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nkoku2.local\nanfs\Share\上下水道局\営業係\森岡\03_照会・調査\平成29年度\20180209_経営比較分析表\県提出\"/>
    </mc:Choice>
  </mc:AlternateContent>
  <workbookProtection workbookPassword="B319" lockStructure="1"/>
  <bookViews>
    <workbookView xWindow="0" yWindow="0" windowWidth="15345" windowHeight="466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<sst xmlns="http://schemas.openxmlformats.org/spreadsheetml/2006/main" count="232" uniqueCount="120">
  <si>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</si>
  <si>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</si>
  <si>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</si>
  <si>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</si>
  <si>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</si>
  <si>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</si>
  <si>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</si>
  <si>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</si>
  <si>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</si>
  <si>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</si>
  <si>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</si>
  <si>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</si>
  <si>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</si>
  <si>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</si>
  <si>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</si>
  <si>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</si>
  <si>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</si>
  <si>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</si>
  <si>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</si>
  <si>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</si>
  <si>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</si>
  <si>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</si>
  <si>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</si>
  <si>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</si>
  <si>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</si>
  <si>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</si>
  <si>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</si>
  <si>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</si>
  <si>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</si>
  <si>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</si>
  <si>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</si>
  <si>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</si>
  <si>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</si>
  <si>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</si>
  <si>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</si>
  <si>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</si>
  <si>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</si>
  <si>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</si>
  <si>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</si>
  <si>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</si>
  <si>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</si>
  <si>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</si>
  <si>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</si>
  <si>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</si>
  <si>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</si>
  <si>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</si>
  <si>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</si>
  <si>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</si>
  <si>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</si>
  <si>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</si>
  <si>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</si>
  <si>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</si>
  <si>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</si>
  <si>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</si>
  <si>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</si>
  <si>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</si>
  <si>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</si>
  <si>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</si>
  <si>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</si>
  <si>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</si>
  <si>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</si>
  <si>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</si>
  <si>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</si>
  <si>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</si>
  <si>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</si>
  <si>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</si>
  <si>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</si>
  <si>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</si>
  <si>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</si>
  <si>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</si>
  <si>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</si>
  <si>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</si>
  <si>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</si>
  <si>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</si>
  <si>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</si>
  <si>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</si>
  <si>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</si>
  <si>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</si>
  <si>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</si>
  <si>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</si>
  <si>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</si>
  <si>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</si>
  <si>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</si>
  <si>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</si>
  <si>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</si>
  <si>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</si>
  <si>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</si>
  <si>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</si>
  <si>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</si>
  <si>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</si>
  <si>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</si>
  <si>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</si>
  <si>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</si>
  <si>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</si>
  <si>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</si>
  <si>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</si>
  <si>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</si>
  <si>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</si>
  <si>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</si>
  <si>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</si>
  <si>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</si>
  <si>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</si>
  <si>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</si>
  <si>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</si>
  <si>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</si>
  <si>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南国市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</si>
  <si>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</si>
  <si>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</si>
  <si>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</si>
  <si>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</si>
  <si>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</si>
  <si>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</si>
  <si>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</si>
  <si>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</si>
  <si>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</si>
  <si>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</si>
  <si>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</si>
  <si>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料金収入の増収等により経常収支比率が約4ポイント上昇し、類似団体平均値を上廻る結果となった。長期間にわたり経常収支比率が100％を超過していることから現在の経営状況としては良好な状態にあるといえる。ただし、企業債残高対給水収益比率が高い傾向があるため、管路の更新率の状況や耐震化投資が今後も継続することを考慮すると、将来的に企業債償還額が経営を圧迫することにならないよう留意する必要がある。（施設利用率のH27数値は58.21になるので類似団体平均値とほぼ同じ水準である。）</t>
    <rPh sb="5" eb="7">
      <t>ゾウシュウ</t>
    </rPh>
    <rPh sb="11" eb="13">
      <t>ケイジョウ</t>
    </rPh>
    <rPh sb="13" eb="15">
      <t>シュウシ</t>
    </rPh>
    <rPh sb="15" eb="17">
      <t>ヒリツ</t>
    </rPh>
    <rPh sb="18" eb="19">
      <t>ヤク</t>
    </rPh>
    <rPh sb="24" eb="26">
      <t>ジョウショウ</t>
    </rPh>
    <rPh sb="28" eb="30">
      <t>ルイジ</t>
    </rPh>
    <rPh sb="30" eb="32">
      <t>ダンタイ</t>
    </rPh>
    <rPh sb="32" eb="35">
      <t>ヘイキンチ</t>
    </rPh>
    <rPh sb="36" eb="37">
      <t>ウエ</t>
    </rPh>
    <rPh sb="37" eb="38">
      <t>マワ</t>
    </rPh>
    <rPh sb="39" eb="41">
      <t>ケッカ</t>
    </rPh>
    <rPh sb="46" eb="49">
      <t>チョウキカン</t>
    </rPh>
    <rPh sb="53" eb="55">
      <t>ケイジョウ</t>
    </rPh>
    <rPh sb="55" eb="57">
      <t>シュウシ</t>
    </rPh>
    <rPh sb="57" eb="59">
      <t>ヒリツ</t>
    </rPh>
    <rPh sb="65" eb="67">
      <t>チョウカ</t>
    </rPh>
    <rPh sb="75" eb="77">
      <t>ゲンザイ</t>
    </rPh>
    <rPh sb="78" eb="80">
      <t>ケイエイ</t>
    </rPh>
    <rPh sb="80" eb="82">
      <t>ジョウキョウ</t>
    </rPh>
    <rPh sb="86" eb="88">
      <t>リョウコウ</t>
    </rPh>
    <rPh sb="89" eb="91">
      <t>ジョウタイ</t>
    </rPh>
    <rPh sb="103" eb="105">
      <t>キギョウ</t>
    </rPh>
    <rPh sb="105" eb="106">
      <t>サイ</t>
    </rPh>
    <rPh sb="106" eb="108">
      <t>ザンダカ</t>
    </rPh>
    <rPh sb="108" eb="109">
      <t>タイ</t>
    </rPh>
    <rPh sb="109" eb="111">
      <t>キュウスイ</t>
    </rPh>
    <rPh sb="111" eb="113">
      <t>シュウエキ</t>
    </rPh>
    <rPh sb="113" eb="115">
      <t>ヒリツ</t>
    </rPh>
    <rPh sb="126" eb="128">
      <t>カンロ</t>
    </rPh>
    <rPh sb="129" eb="131">
      <t>コウシン</t>
    </rPh>
    <rPh sb="131" eb="132">
      <t>リツ</t>
    </rPh>
    <rPh sb="133" eb="135">
      <t>ジョウキョウ</t>
    </rPh>
    <rPh sb="136" eb="139">
      <t>タイシンカ</t>
    </rPh>
    <rPh sb="139" eb="141">
      <t>トウシ</t>
    </rPh>
    <rPh sb="142" eb="144">
      <t>コンゴ</t>
    </rPh>
    <rPh sb="145" eb="147">
      <t>ケイゾク</t>
    </rPh>
    <rPh sb="152" eb="154">
      <t>コウリョ</t>
    </rPh>
    <rPh sb="158" eb="161">
      <t>ショウライテキ</t>
    </rPh>
    <rPh sb="165" eb="167">
      <t>ショウカン</t>
    </rPh>
    <rPh sb="167" eb="168">
      <t>ガク</t>
    </rPh>
    <rPh sb="169" eb="171">
      <t>ケイエイ</t>
    </rPh>
    <rPh sb="172" eb="174">
      <t>アッパク</t>
    </rPh>
    <rPh sb="185" eb="187">
      <t>リュウイ</t>
    </rPh>
    <rPh sb="189" eb="191">
      <t>ヒツヨウ</t>
    </rPh>
    <rPh sb="196" eb="198">
      <t>シセツ</t>
    </rPh>
    <rPh sb="198" eb="201">
      <t>リヨウリツ</t>
    </rPh>
    <rPh sb="205" eb="207">
      <t>スウチ</t>
    </rPh>
    <rPh sb="218" eb="220">
      <t>ルイジ</t>
    </rPh>
    <rPh sb="220" eb="222">
      <t>ダンタイ</t>
    </rPh>
    <rPh sb="222" eb="225">
      <t>ヘイキンチ</t>
    </rPh>
    <rPh sb="228" eb="229">
      <t>オナ</t>
    </rPh>
    <rPh sb="230" eb="232">
      <t>スイジュン</t>
    </rPh>
    <phoneticPr fontId="4"/>
  </si>
  <si>
    <t>H26以前の管路経年化率は0ではなく、H27とほぼ同じ数値で推移しており、同規模都市平均と比較した場合、管路の老朽化が進んでいることがわかる。
一方で管路更新率は類似団体平均値を下回っていることから効率的に更新投資を行っていく必要がある。
なお、H26以降の有形固定資産減価償却率の増加は会計制度の見直しによりみなし償却制度を廃止したためである。</t>
    <rPh sb="3" eb="5">
      <t>イゼン</t>
    </rPh>
    <rPh sb="6" eb="8">
      <t>カンロ</t>
    </rPh>
    <rPh sb="8" eb="11">
      <t>ケイネンカ</t>
    </rPh>
    <rPh sb="11" eb="12">
      <t>リツ</t>
    </rPh>
    <rPh sb="25" eb="26">
      <t>オナ</t>
    </rPh>
    <rPh sb="27" eb="29">
      <t>スウチ</t>
    </rPh>
    <rPh sb="30" eb="32">
      <t>スイイ</t>
    </rPh>
    <rPh sb="37" eb="40">
      <t>ドウキボ</t>
    </rPh>
    <rPh sb="40" eb="42">
      <t>トシ</t>
    </rPh>
    <rPh sb="42" eb="44">
      <t>ヘイキン</t>
    </rPh>
    <rPh sb="45" eb="47">
      <t>ヒカク</t>
    </rPh>
    <rPh sb="49" eb="51">
      <t>バアイ</t>
    </rPh>
    <rPh sb="52" eb="54">
      <t>カンロ</t>
    </rPh>
    <rPh sb="55" eb="58">
      <t>ロウキュウカ</t>
    </rPh>
    <rPh sb="59" eb="60">
      <t>スス</t>
    </rPh>
    <rPh sb="72" eb="74">
      <t>イッポウ</t>
    </rPh>
    <rPh sb="75" eb="77">
      <t>カンロ</t>
    </rPh>
    <rPh sb="77" eb="79">
      <t>コウシン</t>
    </rPh>
    <rPh sb="79" eb="80">
      <t>リツ</t>
    </rPh>
    <rPh sb="81" eb="83">
      <t>ルイジ</t>
    </rPh>
    <rPh sb="83" eb="85">
      <t>ダンタイ</t>
    </rPh>
    <rPh sb="85" eb="88">
      <t>ヘイキンチ</t>
    </rPh>
    <rPh sb="89" eb="91">
      <t>シタマワ</t>
    </rPh>
    <rPh sb="99" eb="102">
      <t>コウリツテキ</t>
    </rPh>
    <rPh sb="103" eb="105">
      <t>コウシン</t>
    </rPh>
    <rPh sb="105" eb="107">
      <t>トウシ</t>
    </rPh>
    <rPh sb="108" eb="109">
      <t>オコナ</t>
    </rPh>
    <rPh sb="113" eb="115">
      <t>ヒツヨウ</t>
    </rPh>
    <rPh sb="126" eb="128">
      <t>イコウ</t>
    </rPh>
    <rPh sb="129" eb="131">
      <t>ユウケイ</t>
    </rPh>
    <rPh sb="131" eb="133">
      <t>コテイ</t>
    </rPh>
    <rPh sb="133" eb="135">
      <t>シサン</t>
    </rPh>
    <rPh sb="135" eb="137">
      <t>ゲンカ</t>
    </rPh>
    <rPh sb="137" eb="139">
      <t>ショウキャク</t>
    </rPh>
    <rPh sb="139" eb="140">
      <t>リツ</t>
    </rPh>
    <rPh sb="141" eb="143">
      <t>ゾウカ</t>
    </rPh>
    <rPh sb="144" eb="146">
      <t>カイケイ</t>
    </rPh>
    <rPh sb="146" eb="148">
      <t>セイド</t>
    </rPh>
    <rPh sb="149" eb="151">
      <t>ミナオ</t>
    </rPh>
    <rPh sb="158" eb="160">
      <t>ショウキャク</t>
    </rPh>
    <rPh sb="160" eb="162">
      <t>セイド</t>
    </rPh>
    <rPh sb="163" eb="165">
      <t>ハイシ</t>
    </rPh>
    <phoneticPr fontId="4"/>
  </si>
  <si>
    <t>経営状況としては良好であるが、有収率が類似団体平均値より低くなっており、管路の老朽化が進んでいることがその大きな要因と考えられる。今後、人口減少等により収益性が低下していくなかで老朽管路の更新や耐震化等の投資を進めていく必要があることから将来的な需要予測を踏まえた投資計画に基づいて管路更新率と有収率の向上を図る必要がある。</t>
    <rPh sb="0" eb="2">
      <t>ケイエイ</t>
    </rPh>
    <rPh sb="2" eb="4">
      <t>ジョウキョウ</t>
    </rPh>
    <rPh sb="8" eb="10">
      <t>リョウコウ</t>
    </rPh>
    <rPh sb="15" eb="18">
      <t>ユウシュウリツ</t>
    </rPh>
    <rPh sb="19" eb="21">
      <t>ルイジ</t>
    </rPh>
    <rPh sb="21" eb="23">
      <t>ダンタイ</t>
    </rPh>
    <rPh sb="23" eb="26">
      <t>ヘイキンチ</t>
    </rPh>
    <rPh sb="28" eb="29">
      <t>ヒク</t>
    </rPh>
    <rPh sb="36" eb="38">
      <t>カンロ</t>
    </rPh>
    <rPh sb="39" eb="42">
      <t>ロウキュウカ</t>
    </rPh>
    <rPh sb="43" eb="44">
      <t>スス</t>
    </rPh>
    <rPh sb="53" eb="54">
      <t>オオ</t>
    </rPh>
    <rPh sb="56" eb="58">
      <t>ヨウイン</t>
    </rPh>
    <rPh sb="59" eb="60">
      <t>カンガ</t>
    </rPh>
    <rPh sb="65" eb="67">
      <t>コンゴ</t>
    </rPh>
    <rPh sb="89" eb="91">
      <t>ロウキュウ</t>
    </rPh>
    <rPh sb="91" eb="93">
      <t>カンロ</t>
    </rPh>
    <rPh sb="94" eb="96">
      <t>コウシン</t>
    </rPh>
    <rPh sb="97" eb="100">
      <t>タイシンカ</t>
    </rPh>
    <rPh sb="100" eb="101">
      <t>トウ</t>
    </rPh>
    <rPh sb="102" eb="104">
      <t>トウシ</t>
    </rPh>
    <rPh sb="105" eb="106">
      <t>スス</t>
    </rPh>
    <rPh sb="110" eb="112">
      <t>ヒツヨウ</t>
    </rPh>
    <rPh sb="123" eb="125">
      <t>ジュヨウ</t>
    </rPh>
    <rPh sb="125" eb="127">
      <t>ヨソク</t>
    </rPh>
    <rPh sb="128" eb="129">
      <t>フ</t>
    </rPh>
    <rPh sb="132" eb="134">
      <t>トウシ</t>
    </rPh>
    <rPh sb="141" eb="143">
      <t>カンロ</t>
    </rPh>
    <rPh sb="143" eb="145">
      <t>コウシン</t>
    </rPh>
    <rPh sb="145" eb="146">
      <t>リツ</t>
    </rPh>
    <rPh sb="147" eb="150">
      <t>ユウシュウリツ</t>
    </rPh>
    <rPh sb="151" eb="153">
      <t>コウジョウ</t>
    </rPh>
    <rPh sb="154" eb="155">
      <t>ハカ</t>
    </rPh>
    <rPh sb="156" eb="15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</si>
</sst>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0.49</c:v>
                </c:pt>
                <c:pt idx="1">
                  <c:v>0.46</c:v>
                </c:pt>
                <c:pt idx="2">
                  <c:v>0.51</c:v>
                </c:pt>
                <c:pt idx="3">
                  <c:v>0.36</c:v>
                </c:pt>
                <c:pt idx="4">
                  <c:v>0.52</c:v>
                </c:pt>
              </c:numCache>
            </c:numRef>
          </c:val>
        </c:ser>
        <c:dLbls>
          <c:showLegendKey val="0"/>
          <c:showVal val="0"/>
          <c:showCatName val="0"/>
          <c:showSerName val="0"/>
          <c:showPercent val="0"/>
          <c:showBubbleSize val="0"/>
        </c:dLbls>
        <c:gapWidth val="150"/>
        <c:axId val="197305808"/>
        <c:axId val="19730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97305808"/>
        <c:axId val="197306192"/>
      </c:lineChart>
      <c:dateAx>
        <c:axId val="197305808"/>
        <c:scaling>
          <c:orientation val="minMax"/>
        </c:scaling>
        <c:delete val="1"/>
        <c:axPos val="b"/>
        <c:numFmt formatCode="ge" sourceLinked="1"/>
        <c:majorTickMark val="none"/>
        <c:minorTickMark val="none"/>
        <c:tickLblPos val="none"/>
        <c:crossAx val="197306192"/>
        <c:crosses val="autoZero"/>
        <c:auto val="1"/>
        <c:lblOffset val="100"/>
        <c:baseTimeUnit val="years"/>
      </c:dateAx>
      <c:valAx>
        <c:axId val="19730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30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60.18</c:v>
                </c:pt>
                <c:pt idx="1">
                  <c:v>59.4</c:v>
                </c:pt>
                <c:pt idx="2">
                  <c:v>59.43</c:v>
                </c:pt>
                <c:pt idx="3">
                  <c:v>69.88</c:v>
                </c:pt>
                <c:pt idx="4">
                  <c:v>59.7</c:v>
                </c:pt>
              </c:numCache>
            </c:numRef>
          </c:val>
        </c:ser>
        <c:dLbls>
          <c:showLegendKey val="0"/>
          <c:showVal val="0"/>
          <c:showCatName val="0"/>
          <c:showSerName val="0"/>
          <c:showPercent val="0"/>
          <c:showBubbleSize val="0"/>
        </c:dLbls>
        <c:gapWidth val="150"/>
        <c:axId val="197677416"/>
        <c:axId val="19767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97677416"/>
        <c:axId val="197677808"/>
      </c:lineChart>
      <c:dateAx>
        <c:axId val="197677416"/>
        <c:scaling>
          <c:orientation val="minMax"/>
        </c:scaling>
        <c:delete val="1"/>
        <c:axPos val="b"/>
        <c:numFmt formatCode="ge" sourceLinked="1"/>
        <c:majorTickMark val="none"/>
        <c:minorTickMark val="none"/>
        <c:tickLblPos val="none"/>
        <c:crossAx val="197677808"/>
        <c:crosses val="autoZero"/>
        <c:auto val="1"/>
        <c:lblOffset val="100"/>
        <c:baseTimeUnit val="years"/>
      </c:dateAx>
      <c:valAx>
        <c:axId val="19767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77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78.41</c:v>
                </c:pt>
                <c:pt idx="1">
                  <c:v>80.16</c:v>
                </c:pt>
                <c:pt idx="2">
                  <c:v>80.3</c:v>
                </c:pt>
                <c:pt idx="3">
                  <c:v>80.7</c:v>
                </c:pt>
                <c:pt idx="4">
                  <c:v>80.489999999999995</c:v>
                </c:pt>
              </c:numCache>
            </c:numRef>
          </c:val>
        </c:ser>
        <c:dLbls>
          <c:showLegendKey val="0"/>
          <c:showVal val="0"/>
          <c:showCatName val="0"/>
          <c:showSerName val="0"/>
          <c:showPercent val="0"/>
          <c:showBubbleSize val="0"/>
        </c:dLbls>
        <c:gapWidth val="150"/>
        <c:axId val="197480592"/>
        <c:axId val="197480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97480592"/>
        <c:axId val="197480200"/>
      </c:lineChart>
      <c:dateAx>
        <c:axId val="197480592"/>
        <c:scaling>
          <c:orientation val="minMax"/>
        </c:scaling>
        <c:delete val="1"/>
        <c:axPos val="b"/>
        <c:numFmt formatCode="ge" sourceLinked="1"/>
        <c:majorTickMark val="none"/>
        <c:minorTickMark val="none"/>
        <c:tickLblPos val="none"/>
        <c:crossAx val="197480200"/>
        <c:crosses val="autoZero"/>
        <c:auto val="1"/>
        <c:lblOffset val="100"/>
        <c:baseTimeUnit val="years"/>
      </c:dateAx>
      <c:valAx>
        <c:axId val="19748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8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107.26</c:v>
                </c:pt>
                <c:pt idx="1">
                  <c:v>112.52</c:v>
                </c:pt>
                <c:pt idx="2">
                  <c:v>107.84</c:v>
                </c:pt>
                <c:pt idx="3">
                  <c:v>107.31</c:v>
                </c:pt>
                <c:pt idx="4">
                  <c:v>111.5</c:v>
                </c:pt>
              </c:numCache>
            </c:numRef>
          </c:val>
        </c:ser>
        <c:dLbls>
          <c:showLegendKey val="0"/>
          <c:showVal val="0"/>
          <c:showCatName val="0"/>
          <c:showSerName val="0"/>
          <c:showPercent val="0"/>
          <c:showBubbleSize val="0"/>
        </c:dLbls>
        <c:gapWidth val="150"/>
        <c:axId val="197358832"/>
        <c:axId val="19735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197358832"/>
        <c:axId val="197359216"/>
      </c:lineChart>
      <c:dateAx>
        <c:axId val="197358832"/>
        <c:scaling>
          <c:orientation val="minMax"/>
        </c:scaling>
        <c:delete val="1"/>
        <c:axPos val="b"/>
        <c:numFmt formatCode="ge" sourceLinked="1"/>
        <c:majorTickMark val="none"/>
        <c:minorTickMark val="none"/>
        <c:tickLblPos val="none"/>
        <c:crossAx val="197359216"/>
        <c:crosses val="autoZero"/>
        <c:auto val="1"/>
        <c:lblOffset val="100"/>
        <c:baseTimeUnit val="years"/>
      </c:dateAx>
      <c:valAx>
        <c:axId val="197359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35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36.07</c:v>
                </c:pt>
                <c:pt idx="1">
                  <c:v>36.590000000000003</c:v>
                </c:pt>
                <c:pt idx="2">
                  <c:v>52.62</c:v>
                </c:pt>
                <c:pt idx="3">
                  <c:v>53.15</c:v>
                </c:pt>
                <c:pt idx="4">
                  <c:v>53.71</c:v>
                </c:pt>
              </c:numCache>
            </c:numRef>
          </c:val>
        </c:ser>
        <c:dLbls>
          <c:showLegendKey val="0"/>
          <c:showVal val="0"/>
          <c:showCatName val="0"/>
          <c:showSerName val="0"/>
          <c:showPercent val="0"/>
          <c:showBubbleSize val="0"/>
        </c:dLbls>
        <c:gapWidth val="150"/>
        <c:axId val="197429880"/>
        <c:axId val="19743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197429880"/>
        <c:axId val="197430264"/>
      </c:lineChart>
      <c:dateAx>
        <c:axId val="197429880"/>
        <c:scaling>
          <c:orientation val="minMax"/>
        </c:scaling>
        <c:delete val="1"/>
        <c:axPos val="b"/>
        <c:numFmt formatCode="ge" sourceLinked="1"/>
        <c:majorTickMark val="none"/>
        <c:minorTickMark val="none"/>
        <c:tickLblPos val="none"/>
        <c:crossAx val="197430264"/>
        <c:crosses val="autoZero"/>
        <c:auto val="1"/>
        <c:lblOffset val="100"/>
        <c:baseTimeUnit val="years"/>
      </c:dateAx>
      <c:valAx>
        <c:axId val="19743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42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formatCode="#,##0.00;&quot;△&quot;#,##0.00;&quot;-&quot;">
                  <c:v>21.63</c:v>
                </c:pt>
                <c:pt idx="4" formatCode="#,##0.00;&quot;△&quot;#,##0.00;&quot;-&quot;">
                  <c:v>4.75</c:v>
                </c:pt>
              </c:numCache>
            </c:numRef>
          </c:val>
        </c:ser>
        <c:dLbls>
          <c:showLegendKey val="0"/>
          <c:showVal val="0"/>
          <c:showCatName val="0"/>
          <c:showSerName val="0"/>
          <c:showPercent val="0"/>
          <c:showBubbleSize val="0"/>
        </c:dLbls>
        <c:gapWidth val="150"/>
        <c:axId val="196205512"/>
        <c:axId val="19620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196205512"/>
        <c:axId val="196205904"/>
      </c:lineChart>
      <c:dateAx>
        <c:axId val="196205512"/>
        <c:scaling>
          <c:orientation val="minMax"/>
        </c:scaling>
        <c:delete val="1"/>
        <c:axPos val="b"/>
        <c:numFmt formatCode="ge" sourceLinked="1"/>
        <c:majorTickMark val="none"/>
        <c:minorTickMark val="none"/>
        <c:tickLblPos val="none"/>
        <c:crossAx val="196205904"/>
        <c:crosses val="autoZero"/>
        <c:auto val="1"/>
        <c:lblOffset val="100"/>
        <c:baseTimeUnit val="years"/>
      </c:dateAx>
      <c:valAx>
        <c:axId val="19620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0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7481376"/>
        <c:axId val="19748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97481376"/>
        <c:axId val="197481768"/>
      </c:lineChart>
      <c:dateAx>
        <c:axId val="197481376"/>
        <c:scaling>
          <c:orientation val="minMax"/>
        </c:scaling>
        <c:delete val="1"/>
        <c:axPos val="b"/>
        <c:numFmt formatCode="ge" sourceLinked="1"/>
        <c:majorTickMark val="none"/>
        <c:minorTickMark val="none"/>
        <c:tickLblPos val="none"/>
        <c:crossAx val="197481768"/>
        <c:crosses val="autoZero"/>
        <c:auto val="1"/>
        <c:lblOffset val="100"/>
        <c:baseTimeUnit val="years"/>
      </c:dateAx>
      <c:valAx>
        <c:axId val="197481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4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497.42</c:v>
                </c:pt>
                <c:pt idx="1">
                  <c:v>445.71</c:v>
                </c:pt>
                <c:pt idx="2">
                  <c:v>179.51</c:v>
                </c:pt>
                <c:pt idx="3">
                  <c:v>172.68</c:v>
                </c:pt>
                <c:pt idx="4">
                  <c:v>166.32</c:v>
                </c:pt>
              </c:numCache>
            </c:numRef>
          </c:val>
        </c:ser>
        <c:dLbls>
          <c:showLegendKey val="0"/>
          <c:showVal val="0"/>
          <c:showCatName val="0"/>
          <c:showSerName val="0"/>
          <c:showPercent val="0"/>
          <c:showBubbleSize val="0"/>
        </c:dLbls>
        <c:gapWidth val="150"/>
        <c:axId val="197849344"/>
        <c:axId val="197849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97849344"/>
        <c:axId val="197849736"/>
      </c:lineChart>
      <c:dateAx>
        <c:axId val="197849344"/>
        <c:scaling>
          <c:orientation val="minMax"/>
        </c:scaling>
        <c:delete val="1"/>
        <c:axPos val="b"/>
        <c:numFmt formatCode="ge" sourceLinked="1"/>
        <c:majorTickMark val="none"/>
        <c:minorTickMark val="none"/>
        <c:tickLblPos val="none"/>
        <c:crossAx val="197849736"/>
        <c:crosses val="autoZero"/>
        <c:auto val="1"/>
        <c:lblOffset val="100"/>
        <c:baseTimeUnit val="years"/>
      </c:dateAx>
      <c:valAx>
        <c:axId val="197849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84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662.34</c:v>
                </c:pt>
                <c:pt idx="1">
                  <c:v>656.93</c:v>
                </c:pt>
                <c:pt idx="2">
                  <c:v>661.56</c:v>
                </c:pt>
                <c:pt idx="3">
                  <c:v>678.8</c:v>
                </c:pt>
                <c:pt idx="4">
                  <c:v>714.49</c:v>
                </c:pt>
              </c:numCache>
            </c:numRef>
          </c:val>
        </c:ser>
        <c:dLbls>
          <c:showLegendKey val="0"/>
          <c:showVal val="0"/>
          <c:showCatName val="0"/>
          <c:showSerName val="0"/>
          <c:showPercent val="0"/>
          <c:showBubbleSize val="0"/>
        </c:dLbls>
        <c:gapWidth val="150"/>
        <c:axId val="197850912"/>
        <c:axId val="19785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97850912"/>
        <c:axId val="197851304"/>
      </c:lineChart>
      <c:dateAx>
        <c:axId val="197850912"/>
        <c:scaling>
          <c:orientation val="minMax"/>
        </c:scaling>
        <c:delete val="1"/>
        <c:axPos val="b"/>
        <c:numFmt formatCode="ge" sourceLinked="1"/>
        <c:majorTickMark val="none"/>
        <c:minorTickMark val="none"/>
        <c:tickLblPos val="none"/>
        <c:crossAx val="197851304"/>
        <c:crosses val="autoZero"/>
        <c:auto val="1"/>
        <c:lblOffset val="100"/>
        <c:baseTimeUnit val="years"/>
      </c:dateAx>
      <c:valAx>
        <c:axId val="197851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785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100.76</c:v>
                </c:pt>
                <c:pt idx="1">
                  <c:v>105.11</c:v>
                </c:pt>
                <c:pt idx="2">
                  <c:v>101.67</c:v>
                </c:pt>
                <c:pt idx="3">
                  <c:v>101.56</c:v>
                </c:pt>
                <c:pt idx="4">
                  <c:v>106.28</c:v>
                </c:pt>
              </c:numCache>
            </c:numRef>
          </c:val>
        </c:ser>
        <c:dLbls>
          <c:showLegendKey val="0"/>
          <c:showVal val="0"/>
          <c:showCatName val="0"/>
          <c:showSerName val="0"/>
          <c:showPercent val="0"/>
          <c:showBubbleSize val="0"/>
        </c:dLbls>
        <c:gapWidth val="150"/>
        <c:axId val="197852480"/>
        <c:axId val="19767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97852480"/>
        <c:axId val="197674672"/>
      </c:lineChart>
      <c:dateAx>
        <c:axId val="197852480"/>
        <c:scaling>
          <c:orientation val="minMax"/>
        </c:scaling>
        <c:delete val="1"/>
        <c:axPos val="b"/>
        <c:numFmt formatCode="ge" sourceLinked="1"/>
        <c:majorTickMark val="none"/>
        <c:minorTickMark val="none"/>
        <c:tickLblPos val="none"/>
        <c:crossAx val="197674672"/>
        <c:crosses val="autoZero"/>
        <c:auto val="1"/>
        <c:lblOffset val="100"/>
        <c:baseTimeUnit val="years"/>
      </c:dateAx>
      <c:valAx>
        <c:axId val="19767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8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105.47</c:v>
                </c:pt>
                <c:pt idx="1">
                  <c:v>101.64</c:v>
                </c:pt>
                <c:pt idx="2">
                  <c:v>106.5</c:v>
                </c:pt>
                <c:pt idx="3">
                  <c:v>107.87</c:v>
                </c:pt>
                <c:pt idx="4">
                  <c:v>103.89</c:v>
                </c:pt>
              </c:numCache>
            </c:numRef>
          </c:val>
        </c:ser>
        <c:dLbls>
          <c:showLegendKey val="0"/>
          <c:showVal val="0"/>
          <c:showCatName val="0"/>
          <c:showSerName val="0"/>
          <c:showPercent val="0"/>
          <c:showBubbleSize val="0"/>
        </c:dLbls>
        <c:gapWidth val="150"/>
        <c:axId val="197675848"/>
        <c:axId val="19767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97675848"/>
        <c:axId val="197676240"/>
      </c:lineChart>
      <c:dateAx>
        <c:axId val="197675848"/>
        <c:scaling>
          <c:orientation val="minMax"/>
        </c:scaling>
        <c:delete val="1"/>
        <c:axPos val="b"/>
        <c:numFmt formatCode="ge" sourceLinked="1"/>
        <c:majorTickMark val="none"/>
        <c:minorTickMark val="none"/>
        <c:tickLblPos val="none"/>
        <c:crossAx val="197676240"/>
        <c:crosses val="autoZero"/>
        <c:auto val="1"/>
        <c:lblOffset val="100"/>
        <c:baseTimeUnit val="years"/>
      </c:dateAx>
      <c:valAx>
        <c:axId val="19767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75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0"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高知県　南国市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48056</v>
      </c>
      <c r="AM8" s="71"/>
      <c r="AN8" s="71"/>
      <c r="AO8" s="71"/>
      <c r="AP8" s="71"/>
      <c r="AQ8" s="71"/>
      <c r="AR8" s="71"/>
      <c r="AS8" s="71"/>
      <c r="AT8" s="67">
        <f>データ!$S$6</f>
        <v>125.3</v>
      </c>
      <c r="AU8" s="68"/>
      <c r="AV8" s="68"/>
      <c r="AW8" s="68"/>
      <c r="AX8" s="68"/>
      <c r="AY8" s="68"/>
      <c r="AZ8" s="68"/>
      <c r="BA8" s="68"/>
      <c r="BB8" s="70">
        <f>データ!$T$6</f>
        <v>383.53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42.51</v>
      </c>
      <c r="J10" s="68"/>
      <c r="K10" s="68"/>
      <c r="L10" s="68"/>
      <c r="M10" s="68"/>
      <c r="N10" s="68"/>
      <c r="O10" s="69"/>
      <c r="P10" s="70">
        <f>データ!$P$6</f>
        <v>85.37</v>
      </c>
      <c r="Q10" s="70"/>
      <c r="R10" s="70"/>
      <c r="S10" s="70"/>
      <c r="T10" s="70"/>
      <c r="U10" s="70"/>
      <c r="V10" s="70"/>
      <c r="W10" s="71">
        <f>データ!$Q$6</f>
        <v>1630</v>
      </c>
      <c r="X10" s="71"/>
      <c r="Y10" s="71"/>
      <c r="Z10" s="71"/>
      <c r="AA10" s="71"/>
      <c r="AB10" s="71"/>
      <c r="AC10" s="71"/>
      <c r="AD10" s="2"/>
      <c r="AE10" s="2"/>
      <c r="AF10" s="2"/>
      <c r="AG10" s="2"/>
      <c r="AH10" s="5"/>
      <c r="AI10" s="5"/>
      <c r="AJ10" s="5"/>
      <c r="AK10" s="5"/>
      <c r="AL10" s="71">
        <f>データ!$U$6</f>
        <v>40778</v>
      </c>
      <c r="AM10" s="71"/>
      <c r="AN10" s="71"/>
      <c r="AO10" s="71"/>
      <c r="AP10" s="71"/>
      <c r="AQ10" s="71"/>
      <c r="AR10" s="71"/>
      <c r="AS10" s="71"/>
      <c r="AT10" s="67">
        <f>データ!$V$6</f>
        <v>58</v>
      </c>
      <c r="AU10" s="68"/>
      <c r="AV10" s="68"/>
      <c r="AW10" s="68"/>
      <c r="AX10" s="68"/>
      <c r="AY10" s="68"/>
      <c r="AZ10" s="68"/>
      <c r="BA10" s="68"/>
      <c r="BB10" s="70">
        <f>データ!$W$6</f>
        <v>703.07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392049</v>
      </c>
      <c r="D6" s="34">
        <f t="shared" si="3"/>
        <v>46</v>
      </c>
      <c r="E6" s="34">
        <f t="shared" si="3"/>
        <v>1</v>
      </c>
      <c r="F6" s="34">
        <f t="shared" si="3"/>
        <v>0</v>
      </c>
      <c r="G6" s="34">
        <f t="shared" si="3"/>
        <v>1</v>
      </c>
      <c r="H6" s="34" t="str">
        <f t="shared" si="3"/>
        <v>高知県　南国市</v>
      </c>
      <c r="I6" s="34" t="str">
        <f t="shared" si="3"/>
        <v>法適用</v>
      </c>
      <c r="J6" s="34" t="str">
        <f t="shared" si="3"/>
        <v>水道事業</v>
      </c>
      <c r="K6" s="34" t="str">
        <f t="shared" si="3"/>
        <v>末端給水事業</v>
      </c>
      <c r="L6" s="34" t="str">
        <f t="shared" si="3"/>
        <v>A5</v>
      </c>
      <c r="M6" s="34">
        <f t="shared" si="3"/>
        <v>0</v>
      </c>
      <c r="N6" s="35" t="str">
        <f t="shared" si="3"/>
        <v>-</v>
      </c>
      <c r="O6" s="35">
        <f t="shared" si="3"/>
        <v>42.51</v>
      </c>
      <c r="P6" s="35">
        <f t="shared" si="3"/>
        <v>85.37</v>
      </c>
      <c r="Q6" s="35">
        <f t="shared" si="3"/>
        <v>1630</v>
      </c>
      <c r="R6" s="35">
        <f t="shared" si="3"/>
        <v>48056</v>
      </c>
      <c r="S6" s="35">
        <f t="shared" si="3"/>
        <v>125.3</v>
      </c>
      <c r="T6" s="35">
        <f t="shared" si="3"/>
        <v>383.53</v>
      </c>
      <c r="U6" s="35">
        <f t="shared" si="3"/>
        <v>40778</v>
      </c>
      <c r="V6" s="35">
        <f t="shared" si="3"/>
        <v>58</v>
      </c>
      <c r="W6" s="35">
        <f t="shared" si="3"/>
        <v>703.07</v>
      </c>
      <c r="X6" s="36">
        <f>IF(X7="",NA(),X7)</f>
        <v>107.26</v>
      </c>
      <c r="Y6" s="36">
        <f t="shared" ref="Y6:AG6" si="4">IF(Y7="",NA(),Y7)</f>
        <v>112.52</v>
      </c>
      <c r="Z6" s="36">
        <f t="shared" si="4"/>
        <v>107.84</v>
      </c>
      <c r="AA6" s="36">
        <f t="shared" si="4"/>
        <v>107.31</v>
      </c>
      <c r="AB6" s="36">
        <f t="shared" si="4"/>
        <v>111.5</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497.42</v>
      </c>
      <c r="AU6" s="36">
        <f t="shared" ref="AU6:BC6" si="6">IF(AU7="",NA(),AU7)</f>
        <v>445.71</v>
      </c>
      <c r="AV6" s="36">
        <f t="shared" si="6"/>
        <v>179.51</v>
      </c>
      <c r="AW6" s="36">
        <f t="shared" si="6"/>
        <v>172.68</v>
      </c>
      <c r="AX6" s="36">
        <f t="shared" si="6"/>
        <v>166.32</v>
      </c>
      <c r="AY6" s="36">
        <f t="shared" si="6"/>
        <v>852.01</v>
      </c>
      <c r="AZ6" s="36">
        <f t="shared" si="6"/>
        <v>909.68</v>
      </c>
      <c r="BA6" s="36">
        <f t="shared" si="6"/>
        <v>382.09</v>
      </c>
      <c r="BB6" s="36">
        <f t="shared" si="6"/>
        <v>371.31</v>
      </c>
      <c r="BC6" s="36">
        <f t="shared" si="6"/>
        <v>377.63</v>
      </c>
      <c r="BD6" s="35" t="str">
        <f>IF(BD7="","",IF(BD7="-","【-】","【"&amp;SUBSTITUTE(TEXT(BD7,"#,##0.00"),"-","△")&amp;"】"))</f>
        <v>【262.87】</v>
      </c>
      <c r="BE6" s="36">
        <f>IF(BE7="",NA(),BE7)</f>
        <v>662.34</v>
      </c>
      <c r="BF6" s="36">
        <f t="shared" ref="BF6:BN6" si="7">IF(BF7="",NA(),BF7)</f>
        <v>656.93</v>
      </c>
      <c r="BG6" s="36">
        <f t="shared" si="7"/>
        <v>661.56</v>
      </c>
      <c r="BH6" s="36">
        <f t="shared" si="7"/>
        <v>678.8</v>
      </c>
      <c r="BI6" s="36">
        <f t="shared" si="7"/>
        <v>714.49</v>
      </c>
      <c r="BJ6" s="36">
        <f t="shared" si="7"/>
        <v>391.4</v>
      </c>
      <c r="BK6" s="36">
        <f t="shared" si="7"/>
        <v>382.65</v>
      </c>
      <c r="BL6" s="36">
        <f t="shared" si="7"/>
        <v>385.06</v>
      </c>
      <c r="BM6" s="36">
        <f t="shared" si="7"/>
        <v>373.09</v>
      </c>
      <c r="BN6" s="36">
        <f t="shared" si="7"/>
        <v>364.71</v>
      </c>
      <c r="BO6" s="35" t="str">
        <f>IF(BO7="","",IF(BO7="-","【-】","【"&amp;SUBSTITUTE(TEXT(BO7,"#,##0.00"),"-","△")&amp;"】"))</f>
        <v>【270.87】</v>
      </c>
      <c r="BP6" s="36">
        <f>IF(BP7="",NA(),BP7)</f>
        <v>100.76</v>
      </c>
      <c r="BQ6" s="36">
        <f t="shared" ref="BQ6:BY6" si="8">IF(BQ7="",NA(),BQ7)</f>
        <v>105.11</v>
      </c>
      <c r="BR6" s="36">
        <f t="shared" si="8"/>
        <v>101.67</v>
      </c>
      <c r="BS6" s="36">
        <f t="shared" si="8"/>
        <v>101.56</v>
      </c>
      <c r="BT6" s="36">
        <f t="shared" si="8"/>
        <v>106.28</v>
      </c>
      <c r="BU6" s="36">
        <f t="shared" si="8"/>
        <v>95.91</v>
      </c>
      <c r="BV6" s="36">
        <f t="shared" si="8"/>
        <v>96.1</v>
      </c>
      <c r="BW6" s="36">
        <f t="shared" si="8"/>
        <v>99.07</v>
      </c>
      <c r="BX6" s="36">
        <f t="shared" si="8"/>
        <v>99.99</v>
      </c>
      <c r="BY6" s="36">
        <f t="shared" si="8"/>
        <v>100.65</v>
      </c>
      <c r="BZ6" s="35" t="str">
        <f>IF(BZ7="","",IF(BZ7="-","【-】","【"&amp;SUBSTITUTE(TEXT(BZ7,"#,##0.00"),"-","△")&amp;"】"))</f>
        <v>【105.59】</v>
      </c>
      <c r="CA6" s="36">
        <f>IF(CA7="",NA(),CA7)</f>
        <v>105.47</v>
      </c>
      <c r="CB6" s="36">
        <f t="shared" ref="CB6:CJ6" si="9">IF(CB7="",NA(),CB7)</f>
        <v>101.64</v>
      </c>
      <c r="CC6" s="36">
        <f t="shared" si="9"/>
        <v>106.5</v>
      </c>
      <c r="CD6" s="36">
        <f t="shared" si="9"/>
        <v>107.87</v>
      </c>
      <c r="CE6" s="36">
        <f t="shared" si="9"/>
        <v>103.89</v>
      </c>
      <c r="CF6" s="36">
        <f t="shared" si="9"/>
        <v>179.29</v>
      </c>
      <c r="CG6" s="36">
        <f t="shared" si="9"/>
        <v>178.39</v>
      </c>
      <c r="CH6" s="36">
        <f t="shared" si="9"/>
        <v>173.03</v>
      </c>
      <c r="CI6" s="36">
        <f t="shared" si="9"/>
        <v>171.15</v>
      </c>
      <c r="CJ6" s="36">
        <f t="shared" si="9"/>
        <v>170.19</v>
      </c>
      <c r="CK6" s="35" t="str">
        <f>IF(CK7="","",IF(CK7="-","【-】","【"&amp;SUBSTITUTE(TEXT(CK7,"#,##0.00"),"-","△")&amp;"】"))</f>
        <v>【163.27】</v>
      </c>
      <c r="CL6" s="36">
        <f>IF(CL7="",NA(),CL7)</f>
        <v>60.18</v>
      </c>
      <c r="CM6" s="36">
        <f t="shared" ref="CM6:CU6" si="10">IF(CM7="",NA(),CM7)</f>
        <v>59.4</v>
      </c>
      <c r="CN6" s="36">
        <f t="shared" si="10"/>
        <v>59.43</v>
      </c>
      <c r="CO6" s="36">
        <f t="shared" si="10"/>
        <v>69.88</v>
      </c>
      <c r="CP6" s="36">
        <f t="shared" si="10"/>
        <v>59.7</v>
      </c>
      <c r="CQ6" s="36">
        <f t="shared" si="10"/>
        <v>59.09</v>
      </c>
      <c r="CR6" s="36">
        <f t="shared" si="10"/>
        <v>59.23</v>
      </c>
      <c r="CS6" s="36">
        <f t="shared" si="10"/>
        <v>58.58</v>
      </c>
      <c r="CT6" s="36">
        <f t="shared" si="10"/>
        <v>58.53</v>
      </c>
      <c r="CU6" s="36">
        <f t="shared" si="10"/>
        <v>59.01</v>
      </c>
      <c r="CV6" s="35" t="str">
        <f>IF(CV7="","",IF(CV7="-","【-】","【"&amp;SUBSTITUTE(TEXT(CV7,"#,##0.00"),"-","△")&amp;"】"))</f>
        <v>【59.94】</v>
      </c>
      <c r="CW6" s="36">
        <f>IF(CW7="",NA(),CW7)</f>
        <v>78.41</v>
      </c>
      <c r="CX6" s="36">
        <f t="shared" ref="CX6:DF6" si="11">IF(CX7="",NA(),CX7)</f>
        <v>80.16</v>
      </c>
      <c r="CY6" s="36">
        <f t="shared" si="11"/>
        <v>80.3</v>
      </c>
      <c r="CZ6" s="36">
        <f t="shared" si="11"/>
        <v>80.7</v>
      </c>
      <c r="DA6" s="36">
        <f t="shared" si="11"/>
        <v>80.489999999999995</v>
      </c>
      <c r="DB6" s="36">
        <f t="shared" si="11"/>
        <v>85.4</v>
      </c>
      <c r="DC6" s="36">
        <f t="shared" si="11"/>
        <v>85.53</v>
      </c>
      <c r="DD6" s="36">
        <f t="shared" si="11"/>
        <v>85.23</v>
      </c>
      <c r="DE6" s="36">
        <f t="shared" si="11"/>
        <v>85.26</v>
      </c>
      <c r="DF6" s="36">
        <f t="shared" si="11"/>
        <v>85.37</v>
      </c>
      <c r="DG6" s="35" t="str">
        <f>IF(DG7="","",IF(DG7="-","【-】","【"&amp;SUBSTITUTE(TEXT(DG7,"#,##0.00"),"-","△")&amp;"】"))</f>
        <v>【90.22】</v>
      </c>
      <c r="DH6" s="36">
        <f>IF(DH7="",NA(),DH7)</f>
        <v>36.07</v>
      </c>
      <c r="DI6" s="36">
        <f t="shared" ref="DI6:DQ6" si="12">IF(DI7="",NA(),DI7)</f>
        <v>36.590000000000003</v>
      </c>
      <c r="DJ6" s="36">
        <f t="shared" si="12"/>
        <v>52.62</v>
      </c>
      <c r="DK6" s="36">
        <f t="shared" si="12"/>
        <v>53.15</v>
      </c>
      <c r="DL6" s="36">
        <f t="shared" si="12"/>
        <v>53.71</v>
      </c>
      <c r="DM6" s="36">
        <f t="shared" si="12"/>
        <v>36.36</v>
      </c>
      <c r="DN6" s="36">
        <f t="shared" si="12"/>
        <v>37.340000000000003</v>
      </c>
      <c r="DO6" s="36">
        <f t="shared" si="12"/>
        <v>44.31</v>
      </c>
      <c r="DP6" s="36">
        <f t="shared" si="12"/>
        <v>45.75</v>
      </c>
      <c r="DQ6" s="36">
        <f t="shared" si="12"/>
        <v>46.9</v>
      </c>
      <c r="DR6" s="35" t="str">
        <f>IF(DR7="","",IF(DR7="-","【-】","【"&amp;SUBSTITUTE(TEXT(DR7,"#,##0.00"),"-","△")&amp;"】"))</f>
        <v>【47.91】</v>
      </c>
      <c r="DS6" s="35">
        <f>IF(DS7="",NA(),DS7)</f>
        <v>0</v>
      </c>
      <c r="DT6" s="35">
        <f t="shared" ref="DT6:EB6" si="13">IF(DT7="",NA(),DT7)</f>
        <v>0</v>
      </c>
      <c r="DU6" s="35">
        <f t="shared" si="13"/>
        <v>0</v>
      </c>
      <c r="DV6" s="36">
        <f t="shared" si="13"/>
        <v>21.63</v>
      </c>
      <c r="DW6" s="36">
        <f t="shared" si="13"/>
        <v>4.75</v>
      </c>
      <c r="DX6" s="36">
        <f t="shared" si="13"/>
        <v>7.8</v>
      </c>
      <c r="DY6" s="36">
        <f t="shared" si="13"/>
        <v>8.39</v>
      </c>
      <c r="DZ6" s="36">
        <f t="shared" si="13"/>
        <v>10.09</v>
      </c>
      <c r="EA6" s="36">
        <f t="shared" si="13"/>
        <v>10.54</v>
      </c>
      <c r="EB6" s="36">
        <f t="shared" si="13"/>
        <v>12.03</v>
      </c>
      <c r="EC6" s="35" t="str">
        <f>IF(EC7="","",IF(EC7="-","【-】","【"&amp;SUBSTITUTE(TEXT(EC7,"#,##0.00"),"-","△")&amp;"】"))</f>
        <v>【15.00】</v>
      </c>
      <c r="ED6" s="36">
        <f>IF(ED7="",NA(),ED7)</f>
        <v>0.49</v>
      </c>
      <c r="EE6" s="36">
        <f t="shared" ref="EE6:EM6" si="14">IF(EE7="",NA(),EE7)</f>
        <v>0.46</v>
      </c>
      <c r="EF6" s="36">
        <f t="shared" si="14"/>
        <v>0.51</v>
      </c>
      <c r="EG6" s="36">
        <f t="shared" si="14"/>
        <v>0.36</v>
      </c>
      <c r="EH6" s="36">
        <f t="shared" si="14"/>
        <v>0.52</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392049</v>
      </c>
      <c r="D7" s="38">
        <v>46</v>
      </c>
      <c r="E7" s="38">
        <v>1</v>
      </c>
      <c r="F7" s="38">
        <v>0</v>
      </c>
      <c r="G7" s="38">
        <v>1</v>
      </c>
      <c r="H7" s="38" t="s">
        <v>105</v>
      </c>
      <c r="I7" s="38" t="s">
        <v>106</v>
      </c>
      <c r="J7" s="38" t="s">
        <v>107</v>
      </c>
      <c r="K7" s="38" t="s">
        <v>108</v>
      </c>
      <c r="L7" s="38" t="s">
        <v>109</v>
      </c>
      <c r="M7" s="38"/>
      <c r="N7" s="39" t="s">
        <v>110</v>
      </c>
      <c r="O7" s="39">
        <v>42.51</v>
      </c>
      <c r="P7" s="39">
        <v>85.37</v>
      </c>
      <c r="Q7" s="39">
        <v>1630</v>
      </c>
      <c r="R7" s="39">
        <v>48056</v>
      </c>
      <c r="S7" s="39">
        <v>125.3</v>
      </c>
      <c r="T7" s="39">
        <v>383.53</v>
      </c>
      <c r="U7" s="39">
        <v>40778</v>
      </c>
      <c r="V7" s="39">
        <v>58</v>
      </c>
      <c r="W7" s="39">
        <v>703.07</v>
      </c>
      <c r="X7" s="39">
        <v>107.26</v>
      </c>
      <c r="Y7" s="39">
        <v>112.52</v>
      </c>
      <c r="Z7" s="39">
        <v>107.84</v>
      </c>
      <c r="AA7" s="39">
        <v>107.31</v>
      </c>
      <c r="AB7" s="39">
        <v>111.5</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497.42</v>
      </c>
      <c r="AU7" s="39">
        <v>445.71</v>
      </c>
      <c r="AV7" s="39">
        <v>179.51</v>
      </c>
      <c r="AW7" s="39">
        <v>172.68</v>
      </c>
      <c r="AX7" s="39">
        <v>166.32</v>
      </c>
      <c r="AY7" s="39">
        <v>852.01</v>
      </c>
      <c r="AZ7" s="39">
        <v>909.68</v>
      </c>
      <c r="BA7" s="39">
        <v>382.09</v>
      </c>
      <c r="BB7" s="39">
        <v>371.31</v>
      </c>
      <c r="BC7" s="39">
        <v>377.63</v>
      </c>
      <c r="BD7" s="39">
        <v>262.87</v>
      </c>
      <c r="BE7" s="39">
        <v>662.34</v>
      </c>
      <c r="BF7" s="39">
        <v>656.93</v>
      </c>
      <c r="BG7" s="39">
        <v>661.56</v>
      </c>
      <c r="BH7" s="39">
        <v>678.8</v>
      </c>
      <c r="BI7" s="39">
        <v>714.49</v>
      </c>
      <c r="BJ7" s="39">
        <v>391.4</v>
      </c>
      <c r="BK7" s="39">
        <v>382.65</v>
      </c>
      <c r="BL7" s="39">
        <v>385.06</v>
      </c>
      <c r="BM7" s="39">
        <v>373.09</v>
      </c>
      <c r="BN7" s="39">
        <v>364.71</v>
      </c>
      <c r="BO7" s="39">
        <v>270.87</v>
      </c>
      <c r="BP7" s="39">
        <v>100.76</v>
      </c>
      <c r="BQ7" s="39">
        <v>105.11</v>
      </c>
      <c r="BR7" s="39">
        <v>101.67</v>
      </c>
      <c r="BS7" s="39">
        <v>101.56</v>
      </c>
      <c r="BT7" s="39">
        <v>106.28</v>
      </c>
      <c r="BU7" s="39">
        <v>95.91</v>
      </c>
      <c r="BV7" s="39">
        <v>96.1</v>
      </c>
      <c r="BW7" s="39">
        <v>99.07</v>
      </c>
      <c r="BX7" s="39">
        <v>99.99</v>
      </c>
      <c r="BY7" s="39">
        <v>100.65</v>
      </c>
      <c r="BZ7" s="39">
        <v>105.59</v>
      </c>
      <c r="CA7" s="39">
        <v>105.47</v>
      </c>
      <c r="CB7" s="39">
        <v>101.64</v>
      </c>
      <c r="CC7" s="39">
        <v>106.5</v>
      </c>
      <c r="CD7" s="39">
        <v>107.87</v>
      </c>
      <c r="CE7" s="39">
        <v>103.89</v>
      </c>
      <c r="CF7" s="39">
        <v>179.29</v>
      </c>
      <c r="CG7" s="39">
        <v>178.39</v>
      </c>
      <c r="CH7" s="39">
        <v>173.03</v>
      </c>
      <c r="CI7" s="39">
        <v>171.15</v>
      </c>
      <c r="CJ7" s="39">
        <v>170.19</v>
      </c>
      <c r="CK7" s="39">
        <v>163.27000000000001</v>
      </c>
      <c r="CL7" s="39">
        <v>60.18</v>
      </c>
      <c r="CM7" s="39">
        <v>59.4</v>
      </c>
      <c r="CN7" s="39">
        <v>59.43</v>
      </c>
      <c r="CO7" s="39">
        <v>69.88</v>
      </c>
      <c r="CP7" s="39">
        <v>59.7</v>
      </c>
      <c r="CQ7" s="39">
        <v>59.09</v>
      </c>
      <c r="CR7" s="39">
        <v>59.23</v>
      </c>
      <c r="CS7" s="39">
        <v>58.58</v>
      </c>
      <c r="CT7" s="39">
        <v>58.53</v>
      </c>
      <c r="CU7" s="39">
        <v>59.01</v>
      </c>
      <c r="CV7" s="39">
        <v>59.94</v>
      </c>
      <c r="CW7" s="39">
        <v>78.41</v>
      </c>
      <c r="CX7" s="39">
        <v>80.16</v>
      </c>
      <c r="CY7" s="39">
        <v>80.3</v>
      </c>
      <c r="CZ7" s="39">
        <v>80.7</v>
      </c>
      <c r="DA7" s="39">
        <v>80.489999999999995</v>
      </c>
      <c r="DB7" s="39">
        <v>85.4</v>
      </c>
      <c r="DC7" s="39">
        <v>85.53</v>
      </c>
      <c r="DD7" s="39">
        <v>85.23</v>
      </c>
      <c r="DE7" s="39">
        <v>85.26</v>
      </c>
      <c r="DF7" s="39">
        <v>85.37</v>
      </c>
      <c r="DG7" s="39">
        <v>90.22</v>
      </c>
      <c r="DH7" s="39">
        <v>36.07</v>
      </c>
      <c r="DI7" s="39">
        <v>36.590000000000003</v>
      </c>
      <c r="DJ7" s="39">
        <v>52.62</v>
      </c>
      <c r="DK7" s="39">
        <v>53.15</v>
      </c>
      <c r="DL7" s="39">
        <v>53.71</v>
      </c>
      <c r="DM7" s="39">
        <v>36.36</v>
      </c>
      <c r="DN7" s="39">
        <v>37.340000000000003</v>
      </c>
      <c r="DO7" s="39">
        <v>44.31</v>
      </c>
      <c r="DP7" s="39">
        <v>45.75</v>
      </c>
      <c r="DQ7" s="39">
        <v>46.9</v>
      </c>
      <c r="DR7" s="39">
        <v>47.91</v>
      </c>
      <c r="DS7" s="39">
        <v>0</v>
      </c>
      <c r="DT7" s="39">
        <v>0</v>
      </c>
      <c r="DU7" s="39">
        <v>0</v>
      </c>
      <c r="DV7" s="39">
        <v>21.63</v>
      </c>
      <c r="DW7" s="39">
        <v>4.75</v>
      </c>
      <c r="DX7" s="39">
        <v>7.8</v>
      </c>
      <c r="DY7" s="39">
        <v>8.39</v>
      </c>
      <c r="DZ7" s="39">
        <v>10.09</v>
      </c>
      <c r="EA7" s="39">
        <v>10.54</v>
      </c>
      <c r="EB7" s="39">
        <v>12.03</v>
      </c>
      <c r="EC7" s="39">
        <v>15</v>
      </c>
      <c r="ED7" s="39">
        <v>0.49</v>
      </c>
      <c r="EE7" s="39">
        <v>0.46</v>
      </c>
      <c r="EF7" s="39">
        <v>0.51</v>
      </c>
      <c r="EG7" s="39">
        <v>0.36</v>
      </c>
      <c r="EH7" s="39">
        <v>0.52</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森岡大輔</cp:lastModifiedBy>
  <cp:lastPrinted>2018-02-27T05:11:49Z</cp:lastPrinted>
  <dcterms:created xsi:type="dcterms:W3CDTF">2017-12-25T01:35:53Z</dcterms:created>
  <dcterms:modified xsi:type="dcterms:W3CDTF">2018-02-27T05:35:34Z</dcterms:modified>
  <cp:category/>
</cp:coreProperties>
</file>