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<sst xmlns="http://schemas.openxmlformats.org/spreadsheetml/2006/main" count="232" uniqueCount="120">
  <si>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</si>
  <si>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</si>
  <si>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</si>
  <si>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</si>
  <si>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</si>
  <si>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</si>
  <si>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</si>
  <si>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</si>
  <si>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</si>
  <si>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</si>
  <si>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</si>
  <si>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</si>
  <si>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</si>
  <si>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</si>
  <si>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</si>
  <si>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</si>
  <si>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</si>
  <si>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</si>
  <si>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</si>
  <si>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</si>
  <si>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</si>
  <si>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</si>
  <si>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</si>
  <si>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</si>
  <si>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</si>
  <si>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</si>
  <si>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</si>
  <si>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</si>
  <si>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</si>
  <si>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</si>
  <si>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</si>
  <si>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</si>
  <si>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</si>
  <si>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</si>
  <si>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</si>
  <si>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</si>
  <si>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</si>
  <si>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</si>
  <si>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</si>
  <si>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</si>
  <si>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</si>
  <si>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</si>
  <si>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</si>
  <si>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</si>
  <si>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</si>
  <si>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</si>
  <si>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</si>
  <si>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</si>
  <si>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</si>
  <si>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</si>
  <si>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</si>
  <si>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</si>
  <si>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</si>
  <si>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</si>
  <si>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</si>
  <si>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</si>
  <si>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</si>
  <si>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</si>
  <si>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</si>
  <si>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</si>
  <si>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</si>
  <si>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</si>
  <si>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</si>
  <si>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</si>
  <si>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</si>
  <si>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</si>
  <si>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</si>
  <si>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</si>
  <si>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</si>
  <si>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</si>
  <si>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</si>
  <si>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</si>
  <si>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</si>
  <si>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</si>
  <si>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</si>
  <si>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</si>
  <si>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</si>
  <si>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</si>
  <si>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</si>
  <si>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</si>
  <si>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</si>
  <si>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</si>
  <si>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</si>
  <si>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</si>
  <si>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</si>
  <si>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</si>
  <si>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</si>
  <si>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</si>
  <si>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</si>
  <si>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</si>
  <si>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</si>
  <si>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</si>
  <si>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</si>
  <si>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</si>
  <si>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</si>
  <si>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</si>
  <si>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</si>
  <si>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</si>
  <si>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</si>
  <si>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</si>
  <si>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</si>
  <si>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</si>
  <si>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</si>
  <si>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</si>
  <si>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</si>
  <si>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須崎市</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</si>
  <si>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</si>
  <si>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</si>
  <si>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</si>
  <si>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</si>
  <si>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</si>
  <si>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</si>
  <si>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</si>
  <si>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</si>
  <si>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</si>
  <si>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</si>
  <si>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経常収支比率、料金回収率ともに100％以上であり、両指標は類似団体平均を上回っている。経常費用を経常収益で賄えており、また給水にかかる費用を給水収益で賄えていることを示しており、経営の健全性を維持している。
しかし、類似団体平均と比較して企業債残高対給水収益比率が高く、有収率が低い。管路の更新や漏水修繕を実施しているものの、類似団体と比べて老朽管が多く、この更新や耐震化に対する費用が必要な状況が続いているといえる。</t>
    <rPh sb="0" eb="2">
      <t>ケイジョウ</t>
    </rPh>
    <rPh sb="2" eb="4">
      <t>シュウシ</t>
    </rPh>
    <rPh sb="4" eb="6">
      <t>ヒリツ</t>
    </rPh>
    <rPh sb="7" eb="9">
      <t>リョウキン</t>
    </rPh>
    <rPh sb="9" eb="11">
      <t>カイシュウ</t>
    </rPh>
    <rPh sb="11" eb="12">
      <t>リツ</t>
    </rPh>
    <rPh sb="19" eb="21">
      <t>イジョウ</t>
    </rPh>
    <rPh sb="43" eb="45">
      <t>ケイジョウ</t>
    </rPh>
    <rPh sb="45" eb="47">
      <t>ヒヨウ</t>
    </rPh>
    <rPh sb="48" eb="50">
      <t>ケイジョウ</t>
    </rPh>
    <rPh sb="50" eb="52">
      <t>シュウエキ</t>
    </rPh>
    <rPh sb="53" eb="54">
      <t>マカナ</t>
    </rPh>
    <rPh sb="61" eb="63">
      <t>キュウスイ</t>
    </rPh>
    <rPh sb="67" eb="69">
      <t>ヒヨウ</t>
    </rPh>
    <rPh sb="70" eb="72">
      <t>キュウスイ</t>
    </rPh>
    <rPh sb="72" eb="74">
      <t>シュウエキ</t>
    </rPh>
    <rPh sb="75" eb="76">
      <t>マカナ</t>
    </rPh>
    <rPh sb="83" eb="84">
      <t>シメ</t>
    </rPh>
    <rPh sb="89" eb="91">
      <t>ケイエイ</t>
    </rPh>
    <rPh sb="92" eb="95">
      <t>ケンゼンセイ</t>
    </rPh>
    <rPh sb="96" eb="98">
      <t>イジ</t>
    </rPh>
    <rPh sb="109" eb="111">
      <t>ルイジ</t>
    </rPh>
    <rPh sb="111" eb="113">
      <t>ダンタイ</t>
    </rPh>
    <rPh sb="113" eb="115">
      <t>ヘイキン</t>
    </rPh>
    <rPh sb="116" eb="118">
      <t>ヒカク</t>
    </rPh>
    <rPh sb="120" eb="122">
      <t>キギョウ</t>
    </rPh>
    <rPh sb="122" eb="123">
      <t>サイ</t>
    </rPh>
    <rPh sb="123" eb="125">
      <t>ザンダカ</t>
    </rPh>
    <rPh sb="125" eb="126">
      <t>タイ</t>
    </rPh>
    <rPh sb="126" eb="128">
      <t>キュウスイ</t>
    </rPh>
    <rPh sb="128" eb="130">
      <t>シュウエキ</t>
    </rPh>
    <rPh sb="130" eb="132">
      <t>ヒリツ</t>
    </rPh>
    <rPh sb="133" eb="134">
      <t>タカ</t>
    </rPh>
    <rPh sb="136" eb="137">
      <t>ユウ</t>
    </rPh>
    <phoneticPr fontId="4"/>
  </si>
  <si>
    <t>県内で2番目に古い水道という歴史を持つがゆえに、水道施設の多くが老朽化しており、有形固定資産減価償却率が類似団体平均より高くなっている。管路経年化率はH28年度には類似団体平均並みになっているものの、管路更新率は平均値を下回っているため、更新のペースを早める必要性があるといえる。
なお、H23～26年の管路経年化率は以下のとおり。
H23：9.11％
H24：8.67％
H25：12.30％
H26：12.53％</t>
    <rPh sb="0" eb="2">
      <t>ケンナイ</t>
    </rPh>
    <rPh sb="4" eb="6">
      <t>バンメ</t>
    </rPh>
    <rPh sb="7" eb="8">
      <t>フル</t>
    </rPh>
    <rPh sb="9" eb="11">
      <t>スイドウ</t>
    </rPh>
    <rPh sb="14" eb="16">
      <t>レキシ</t>
    </rPh>
    <rPh sb="17" eb="18">
      <t>モ</t>
    </rPh>
    <rPh sb="24" eb="26">
      <t>スイドウ</t>
    </rPh>
    <rPh sb="26" eb="28">
      <t>シセツ</t>
    </rPh>
    <rPh sb="29" eb="30">
      <t>オオ</t>
    </rPh>
    <rPh sb="32" eb="35">
      <t>ロウキュウカ</t>
    </rPh>
    <rPh sb="40" eb="42">
      <t>ユウケイ</t>
    </rPh>
    <rPh sb="42" eb="44">
      <t>コテイ</t>
    </rPh>
    <rPh sb="44" eb="46">
      <t>シサン</t>
    </rPh>
    <rPh sb="46" eb="48">
      <t>ゲンカ</t>
    </rPh>
    <rPh sb="48" eb="50">
      <t>ショウキャク</t>
    </rPh>
    <rPh sb="50" eb="51">
      <t>リツ</t>
    </rPh>
    <rPh sb="52" eb="54">
      <t>ルイジ</t>
    </rPh>
    <rPh sb="54" eb="56">
      <t>ダンタイ</t>
    </rPh>
    <rPh sb="56" eb="58">
      <t>ヘイキン</t>
    </rPh>
    <rPh sb="60" eb="61">
      <t>タカ</t>
    </rPh>
    <rPh sb="68" eb="70">
      <t>カンロ</t>
    </rPh>
    <rPh sb="70" eb="73">
      <t>ケイネンカ</t>
    </rPh>
    <rPh sb="73" eb="74">
      <t>リツ</t>
    </rPh>
    <rPh sb="78" eb="80">
      <t>ネンド</t>
    </rPh>
    <rPh sb="82" eb="84">
      <t>ルイジ</t>
    </rPh>
    <rPh sb="84" eb="86">
      <t>ダンタイ</t>
    </rPh>
    <rPh sb="86" eb="88">
      <t>ヘイキン</t>
    </rPh>
    <rPh sb="88" eb="89">
      <t>ナ</t>
    </rPh>
    <rPh sb="100" eb="102">
      <t>カンロ</t>
    </rPh>
    <rPh sb="102" eb="104">
      <t>コウシン</t>
    </rPh>
    <rPh sb="104" eb="105">
      <t>リツ</t>
    </rPh>
    <rPh sb="106" eb="109">
      <t>ヘイキンチ</t>
    </rPh>
    <rPh sb="110" eb="112">
      <t>シタマワ</t>
    </rPh>
    <rPh sb="119" eb="121">
      <t>コウシン</t>
    </rPh>
    <rPh sb="126" eb="127">
      <t>ハヤ</t>
    </rPh>
    <rPh sb="129" eb="132">
      <t>ヒツヨウセイ</t>
    </rPh>
    <rPh sb="151" eb="152">
      <t>ネン</t>
    </rPh>
    <rPh sb="153" eb="155">
      <t>カンロ</t>
    </rPh>
    <rPh sb="155" eb="158">
      <t>ケイネンカ</t>
    </rPh>
    <rPh sb="158" eb="159">
      <t>リツ</t>
    </rPh>
    <rPh sb="160" eb="162">
      <t>イカ</t>
    </rPh>
    <phoneticPr fontId="4"/>
  </si>
  <si>
    <t>人口減少に伴い給水収益が減少傾向にあるなか、老朽管の更新や耐震化を行っていく必要がある。
平成27年度に策定した中長期経営計画を基に、健全な経営を図るとともに、効率的に耐震化対策や老朽管の更新を行っていく必要がある。</t>
    <rPh sb="0" eb="2">
      <t>ジンコウ</t>
    </rPh>
    <rPh sb="2" eb="4">
      <t>ゲンショウ</t>
    </rPh>
    <rPh sb="5" eb="6">
      <t>トモナ</t>
    </rPh>
    <rPh sb="7" eb="9">
      <t>キュウスイ</t>
    </rPh>
    <rPh sb="9" eb="11">
      <t>シュウエキ</t>
    </rPh>
    <rPh sb="12" eb="14">
      <t>ゲンショウ</t>
    </rPh>
    <rPh sb="14" eb="16">
      <t>ケイコウ</t>
    </rPh>
    <rPh sb="22" eb="24">
      <t>ロウキュウ</t>
    </rPh>
    <rPh sb="24" eb="25">
      <t>カン</t>
    </rPh>
    <rPh sb="26" eb="28">
      <t>コウシン</t>
    </rPh>
    <rPh sb="29" eb="32">
      <t>タイシンカ</t>
    </rPh>
    <rPh sb="33" eb="34">
      <t>オコナ</t>
    </rPh>
    <rPh sb="38" eb="40">
      <t>ヒツヨウ</t>
    </rPh>
    <rPh sb="45" eb="47">
      <t>ヘイセイ</t>
    </rPh>
    <rPh sb="49" eb="51">
      <t>ネンド</t>
    </rPh>
    <rPh sb="52" eb="54">
      <t>サクテイ</t>
    </rPh>
    <rPh sb="56" eb="59">
      <t>チュウチョウキ</t>
    </rPh>
    <rPh sb="59" eb="61">
      <t>ケイエイ</t>
    </rPh>
    <rPh sb="61" eb="63">
      <t>ケイカク</t>
    </rPh>
    <rPh sb="64" eb="65">
      <t>モト</t>
    </rPh>
    <rPh sb="67" eb="69">
      <t>ケンゼン</t>
    </rPh>
    <rPh sb="70" eb="72">
      <t>ケイエイ</t>
    </rPh>
    <rPh sb="73" eb="74">
      <t>ハカ</t>
    </rPh>
    <rPh sb="80" eb="83">
      <t>コウリツテキ</t>
    </rPh>
    <rPh sb="84" eb="87">
      <t>タイシンカ</t>
    </rPh>
    <rPh sb="87" eb="89">
      <t>タイサク</t>
    </rPh>
    <rPh sb="90" eb="92">
      <t>ロウキュウ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</si>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</sst>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102">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16" fillId="0" borderId="5" xfId="1" applyNumberFormat="1" applyFont="1" applyFill="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16" fillId="0" borderId="9" xfId="1" applyFont="1" applyFill="1" applyBorder="1" applyAlignment="1" applyProtection="1">
      <alignment horizontal="left" vertical="top" wrapText="1"/>
      <protection locked="0"/>
    </xf>
    <xf numFmtId="0" fontId="16" fillId="0" borderId="0" xfId="1" applyFont="1" applyFill="1" applyBorder="1" applyAlignment="1" applyProtection="1">
      <alignment horizontal="left" vertical="top" wrapText="1"/>
      <protection locked="0"/>
    </xf>
    <xf numFmtId="0" fontId="16" fillId="0" borderId="10" xfId="1" applyFont="1" applyFill="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6" xfId="1" applyFont="1" applyFill="1" applyBorder="1" applyAlignment="1">
      <alignment horizontal="left" vertical="center"/>
    </xf>
    <xf numFmtId="0" fontId="22" fillId="0" borderId="7" xfId="1" applyFont="1" applyFill="1" applyBorder="1" applyAlignment="1">
      <alignment horizontal="left" vertical="center"/>
    </xf>
    <xf numFmtId="0" fontId="22" fillId="0" borderId="8" xfId="1" applyFont="1" applyFill="1" applyBorder="1" applyAlignment="1">
      <alignment horizontal="left" vertical="center"/>
    </xf>
    <xf numFmtId="0" fontId="22" fillId="0" borderId="9" xfId="1" applyFont="1" applyFill="1" applyBorder="1" applyAlignment="1">
      <alignment horizontal="left" vertical="center"/>
    </xf>
    <xf numFmtId="0" fontId="22" fillId="0" borderId="0" xfId="1" applyFont="1" applyFill="1" applyBorder="1" applyAlignment="1">
      <alignment horizontal="left" vertical="center"/>
    </xf>
    <xf numFmtId="0" fontId="22" fillId="0" borderId="10" xfId="1" applyFont="1" applyFill="1" applyBorder="1" applyAlignment="1">
      <alignment horizontal="left" vertical="center"/>
    </xf>
    <xf numFmtId="0" fontId="16" fillId="0" borderId="11" xfId="1" applyFont="1" applyFill="1" applyBorder="1" applyAlignment="1" applyProtection="1">
      <alignment horizontal="left" vertical="top" wrapText="1"/>
      <protection locked="0"/>
    </xf>
    <xf numFmtId="0" fontId="16" fillId="0" borderId="1" xfId="1" applyFont="1" applyFill="1" applyBorder="1" applyAlignment="1" applyProtection="1">
      <alignment horizontal="left" vertical="top" wrapText="1"/>
      <protection locked="0"/>
    </xf>
    <xf numFmtId="0" fontId="16" fillId="0" borderId="12" xfId="1" applyFont="1" applyFill="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0.34</c:v>
                </c:pt>
                <c:pt idx="1">
                  <c:v>0.02</c:v>
                </c:pt>
                <c:pt idx="2">
                  <c:v>0.57999999999999996</c:v>
                </c:pt>
                <c:pt idx="3">
                  <c:v>0.43</c:v>
                </c:pt>
                <c:pt idx="4">
                  <c:v>0.56000000000000005</c:v>
                </c:pt>
              </c:numCache>
            </c:numRef>
          </c:val>
        </c:ser>
        <c:dLbls>
          <c:showLegendKey val="0"/>
          <c:showVal val="0"/>
          <c:showCatName val="0"/>
          <c:showSerName val="0"/>
          <c:showPercent val="0"/>
          <c:showBubbleSize val="0"/>
        </c:dLbls>
        <c:gapWidth val="150"/>
        <c:axId val="82507264"/>
        <c:axId val="8250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82507264"/>
        <c:axId val="82509184"/>
      </c:lineChart>
      <c:dateAx>
        <c:axId val="82507264"/>
        <c:scaling>
          <c:orientation val="minMax"/>
        </c:scaling>
        <c:delete val="1"/>
        <c:axPos val="b"/>
        <c:numFmt formatCode="ge" sourceLinked="1"/>
        <c:majorTickMark val="none"/>
        <c:minorTickMark val="none"/>
        <c:tickLblPos val="none"/>
        <c:crossAx val="82509184"/>
        <c:crosses val="autoZero"/>
        <c:auto val="1"/>
        <c:lblOffset val="100"/>
        <c:baseTimeUnit val="years"/>
      </c:dateAx>
      <c:valAx>
        <c:axId val="8250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50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56.96</c:v>
                </c:pt>
                <c:pt idx="1">
                  <c:v>56.3</c:v>
                </c:pt>
                <c:pt idx="2">
                  <c:v>54.62</c:v>
                </c:pt>
                <c:pt idx="3">
                  <c:v>54.83</c:v>
                </c:pt>
                <c:pt idx="4">
                  <c:v>52.78</c:v>
                </c:pt>
              </c:numCache>
            </c:numRef>
          </c:val>
        </c:ser>
        <c:dLbls>
          <c:showLegendKey val="0"/>
          <c:showVal val="0"/>
          <c:showCatName val="0"/>
          <c:showSerName val="0"/>
          <c:showPercent val="0"/>
          <c:showBubbleSize val="0"/>
        </c:dLbls>
        <c:gapWidth val="150"/>
        <c:axId val="85792640"/>
        <c:axId val="8580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85792640"/>
        <c:axId val="85807104"/>
      </c:lineChart>
      <c:dateAx>
        <c:axId val="85792640"/>
        <c:scaling>
          <c:orientation val="minMax"/>
        </c:scaling>
        <c:delete val="1"/>
        <c:axPos val="b"/>
        <c:numFmt formatCode="ge" sourceLinked="1"/>
        <c:majorTickMark val="none"/>
        <c:minorTickMark val="none"/>
        <c:tickLblPos val="none"/>
        <c:crossAx val="85807104"/>
        <c:crosses val="autoZero"/>
        <c:auto val="1"/>
        <c:lblOffset val="100"/>
        <c:baseTimeUnit val="years"/>
      </c:dateAx>
      <c:valAx>
        <c:axId val="8580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9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80.72</c:v>
                </c:pt>
                <c:pt idx="1">
                  <c:v>80.03</c:v>
                </c:pt>
                <c:pt idx="2">
                  <c:v>79.459999999999994</c:v>
                </c:pt>
                <c:pt idx="3">
                  <c:v>79.510000000000005</c:v>
                </c:pt>
                <c:pt idx="4">
                  <c:v>80.34</c:v>
                </c:pt>
              </c:numCache>
            </c:numRef>
          </c:val>
        </c:ser>
        <c:dLbls>
          <c:showLegendKey val="0"/>
          <c:showVal val="0"/>
          <c:showCatName val="0"/>
          <c:showSerName val="0"/>
          <c:showPercent val="0"/>
          <c:showBubbleSize val="0"/>
        </c:dLbls>
        <c:gapWidth val="150"/>
        <c:axId val="85845504"/>
        <c:axId val="8584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85845504"/>
        <c:axId val="85847424"/>
      </c:lineChart>
      <c:dateAx>
        <c:axId val="85845504"/>
        <c:scaling>
          <c:orientation val="minMax"/>
        </c:scaling>
        <c:delete val="1"/>
        <c:axPos val="b"/>
        <c:numFmt formatCode="ge" sourceLinked="1"/>
        <c:majorTickMark val="none"/>
        <c:minorTickMark val="none"/>
        <c:tickLblPos val="none"/>
        <c:crossAx val="85847424"/>
        <c:crosses val="autoZero"/>
        <c:auto val="1"/>
        <c:lblOffset val="100"/>
        <c:baseTimeUnit val="years"/>
      </c:dateAx>
      <c:valAx>
        <c:axId val="8584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4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115.77</c:v>
                </c:pt>
                <c:pt idx="1">
                  <c:v>115.58</c:v>
                </c:pt>
                <c:pt idx="2">
                  <c:v>116.61</c:v>
                </c:pt>
                <c:pt idx="3">
                  <c:v>114.84</c:v>
                </c:pt>
                <c:pt idx="4">
                  <c:v>121.58</c:v>
                </c:pt>
              </c:numCache>
            </c:numRef>
          </c:val>
        </c:ser>
        <c:dLbls>
          <c:showLegendKey val="0"/>
          <c:showVal val="0"/>
          <c:showCatName val="0"/>
          <c:showSerName val="0"/>
          <c:showPercent val="0"/>
          <c:showBubbleSize val="0"/>
        </c:dLbls>
        <c:gapWidth val="150"/>
        <c:axId val="85365888"/>
        <c:axId val="8536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85365888"/>
        <c:axId val="85367808"/>
      </c:lineChart>
      <c:dateAx>
        <c:axId val="85365888"/>
        <c:scaling>
          <c:orientation val="minMax"/>
        </c:scaling>
        <c:delete val="1"/>
        <c:axPos val="b"/>
        <c:numFmt formatCode="ge" sourceLinked="1"/>
        <c:majorTickMark val="none"/>
        <c:minorTickMark val="none"/>
        <c:tickLblPos val="none"/>
        <c:crossAx val="85367808"/>
        <c:crosses val="autoZero"/>
        <c:auto val="1"/>
        <c:lblOffset val="100"/>
        <c:baseTimeUnit val="years"/>
      </c:dateAx>
      <c:valAx>
        <c:axId val="85367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36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38.85</c:v>
                </c:pt>
                <c:pt idx="1">
                  <c:v>39.840000000000003</c:v>
                </c:pt>
                <c:pt idx="2">
                  <c:v>51.47</c:v>
                </c:pt>
                <c:pt idx="3">
                  <c:v>50</c:v>
                </c:pt>
                <c:pt idx="4">
                  <c:v>51.67</c:v>
                </c:pt>
              </c:numCache>
            </c:numRef>
          </c:val>
        </c:ser>
        <c:dLbls>
          <c:showLegendKey val="0"/>
          <c:showVal val="0"/>
          <c:showCatName val="0"/>
          <c:showSerName val="0"/>
          <c:showPercent val="0"/>
          <c:showBubbleSize val="0"/>
        </c:dLbls>
        <c:gapWidth val="150"/>
        <c:axId val="85664512"/>
        <c:axId val="8566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85664512"/>
        <c:axId val="85666432"/>
      </c:lineChart>
      <c:dateAx>
        <c:axId val="85664512"/>
        <c:scaling>
          <c:orientation val="minMax"/>
        </c:scaling>
        <c:delete val="1"/>
        <c:axPos val="b"/>
        <c:numFmt formatCode="ge" sourceLinked="1"/>
        <c:majorTickMark val="none"/>
        <c:minorTickMark val="none"/>
        <c:tickLblPos val="none"/>
        <c:crossAx val="85666432"/>
        <c:crosses val="autoZero"/>
        <c:auto val="1"/>
        <c:lblOffset val="100"/>
        <c:baseTimeUnit val="years"/>
      </c:dateAx>
      <c:valAx>
        <c:axId val="8566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6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100</c:v>
                </c:pt>
                <c:pt idx="1">
                  <c:v>100</c:v>
                </c:pt>
                <c:pt idx="2">
                  <c:v>100</c:v>
                </c:pt>
                <c:pt idx="3">
                  <c:v>13.72</c:v>
                </c:pt>
                <c:pt idx="4">
                  <c:v>12.36</c:v>
                </c:pt>
              </c:numCache>
            </c:numRef>
          </c:val>
        </c:ser>
        <c:dLbls>
          <c:showLegendKey val="0"/>
          <c:showVal val="0"/>
          <c:showCatName val="0"/>
          <c:showSerName val="0"/>
          <c:showPercent val="0"/>
          <c:showBubbleSize val="0"/>
        </c:dLbls>
        <c:gapWidth val="150"/>
        <c:axId val="85706624"/>
        <c:axId val="8570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85706624"/>
        <c:axId val="85708800"/>
      </c:lineChart>
      <c:dateAx>
        <c:axId val="85706624"/>
        <c:scaling>
          <c:orientation val="minMax"/>
        </c:scaling>
        <c:delete val="1"/>
        <c:axPos val="b"/>
        <c:numFmt formatCode="ge" sourceLinked="1"/>
        <c:majorTickMark val="none"/>
        <c:minorTickMark val="none"/>
        <c:tickLblPos val="none"/>
        <c:crossAx val="85708800"/>
        <c:crosses val="autoZero"/>
        <c:auto val="1"/>
        <c:lblOffset val="100"/>
        <c:baseTimeUnit val="years"/>
      </c:dateAx>
      <c:valAx>
        <c:axId val="8570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0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498112"/>
        <c:axId val="8550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85498112"/>
        <c:axId val="85508480"/>
      </c:lineChart>
      <c:dateAx>
        <c:axId val="85498112"/>
        <c:scaling>
          <c:orientation val="minMax"/>
        </c:scaling>
        <c:delete val="1"/>
        <c:axPos val="b"/>
        <c:numFmt formatCode="ge" sourceLinked="1"/>
        <c:majorTickMark val="none"/>
        <c:minorTickMark val="none"/>
        <c:tickLblPos val="none"/>
        <c:crossAx val="85508480"/>
        <c:crosses val="autoZero"/>
        <c:auto val="1"/>
        <c:lblOffset val="100"/>
        <c:baseTimeUnit val="years"/>
      </c:dateAx>
      <c:valAx>
        <c:axId val="85508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49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871.83</c:v>
                </c:pt>
                <c:pt idx="1">
                  <c:v>2471.9</c:v>
                </c:pt>
                <c:pt idx="2">
                  <c:v>158.38999999999999</c:v>
                </c:pt>
                <c:pt idx="3">
                  <c:v>147.08000000000001</c:v>
                </c:pt>
                <c:pt idx="4">
                  <c:v>209.18</c:v>
                </c:pt>
              </c:numCache>
            </c:numRef>
          </c:val>
        </c:ser>
        <c:dLbls>
          <c:showLegendKey val="0"/>
          <c:showVal val="0"/>
          <c:showCatName val="0"/>
          <c:showSerName val="0"/>
          <c:showPercent val="0"/>
          <c:showBubbleSize val="0"/>
        </c:dLbls>
        <c:gapWidth val="150"/>
        <c:axId val="85538688"/>
        <c:axId val="8554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85538688"/>
        <c:axId val="85540864"/>
      </c:lineChart>
      <c:dateAx>
        <c:axId val="85538688"/>
        <c:scaling>
          <c:orientation val="minMax"/>
        </c:scaling>
        <c:delete val="1"/>
        <c:axPos val="b"/>
        <c:numFmt formatCode="ge" sourceLinked="1"/>
        <c:majorTickMark val="none"/>
        <c:minorTickMark val="none"/>
        <c:tickLblPos val="none"/>
        <c:crossAx val="85540864"/>
        <c:crosses val="autoZero"/>
        <c:auto val="1"/>
        <c:lblOffset val="100"/>
        <c:baseTimeUnit val="years"/>
      </c:dateAx>
      <c:valAx>
        <c:axId val="85540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53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520.07000000000005</c:v>
                </c:pt>
                <c:pt idx="1">
                  <c:v>514.70000000000005</c:v>
                </c:pt>
                <c:pt idx="2">
                  <c:v>557.70000000000005</c:v>
                </c:pt>
                <c:pt idx="3">
                  <c:v>557.16999999999996</c:v>
                </c:pt>
                <c:pt idx="4">
                  <c:v>558.73</c:v>
                </c:pt>
              </c:numCache>
            </c:numRef>
          </c:val>
        </c:ser>
        <c:dLbls>
          <c:showLegendKey val="0"/>
          <c:showVal val="0"/>
          <c:showCatName val="0"/>
          <c:showSerName val="0"/>
          <c:showPercent val="0"/>
          <c:showBubbleSize val="0"/>
        </c:dLbls>
        <c:gapWidth val="150"/>
        <c:axId val="85571072"/>
        <c:axId val="8557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85571072"/>
        <c:axId val="85572992"/>
      </c:lineChart>
      <c:dateAx>
        <c:axId val="85571072"/>
        <c:scaling>
          <c:orientation val="minMax"/>
        </c:scaling>
        <c:delete val="1"/>
        <c:axPos val="b"/>
        <c:numFmt formatCode="ge" sourceLinked="1"/>
        <c:majorTickMark val="none"/>
        <c:minorTickMark val="none"/>
        <c:tickLblPos val="none"/>
        <c:crossAx val="85572992"/>
        <c:crosses val="autoZero"/>
        <c:auto val="1"/>
        <c:lblOffset val="100"/>
        <c:baseTimeUnit val="years"/>
      </c:dateAx>
      <c:valAx>
        <c:axId val="85572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57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106.29</c:v>
                </c:pt>
                <c:pt idx="1">
                  <c:v>107.4</c:v>
                </c:pt>
                <c:pt idx="2">
                  <c:v>112.85</c:v>
                </c:pt>
                <c:pt idx="3">
                  <c:v>111.04</c:v>
                </c:pt>
                <c:pt idx="4">
                  <c:v>118.3</c:v>
                </c:pt>
              </c:numCache>
            </c:numRef>
          </c:val>
        </c:ser>
        <c:dLbls>
          <c:showLegendKey val="0"/>
          <c:showVal val="0"/>
          <c:showCatName val="0"/>
          <c:showSerName val="0"/>
          <c:showPercent val="0"/>
          <c:showBubbleSize val="0"/>
        </c:dLbls>
        <c:gapWidth val="150"/>
        <c:axId val="85742720"/>
        <c:axId val="8574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85742720"/>
        <c:axId val="85744640"/>
      </c:lineChart>
      <c:dateAx>
        <c:axId val="85742720"/>
        <c:scaling>
          <c:orientation val="minMax"/>
        </c:scaling>
        <c:delete val="1"/>
        <c:axPos val="b"/>
        <c:numFmt formatCode="ge" sourceLinked="1"/>
        <c:majorTickMark val="none"/>
        <c:minorTickMark val="none"/>
        <c:tickLblPos val="none"/>
        <c:crossAx val="85744640"/>
        <c:crosses val="autoZero"/>
        <c:auto val="1"/>
        <c:lblOffset val="100"/>
        <c:baseTimeUnit val="years"/>
      </c:dateAx>
      <c:valAx>
        <c:axId val="8574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4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143.99</c:v>
                </c:pt>
                <c:pt idx="1">
                  <c:v>146.84</c:v>
                </c:pt>
                <c:pt idx="2">
                  <c:v>140.38999999999999</c:v>
                </c:pt>
                <c:pt idx="3">
                  <c:v>143.19999999999999</c:v>
                </c:pt>
                <c:pt idx="4">
                  <c:v>137.94</c:v>
                </c:pt>
              </c:numCache>
            </c:numRef>
          </c:val>
        </c:ser>
        <c:dLbls>
          <c:showLegendKey val="0"/>
          <c:showVal val="0"/>
          <c:showCatName val="0"/>
          <c:showSerName val="0"/>
          <c:showPercent val="0"/>
          <c:showBubbleSize val="0"/>
        </c:dLbls>
        <c:gapWidth val="150"/>
        <c:axId val="85683584"/>
        <c:axId val="8577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85683584"/>
        <c:axId val="85778816"/>
      </c:lineChart>
      <c:dateAx>
        <c:axId val="85683584"/>
        <c:scaling>
          <c:orientation val="minMax"/>
        </c:scaling>
        <c:delete val="1"/>
        <c:axPos val="b"/>
        <c:numFmt formatCode="ge" sourceLinked="1"/>
        <c:majorTickMark val="none"/>
        <c:minorTickMark val="none"/>
        <c:tickLblPos val="none"/>
        <c:crossAx val="85778816"/>
        <c:crosses val="autoZero"/>
        <c:auto val="1"/>
        <c:lblOffset val="100"/>
        <c:baseTimeUnit val="years"/>
      </c:dateAx>
      <c:valAx>
        <c:axId val="8577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8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H1" zoomScale="55" zoomScaleNormal="55" workbookViewId="0">
      <selection activeCell="AG10" sqref="AG10"/>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高知県　須崎市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60" t="s">
        <v>119</v>
      </c>
      <c r="AE8" s="60"/>
      <c r="AF8" s="60"/>
      <c r="AG8" s="60"/>
      <c r="AH8" s="60"/>
      <c r="AI8" s="60"/>
      <c r="AJ8" s="60"/>
      <c r="AK8" s="5"/>
      <c r="AL8" s="61">
        <f>データ!$R$6</f>
        <v>22826</v>
      </c>
      <c r="AM8" s="61"/>
      <c r="AN8" s="61"/>
      <c r="AO8" s="61"/>
      <c r="AP8" s="61"/>
      <c r="AQ8" s="61"/>
      <c r="AR8" s="61"/>
      <c r="AS8" s="61"/>
      <c r="AT8" s="51">
        <f>データ!$S$6</f>
        <v>135.44</v>
      </c>
      <c r="AU8" s="52"/>
      <c r="AV8" s="52"/>
      <c r="AW8" s="52"/>
      <c r="AX8" s="52"/>
      <c r="AY8" s="52"/>
      <c r="AZ8" s="52"/>
      <c r="BA8" s="52"/>
      <c r="BB8" s="53">
        <f>データ!$T$6</f>
        <v>168.53</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45.23</v>
      </c>
      <c r="J10" s="52"/>
      <c r="K10" s="52"/>
      <c r="L10" s="52"/>
      <c r="M10" s="52"/>
      <c r="N10" s="52"/>
      <c r="O10" s="64"/>
      <c r="P10" s="53">
        <f>データ!$P$6</f>
        <v>87.47</v>
      </c>
      <c r="Q10" s="53"/>
      <c r="R10" s="53"/>
      <c r="S10" s="53"/>
      <c r="T10" s="53"/>
      <c r="U10" s="53"/>
      <c r="V10" s="53"/>
      <c r="W10" s="61">
        <f>データ!$Q$6</f>
        <v>2700</v>
      </c>
      <c r="X10" s="61"/>
      <c r="Y10" s="61"/>
      <c r="Z10" s="61"/>
      <c r="AA10" s="61"/>
      <c r="AB10" s="61"/>
      <c r="AC10" s="61"/>
      <c r="AD10" s="2"/>
      <c r="AE10" s="2"/>
      <c r="AF10" s="2"/>
      <c r="AG10" s="2"/>
      <c r="AH10" s="5"/>
      <c r="AI10" s="5"/>
      <c r="AJ10" s="5"/>
      <c r="AK10" s="5"/>
      <c r="AL10" s="61">
        <f>データ!$U$6</f>
        <v>19687</v>
      </c>
      <c r="AM10" s="61"/>
      <c r="AN10" s="61"/>
      <c r="AO10" s="61"/>
      <c r="AP10" s="61"/>
      <c r="AQ10" s="61"/>
      <c r="AR10" s="61"/>
      <c r="AS10" s="61"/>
      <c r="AT10" s="51">
        <f>データ!$V$6</f>
        <v>25.42</v>
      </c>
      <c r="AU10" s="52"/>
      <c r="AV10" s="52"/>
      <c r="AW10" s="52"/>
      <c r="AX10" s="52"/>
      <c r="AY10" s="52"/>
      <c r="AZ10" s="52"/>
      <c r="BA10" s="52"/>
      <c r="BB10" s="53">
        <f>データ!$W$6</f>
        <v>774.47</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85" t="s">
        <v>30</v>
      </c>
      <c r="BM45" s="86"/>
      <c r="BN45" s="86"/>
      <c r="BO45" s="86"/>
      <c r="BP45" s="86"/>
      <c r="BQ45" s="86"/>
      <c r="BR45" s="86"/>
      <c r="BS45" s="86"/>
      <c r="BT45" s="86"/>
      <c r="BU45" s="86"/>
      <c r="BV45" s="86"/>
      <c r="BW45" s="86"/>
      <c r="BX45" s="86"/>
      <c r="BY45" s="86"/>
      <c r="BZ45" s="8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88"/>
      <c r="BM46" s="89"/>
      <c r="BN46" s="89"/>
      <c r="BO46" s="89"/>
      <c r="BP46" s="89"/>
      <c r="BQ46" s="89"/>
      <c r="BR46" s="89"/>
      <c r="BS46" s="89"/>
      <c r="BT46" s="89"/>
      <c r="BU46" s="89"/>
      <c r="BV46" s="89"/>
      <c r="BW46" s="89"/>
      <c r="BX46" s="89"/>
      <c r="BY46" s="89"/>
      <c r="BZ46" s="9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85" t="s">
        <v>36</v>
      </c>
      <c r="BM64" s="86"/>
      <c r="BN64" s="86"/>
      <c r="BO64" s="86"/>
      <c r="BP64" s="86"/>
      <c r="BQ64" s="86"/>
      <c r="BR64" s="86"/>
      <c r="BS64" s="86"/>
      <c r="BT64" s="86"/>
      <c r="BU64" s="86"/>
      <c r="BV64" s="86"/>
      <c r="BW64" s="86"/>
      <c r="BX64" s="86"/>
      <c r="BY64" s="86"/>
      <c r="BZ64" s="8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88"/>
      <c r="BM65" s="89"/>
      <c r="BN65" s="89"/>
      <c r="BO65" s="89"/>
      <c r="BP65" s="89"/>
      <c r="BQ65" s="89"/>
      <c r="BR65" s="89"/>
      <c r="BS65" s="89"/>
      <c r="BT65" s="89"/>
      <c r="BU65" s="89"/>
      <c r="BV65" s="89"/>
      <c r="BW65" s="89"/>
      <c r="BX65" s="89"/>
      <c r="BY65" s="89"/>
      <c r="BZ65" s="9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1"/>
      <c r="BM82" s="92"/>
      <c r="BN82" s="92"/>
      <c r="BO82" s="92"/>
      <c r="BP82" s="92"/>
      <c r="BQ82" s="92"/>
      <c r="BR82" s="92"/>
      <c r="BS82" s="92"/>
      <c r="BT82" s="92"/>
      <c r="BU82" s="92"/>
      <c r="BV82" s="92"/>
      <c r="BW82" s="92"/>
      <c r="BX82" s="92"/>
      <c r="BY82" s="92"/>
      <c r="BZ82" s="93"/>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5" t="s">
        <v>62</v>
      </c>
      <c r="I3" s="96"/>
      <c r="J3" s="96"/>
      <c r="K3" s="96"/>
      <c r="L3" s="96"/>
      <c r="M3" s="96"/>
      <c r="N3" s="96"/>
      <c r="O3" s="96"/>
      <c r="P3" s="96"/>
      <c r="Q3" s="96"/>
      <c r="R3" s="96"/>
      <c r="S3" s="96"/>
      <c r="T3" s="96"/>
      <c r="U3" s="96"/>
      <c r="V3" s="96"/>
      <c r="W3" s="97"/>
      <c r="X3" s="101" t="s">
        <v>63</v>
      </c>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t="s">
        <v>64</v>
      </c>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row>
    <row r="4" spans="1:144">
      <c r="A4" s="29" t="s">
        <v>65</v>
      </c>
      <c r="B4" s="31"/>
      <c r="C4" s="31"/>
      <c r="D4" s="31"/>
      <c r="E4" s="31"/>
      <c r="F4" s="31"/>
      <c r="G4" s="31"/>
      <c r="H4" s="98"/>
      <c r="I4" s="99"/>
      <c r="J4" s="99"/>
      <c r="K4" s="99"/>
      <c r="L4" s="99"/>
      <c r="M4" s="99"/>
      <c r="N4" s="99"/>
      <c r="O4" s="99"/>
      <c r="P4" s="99"/>
      <c r="Q4" s="99"/>
      <c r="R4" s="99"/>
      <c r="S4" s="99"/>
      <c r="T4" s="99"/>
      <c r="U4" s="99"/>
      <c r="V4" s="99"/>
      <c r="W4" s="100"/>
      <c r="X4" s="94" t="s">
        <v>66</v>
      </c>
      <c r="Y4" s="94"/>
      <c r="Z4" s="94"/>
      <c r="AA4" s="94"/>
      <c r="AB4" s="94"/>
      <c r="AC4" s="94"/>
      <c r="AD4" s="94"/>
      <c r="AE4" s="94"/>
      <c r="AF4" s="94"/>
      <c r="AG4" s="94"/>
      <c r="AH4" s="94"/>
      <c r="AI4" s="94" t="s">
        <v>67</v>
      </c>
      <c r="AJ4" s="94"/>
      <c r="AK4" s="94"/>
      <c r="AL4" s="94"/>
      <c r="AM4" s="94"/>
      <c r="AN4" s="94"/>
      <c r="AO4" s="94"/>
      <c r="AP4" s="94"/>
      <c r="AQ4" s="94"/>
      <c r="AR4" s="94"/>
      <c r="AS4" s="94"/>
      <c r="AT4" s="94" t="s">
        <v>68</v>
      </c>
      <c r="AU4" s="94"/>
      <c r="AV4" s="94"/>
      <c r="AW4" s="94"/>
      <c r="AX4" s="94"/>
      <c r="AY4" s="94"/>
      <c r="AZ4" s="94"/>
      <c r="BA4" s="94"/>
      <c r="BB4" s="94"/>
      <c r="BC4" s="94"/>
      <c r="BD4" s="94"/>
      <c r="BE4" s="94" t="s">
        <v>69</v>
      </c>
      <c r="BF4" s="94"/>
      <c r="BG4" s="94"/>
      <c r="BH4" s="94"/>
      <c r="BI4" s="94"/>
      <c r="BJ4" s="94"/>
      <c r="BK4" s="94"/>
      <c r="BL4" s="94"/>
      <c r="BM4" s="94"/>
      <c r="BN4" s="94"/>
      <c r="BO4" s="94"/>
      <c r="BP4" s="94" t="s">
        <v>70</v>
      </c>
      <c r="BQ4" s="94"/>
      <c r="BR4" s="94"/>
      <c r="BS4" s="94"/>
      <c r="BT4" s="94"/>
      <c r="BU4" s="94"/>
      <c r="BV4" s="94"/>
      <c r="BW4" s="94"/>
      <c r="BX4" s="94"/>
      <c r="BY4" s="94"/>
      <c r="BZ4" s="94"/>
      <c r="CA4" s="94" t="s">
        <v>71</v>
      </c>
      <c r="CB4" s="94"/>
      <c r="CC4" s="94"/>
      <c r="CD4" s="94"/>
      <c r="CE4" s="94"/>
      <c r="CF4" s="94"/>
      <c r="CG4" s="94"/>
      <c r="CH4" s="94"/>
      <c r="CI4" s="94"/>
      <c r="CJ4" s="94"/>
      <c r="CK4" s="94"/>
      <c r="CL4" s="94" t="s">
        <v>72</v>
      </c>
      <c r="CM4" s="94"/>
      <c r="CN4" s="94"/>
      <c r="CO4" s="94"/>
      <c r="CP4" s="94"/>
      <c r="CQ4" s="94"/>
      <c r="CR4" s="94"/>
      <c r="CS4" s="94"/>
      <c r="CT4" s="94"/>
      <c r="CU4" s="94"/>
      <c r="CV4" s="94"/>
      <c r="CW4" s="94" t="s">
        <v>73</v>
      </c>
      <c r="CX4" s="94"/>
      <c r="CY4" s="94"/>
      <c r="CZ4" s="94"/>
      <c r="DA4" s="94"/>
      <c r="DB4" s="94"/>
      <c r="DC4" s="94"/>
      <c r="DD4" s="94"/>
      <c r="DE4" s="94"/>
      <c r="DF4" s="94"/>
      <c r="DG4" s="94"/>
      <c r="DH4" s="94" t="s">
        <v>74</v>
      </c>
      <c r="DI4" s="94"/>
      <c r="DJ4" s="94"/>
      <c r="DK4" s="94"/>
      <c r="DL4" s="94"/>
      <c r="DM4" s="94"/>
      <c r="DN4" s="94"/>
      <c r="DO4" s="94"/>
      <c r="DP4" s="94"/>
      <c r="DQ4" s="94"/>
      <c r="DR4" s="94"/>
      <c r="DS4" s="94" t="s">
        <v>75</v>
      </c>
      <c r="DT4" s="94"/>
      <c r="DU4" s="94"/>
      <c r="DV4" s="94"/>
      <c r="DW4" s="94"/>
      <c r="DX4" s="94"/>
      <c r="DY4" s="94"/>
      <c r="DZ4" s="94"/>
      <c r="EA4" s="94"/>
      <c r="EB4" s="94"/>
      <c r="EC4" s="94"/>
      <c r="ED4" s="94" t="s">
        <v>76</v>
      </c>
      <c r="EE4" s="94"/>
      <c r="EF4" s="94"/>
      <c r="EG4" s="94"/>
      <c r="EH4" s="94"/>
      <c r="EI4" s="94"/>
      <c r="EJ4" s="94"/>
      <c r="EK4" s="94"/>
      <c r="EL4" s="94"/>
      <c r="EM4" s="94"/>
      <c r="EN4" s="94"/>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392065</v>
      </c>
      <c r="D6" s="34">
        <f t="shared" si="3"/>
        <v>46</v>
      </c>
      <c r="E6" s="34">
        <f t="shared" si="3"/>
        <v>1</v>
      </c>
      <c r="F6" s="34">
        <f t="shared" si="3"/>
        <v>0</v>
      </c>
      <c r="G6" s="34">
        <f t="shared" si="3"/>
        <v>1</v>
      </c>
      <c r="H6" s="34" t="str">
        <f t="shared" si="3"/>
        <v>高知県　須崎市</v>
      </c>
      <c r="I6" s="34" t="str">
        <f t="shared" si="3"/>
        <v>法適用</v>
      </c>
      <c r="J6" s="34" t="str">
        <f t="shared" si="3"/>
        <v>水道事業</v>
      </c>
      <c r="K6" s="34" t="str">
        <f t="shared" si="3"/>
        <v>末端給水事業</v>
      </c>
      <c r="L6" s="34" t="str">
        <f t="shared" si="3"/>
        <v>A6</v>
      </c>
      <c r="M6" s="34">
        <f t="shared" si="3"/>
        <v>0</v>
      </c>
      <c r="N6" s="35" t="str">
        <f t="shared" si="3"/>
        <v>-</v>
      </c>
      <c r="O6" s="35">
        <f t="shared" si="3"/>
        <v>45.23</v>
      </c>
      <c r="P6" s="35">
        <f t="shared" si="3"/>
        <v>87.47</v>
      </c>
      <c r="Q6" s="35">
        <f t="shared" si="3"/>
        <v>2700</v>
      </c>
      <c r="R6" s="35">
        <f t="shared" si="3"/>
        <v>22826</v>
      </c>
      <c r="S6" s="35">
        <f t="shared" si="3"/>
        <v>135.44</v>
      </c>
      <c r="T6" s="35">
        <f t="shared" si="3"/>
        <v>168.53</v>
      </c>
      <c r="U6" s="35">
        <f t="shared" si="3"/>
        <v>19687</v>
      </c>
      <c r="V6" s="35">
        <f t="shared" si="3"/>
        <v>25.42</v>
      </c>
      <c r="W6" s="35">
        <f t="shared" si="3"/>
        <v>774.47</v>
      </c>
      <c r="X6" s="36">
        <f>IF(X7="",NA(),X7)</f>
        <v>115.77</v>
      </c>
      <c r="Y6" s="36">
        <f t="shared" ref="Y6:AG6" si="4">IF(Y7="",NA(),Y7)</f>
        <v>115.58</v>
      </c>
      <c r="Z6" s="36">
        <f t="shared" si="4"/>
        <v>116.61</v>
      </c>
      <c r="AA6" s="36">
        <f t="shared" si="4"/>
        <v>114.84</v>
      </c>
      <c r="AB6" s="36">
        <f t="shared" si="4"/>
        <v>121.58</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871.83</v>
      </c>
      <c r="AU6" s="36">
        <f t="shared" ref="AU6:BC6" si="6">IF(AU7="",NA(),AU7)</f>
        <v>2471.9</v>
      </c>
      <c r="AV6" s="36">
        <f t="shared" si="6"/>
        <v>158.38999999999999</v>
      </c>
      <c r="AW6" s="36">
        <f t="shared" si="6"/>
        <v>147.08000000000001</v>
      </c>
      <c r="AX6" s="36">
        <f t="shared" si="6"/>
        <v>209.18</v>
      </c>
      <c r="AY6" s="36">
        <f t="shared" si="6"/>
        <v>915.5</v>
      </c>
      <c r="AZ6" s="36">
        <f t="shared" si="6"/>
        <v>963.24</v>
      </c>
      <c r="BA6" s="36">
        <f t="shared" si="6"/>
        <v>381.53</v>
      </c>
      <c r="BB6" s="36">
        <f t="shared" si="6"/>
        <v>391.54</v>
      </c>
      <c r="BC6" s="36">
        <f t="shared" si="6"/>
        <v>384.34</v>
      </c>
      <c r="BD6" s="35" t="str">
        <f>IF(BD7="","",IF(BD7="-","【-】","【"&amp;SUBSTITUTE(TEXT(BD7,"#,##0.00"),"-","△")&amp;"】"))</f>
        <v>【262.87】</v>
      </c>
      <c r="BE6" s="36">
        <f>IF(BE7="",NA(),BE7)</f>
        <v>520.07000000000005</v>
      </c>
      <c r="BF6" s="36">
        <f t="shared" ref="BF6:BN6" si="7">IF(BF7="",NA(),BF7)</f>
        <v>514.70000000000005</v>
      </c>
      <c r="BG6" s="36">
        <f t="shared" si="7"/>
        <v>557.70000000000005</v>
      </c>
      <c r="BH6" s="36">
        <f t="shared" si="7"/>
        <v>557.16999999999996</v>
      </c>
      <c r="BI6" s="36">
        <f t="shared" si="7"/>
        <v>558.73</v>
      </c>
      <c r="BJ6" s="36">
        <f t="shared" si="7"/>
        <v>404.78</v>
      </c>
      <c r="BK6" s="36">
        <f t="shared" si="7"/>
        <v>400.38</v>
      </c>
      <c r="BL6" s="36">
        <f t="shared" si="7"/>
        <v>393.27</v>
      </c>
      <c r="BM6" s="36">
        <f t="shared" si="7"/>
        <v>386.97</v>
      </c>
      <c r="BN6" s="36">
        <f t="shared" si="7"/>
        <v>380.58</v>
      </c>
      <c r="BO6" s="35" t="str">
        <f>IF(BO7="","",IF(BO7="-","【-】","【"&amp;SUBSTITUTE(TEXT(BO7,"#,##0.00"),"-","△")&amp;"】"))</f>
        <v>【270.87】</v>
      </c>
      <c r="BP6" s="36">
        <f>IF(BP7="",NA(),BP7)</f>
        <v>106.29</v>
      </c>
      <c r="BQ6" s="36">
        <f t="shared" ref="BQ6:BY6" si="8">IF(BQ7="",NA(),BQ7)</f>
        <v>107.4</v>
      </c>
      <c r="BR6" s="36">
        <f t="shared" si="8"/>
        <v>112.85</v>
      </c>
      <c r="BS6" s="36">
        <f t="shared" si="8"/>
        <v>111.04</v>
      </c>
      <c r="BT6" s="36">
        <f t="shared" si="8"/>
        <v>118.3</v>
      </c>
      <c r="BU6" s="36">
        <f t="shared" si="8"/>
        <v>98.07</v>
      </c>
      <c r="BV6" s="36">
        <f t="shared" si="8"/>
        <v>96.56</v>
      </c>
      <c r="BW6" s="36">
        <f t="shared" si="8"/>
        <v>100.47</v>
      </c>
      <c r="BX6" s="36">
        <f t="shared" si="8"/>
        <v>101.72</v>
      </c>
      <c r="BY6" s="36">
        <f t="shared" si="8"/>
        <v>102.38</v>
      </c>
      <c r="BZ6" s="35" t="str">
        <f>IF(BZ7="","",IF(BZ7="-","【-】","【"&amp;SUBSTITUTE(TEXT(BZ7,"#,##0.00"),"-","△")&amp;"】"))</f>
        <v>【105.59】</v>
      </c>
      <c r="CA6" s="36">
        <f>IF(CA7="",NA(),CA7)</f>
        <v>143.99</v>
      </c>
      <c r="CB6" s="36">
        <f t="shared" ref="CB6:CJ6" si="9">IF(CB7="",NA(),CB7)</f>
        <v>146.84</v>
      </c>
      <c r="CC6" s="36">
        <f t="shared" si="9"/>
        <v>140.38999999999999</v>
      </c>
      <c r="CD6" s="36">
        <f t="shared" si="9"/>
        <v>143.19999999999999</v>
      </c>
      <c r="CE6" s="36">
        <f t="shared" si="9"/>
        <v>137.94</v>
      </c>
      <c r="CF6" s="36">
        <f t="shared" si="9"/>
        <v>172.26</v>
      </c>
      <c r="CG6" s="36">
        <f t="shared" si="9"/>
        <v>177.14</v>
      </c>
      <c r="CH6" s="36">
        <f t="shared" si="9"/>
        <v>169.82</v>
      </c>
      <c r="CI6" s="36">
        <f t="shared" si="9"/>
        <v>168.2</v>
      </c>
      <c r="CJ6" s="36">
        <f t="shared" si="9"/>
        <v>168.67</v>
      </c>
      <c r="CK6" s="35" t="str">
        <f>IF(CK7="","",IF(CK7="-","【-】","【"&amp;SUBSTITUTE(TEXT(CK7,"#,##0.00"),"-","△")&amp;"】"))</f>
        <v>【163.27】</v>
      </c>
      <c r="CL6" s="36">
        <f>IF(CL7="",NA(),CL7)</f>
        <v>56.96</v>
      </c>
      <c r="CM6" s="36">
        <f t="shared" ref="CM6:CU6" si="10">IF(CM7="",NA(),CM7)</f>
        <v>56.3</v>
      </c>
      <c r="CN6" s="36">
        <f t="shared" si="10"/>
        <v>54.62</v>
      </c>
      <c r="CO6" s="36">
        <f t="shared" si="10"/>
        <v>54.83</v>
      </c>
      <c r="CP6" s="36">
        <f t="shared" si="10"/>
        <v>52.78</v>
      </c>
      <c r="CQ6" s="36">
        <f t="shared" si="10"/>
        <v>55.68</v>
      </c>
      <c r="CR6" s="36">
        <f t="shared" si="10"/>
        <v>55.64</v>
      </c>
      <c r="CS6" s="36">
        <f t="shared" si="10"/>
        <v>55.13</v>
      </c>
      <c r="CT6" s="36">
        <f t="shared" si="10"/>
        <v>54.77</v>
      </c>
      <c r="CU6" s="36">
        <f t="shared" si="10"/>
        <v>54.92</v>
      </c>
      <c r="CV6" s="35" t="str">
        <f>IF(CV7="","",IF(CV7="-","【-】","【"&amp;SUBSTITUTE(TEXT(CV7,"#,##0.00"),"-","△")&amp;"】"))</f>
        <v>【59.94】</v>
      </c>
      <c r="CW6" s="36">
        <f>IF(CW7="",NA(),CW7)</f>
        <v>80.72</v>
      </c>
      <c r="CX6" s="36">
        <f t="shared" ref="CX6:DF6" si="11">IF(CX7="",NA(),CX7)</f>
        <v>80.03</v>
      </c>
      <c r="CY6" s="36">
        <f t="shared" si="11"/>
        <v>79.459999999999994</v>
      </c>
      <c r="CZ6" s="36">
        <f t="shared" si="11"/>
        <v>79.510000000000005</v>
      </c>
      <c r="DA6" s="36">
        <f t="shared" si="11"/>
        <v>80.34</v>
      </c>
      <c r="DB6" s="36">
        <f t="shared" si="11"/>
        <v>83.18</v>
      </c>
      <c r="DC6" s="36">
        <f t="shared" si="11"/>
        <v>83.09</v>
      </c>
      <c r="DD6" s="36">
        <f t="shared" si="11"/>
        <v>83</v>
      </c>
      <c r="DE6" s="36">
        <f t="shared" si="11"/>
        <v>82.89</v>
      </c>
      <c r="DF6" s="36">
        <f t="shared" si="11"/>
        <v>82.66</v>
      </c>
      <c r="DG6" s="35" t="str">
        <f>IF(DG7="","",IF(DG7="-","【-】","【"&amp;SUBSTITUTE(TEXT(DG7,"#,##0.00"),"-","△")&amp;"】"))</f>
        <v>【90.22】</v>
      </c>
      <c r="DH6" s="36">
        <f>IF(DH7="",NA(),DH7)</f>
        <v>38.85</v>
      </c>
      <c r="DI6" s="36">
        <f t="shared" ref="DI6:DQ6" si="12">IF(DI7="",NA(),DI7)</f>
        <v>39.840000000000003</v>
      </c>
      <c r="DJ6" s="36">
        <f t="shared" si="12"/>
        <v>51.47</v>
      </c>
      <c r="DK6" s="36">
        <f t="shared" si="12"/>
        <v>50</v>
      </c>
      <c r="DL6" s="36">
        <f t="shared" si="12"/>
        <v>51.67</v>
      </c>
      <c r="DM6" s="36">
        <f t="shared" si="12"/>
        <v>38.07</v>
      </c>
      <c r="DN6" s="36">
        <f t="shared" si="12"/>
        <v>39.06</v>
      </c>
      <c r="DO6" s="36">
        <f t="shared" si="12"/>
        <v>46.66</v>
      </c>
      <c r="DP6" s="36">
        <f t="shared" si="12"/>
        <v>47.46</v>
      </c>
      <c r="DQ6" s="36">
        <f t="shared" si="12"/>
        <v>48.49</v>
      </c>
      <c r="DR6" s="35" t="str">
        <f>IF(DR7="","",IF(DR7="-","【-】","【"&amp;SUBSTITUTE(TEXT(DR7,"#,##0.00"),"-","△")&amp;"】"))</f>
        <v>【47.91】</v>
      </c>
      <c r="DS6" s="36">
        <f>IF(DS7="",NA(),DS7)</f>
        <v>100</v>
      </c>
      <c r="DT6" s="36">
        <f t="shared" ref="DT6:EB6" si="13">IF(DT7="",NA(),DT7)</f>
        <v>100</v>
      </c>
      <c r="DU6" s="36">
        <f t="shared" si="13"/>
        <v>100</v>
      </c>
      <c r="DV6" s="36">
        <f t="shared" si="13"/>
        <v>13.72</v>
      </c>
      <c r="DW6" s="36">
        <f t="shared" si="13"/>
        <v>12.36</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0.34</v>
      </c>
      <c r="EE6" s="36">
        <f t="shared" ref="EE6:EM6" si="14">IF(EE7="",NA(),EE7)</f>
        <v>0.02</v>
      </c>
      <c r="EF6" s="36">
        <f t="shared" si="14"/>
        <v>0.57999999999999996</v>
      </c>
      <c r="EG6" s="36">
        <f t="shared" si="14"/>
        <v>0.43</v>
      </c>
      <c r="EH6" s="36">
        <f t="shared" si="14"/>
        <v>0.56000000000000005</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392065</v>
      </c>
      <c r="D7" s="38">
        <v>46</v>
      </c>
      <c r="E7" s="38">
        <v>1</v>
      </c>
      <c r="F7" s="38">
        <v>0</v>
      </c>
      <c r="G7" s="38">
        <v>1</v>
      </c>
      <c r="H7" s="38" t="s">
        <v>105</v>
      </c>
      <c r="I7" s="38" t="s">
        <v>106</v>
      </c>
      <c r="J7" s="38" t="s">
        <v>107</v>
      </c>
      <c r="K7" s="38" t="s">
        <v>108</v>
      </c>
      <c r="L7" s="38" t="s">
        <v>109</v>
      </c>
      <c r="M7" s="38"/>
      <c r="N7" s="39" t="s">
        <v>110</v>
      </c>
      <c r="O7" s="39">
        <v>45.23</v>
      </c>
      <c r="P7" s="39">
        <v>87.47</v>
      </c>
      <c r="Q7" s="39">
        <v>2700</v>
      </c>
      <c r="R7" s="39">
        <v>22826</v>
      </c>
      <c r="S7" s="39">
        <v>135.44</v>
      </c>
      <c r="T7" s="39">
        <v>168.53</v>
      </c>
      <c r="U7" s="39">
        <v>19687</v>
      </c>
      <c r="V7" s="39">
        <v>25.42</v>
      </c>
      <c r="W7" s="39">
        <v>774.47</v>
      </c>
      <c r="X7" s="39">
        <v>115.77</v>
      </c>
      <c r="Y7" s="39">
        <v>115.58</v>
      </c>
      <c r="Z7" s="39">
        <v>116.61</v>
      </c>
      <c r="AA7" s="39">
        <v>114.84</v>
      </c>
      <c r="AB7" s="39">
        <v>121.58</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871.83</v>
      </c>
      <c r="AU7" s="39">
        <v>2471.9</v>
      </c>
      <c r="AV7" s="39">
        <v>158.38999999999999</v>
      </c>
      <c r="AW7" s="39">
        <v>147.08000000000001</v>
      </c>
      <c r="AX7" s="39">
        <v>209.18</v>
      </c>
      <c r="AY7" s="39">
        <v>915.5</v>
      </c>
      <c r="AZ7" s="39">
        <v>963.24</v>
      </c>
      <c r="BA7" s="39">
        <v>381.53</v>
      </c>
      <c r="BB7" s="39">
        <v>391.54</v>
      </c>
      <c r="BC7" s="39">
        <v>384.34</v>
      </c>
      <c r="BD7" s="39">
        <v>262.87</v>
      </c>
      <c r="BE7" s="39">
        <v>520.07000000000005</v>
      </c>
      <c r="BF7" s="39">
        <v>514.70000000000005</v>
      </c>
      <c r="BG7" s="39">
        <v>557.70000000000005</v>
      </c>
      <c r="BH7" s="39">
        <v>557.16999999999996</v>
      </c>
      <c r="BI7" s="39">
        <v>558.73</v>
      </c>
      <c r="BJ7" s="39">
        <v>404.78</v>
      </c>
      <c r="BK7" s="39">
        <v>400.38</v>
      </c>
      <c r="BL7" s="39">
        <v>393.27</v>
      </c>
      <c r="BM7" s="39">
        <v>386.97</v>
      </c>
      <c r="BN7" s="39">
        <v>380.58</v>
      </c>
      <c r="BO7" s="39">
        <v>270.87</v>
      </c>
      <c r="BP7" s="39">
        <v>106.29</v>
      </c>
      <c r="BQ7" s="39">
        <v>107.4</v>
      </c>
      <c r="BR7" s="39">
        <v>112.85</v>
      </c>
      <c r="BS7" s="39">
        <v>111.04</v>
      </c>
      <c r="BT7" s="39">
        <v>118.3</v>
      </c>
      <c r="BU7" s="39">
        <v>98.07</v>
      </c>
      <c r="BV7" s="39">
        <v>96.56</v>
      </c>
      <c r="BW7" s="39">
        <v>100.47</v>
      </c>
      <c r="BX7" s="39">
        <v>101.72</v>
      </c>
      <c r="BY7" s="39">
        <v>102.38</v>
      </c>
      <c r="BZ7" s="39">
        <v>105.59</v>
      </c>
      <c r="CA7" s="39">
        <v>143.99</v>
      </c>
      <c r="CB7" s="39">
        <v>146.84</v>
      </c>
      <c r="CC7" s="39">
        <v>140.38999999999999</v>
      </c>
      <c r="CD7" s="39">
        <v>143.19999999999999</v>
      </c>
      <c r="CE7" s="39">
        <v>137.94</v>
      </c>
      <c r="CF7" s="39">
        <v>172.26</v>
      </c>
      <c r="CG7" s="39">
        <v>177.14</v>
      </c>
      <c r="CH7" s="39">
        <v>169.82</v>
      </c>
      <c r="CI7" s="39">
        <v>168.2</v>
      </c>
      <c r="CJ7" s="39">
        <v>168.67</v>
      </c>
      <c r="CK7" s="39">
        <v>163.27000000000001</v>
      </c>
      <c r="CL7" s="39">
        <v>56.96</v>
      </c>
      <c r="CM7" s="39">
        <v>56.3</v>
      </c>
      <c r="CN7" s="39">
        <v>54.62</v>
      </c>
      <c r="CO7" s="39">
        <v>54.83</v>
      </c>
      <c r="CP7" s="39">
        <v>52.78</v>
      </c>
      <c r="CQ7" s="39">
        <v>55.68</v>
      </c>
      <c r="CR7" s="39">
        <v>55.64</v>
      </c>
      <c r="CS7" s="39">
        <v>55.13</v>
      </c>
      <c r="CT7" s="39">
        <v>54.77</v>
      </c>
      <c r="CU7" s="39">
        <v>54.92</v>
      </c>
      <c r="CV7" s="39">
        <v>59.94</v>
      </c>
      <c r="CW7" s="39">
        <v>80.72</v>
      </c>
      <c r="CX7" s="39">
        <v>80.03</v>
      </c>
      <c r="CY7" s="39">
        <v>79.459999999999994</v>
      </c>
      <c r="CZ7" s="39">
        <v>79.510000000000005</v>
      </c>
      <c r="DA7" s="39">
        <v>80.34</v>
      </c>
      <c r="DB7" s="39">
        <v>83.18</v>
      </c>
      <c r="DC7" s="39">
        <v>83.09</v>
      </c>
      <c r="DD7" s="39">
        <v>83</v>
      </c>
      <c r="DE7" s="39">
        <v>82.89</v>
      </c>
      <c r="DF7" s="39">
        <v>82.66</v>
      </c>
      <c r="DG7" s="39">
        <v>90.22</v>
      </c>
      <c r="DH7" s="39">
        <v>38.85</v>
      </c>
      <c r="DI7" s="39">
        <v>39.840000000000003</v>
      </c>
      <c r="DJ7" s="39">
        <v>51.47</v>
      </c>
      <c r="DK7" s="39">
        <v>50</v>
      </c>
      <c r="DL7" s="39">
        <v>51.67</v>
      </c>
      <c r="DM7" s="39">
        <v>38.07</v>
      </c>
      <c r="DN7" s="39">
        <v>39.06</v>
      </c>
      <c r="DO7" s="39">
        <v>46.66</v>
      </c>
      <c r="DP7" s="39">
        <v>47.46</v>
      </c>
      <c r="DQ7" s="39">
        <v>48.49</v>
      </c>
      <c r="DR7" s="39">
        <v>47.91</v>
      </c>
      <c r="DS7" s="39">
        <v>100</v>
      </c>
      <c r="DT7" s="39">
        <v>100</v>
      </c>
      <c r="DU7" s="39">
        <v>100</v>
      </c>
      <c r="DV7" s="39">
        <v>13.72</v>
      </c>
      <c r="DW7" s="39">
        <v>12.36</v>
      </c>
      <c r="DX7" s="39">
        <v>7.73</v>
      </c>
      <c r="DY7" s="39">
        <v>8.8699999999999992</v>
      </c>
      <c r="DZ7" s="39">
        <v>9.85</v>
      </c>
      <c r="EA7" s="39">
        <v>9.7100000000000009</v>
      </c>
      <c r="EB7" s="39">
        <v>12.79</v>
      </c>
      <c r="EC7" s="39">
        <v>15</v>
      </c>
      <c r="ED7" s="39">
        <v>0.34</v>
      </c>
      <c r="EE7" s="39">
        <v>0.02</v>
      </c>
      <c r="EF7" s="39">
        <v>0.57999999999999996</v>
      </c>
      <c r="EG7" s="39">
        <v>0.43</v>
      </c>
      <c r="EH7" s="39">
        <v>0.56000000000000005</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2018-01-29T02:15:42Z</cp:lastPrinted>
  <dcterms:created xsi:type="dcterms:W3CDTF">2017-12-25T01:35:54Z</dcterms:created>
  <dcterms:modified xsi:type="dcterms:W3CDTF">2018-03-02T08:51:50Z</dcterms:modified>
</cp:coreProperties>
</file>