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<sst xmlns="http://schemas.openxmlformats.org/spreadsheetml/2006/main" count="232" uniqueCount="120">
  <si>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</si>
  <si>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</si>
  <si>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</si>
  <si>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</si>
  <si>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</si>
  <si>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</si>
  <si>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</si>
  <si>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</si>
  <si>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</si>
  <si>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</si>
  <si>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</si>
  <si>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</si>
  <si>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</si>
  <si>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</si>
  <si>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</si>
  <si>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</si>
  <si>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</si>
  <si>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</si>
  <si>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</si>
  <si>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</si>
  <si>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</si>
  <si>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</si>
  <si>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</si>
  <si>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</si>
  <si>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</si>
  <si>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</si>
  <si>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</si>
  <si>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</si>
  <si>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</si>
  <si>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</si>
  <si>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</si>
  <si>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</si>
  <si>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</si>
  <si>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</si>
  <si>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</si>
  <si>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</si>
  <si>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</si>
  <si>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</si>
  <si>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</si>
  <si>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</si>
  <si>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</si>
  <si>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</si>
  <si>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</si>
  <si>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</si>
  <si>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</si>
  <si>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</si>
  <si>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</si>
  <si>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</si>
  <si>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</si>
  <si>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</si>
  <si>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</si>
  <si>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</si>
  <si>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</si>
  <si>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</si>
  <si>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</si>
  <si>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</si>
  <si>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</si>
  <si>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</si>
  <si>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</si>
  <si>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</si>
  <si>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</si>
  <si>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</si>
  <si>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</si>
  <si>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</si>
  <si>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</si>
  <si>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</si>
  <si>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</si>
  <si>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</si>
  <si>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</si>
  <si>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</si>
  <si>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</si>
  <si>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</si>
  <si>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</si>
  <si>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</si>
  <si>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</si>
  <si>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</si>
  <si>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</si>
  <si>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</si>
  <si>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</si>
  <si>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</si>
  <si>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</si>
  <si>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</si>
  <si>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</si>
  <si>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</si>
  <si>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</si>
  <si>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</si>
  <si>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</si>
  <si>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</si>
  <si>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</si>
  <si>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</si>
  <si>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</si>
  <si>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</si>
  <si>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</si>
  <si>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</si>
  <si>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</si>
  <si>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</si>
  <si>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</si>
  <si>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</si>
  <si>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</si>
  <si>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</si>
  <si>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</si>
  <si>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</si>
  <si>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</si>
  <si>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</si>
  <si>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</si>
  <si>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宿毛市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</si>
  <si>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</si>
  <si>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</si>
  <si>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</si>
  <si>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</si>
  <si>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</si>
  <si>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</si>
  <si>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</si>
  <si>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</si>
  <si>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</si>
  <si>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</si>
  <si>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現状では、経営の健全性や効率性は確保されているが、今後、人口減少等により水道料金収入の減少が見込まれる。
加えて、水道施設等の老朽化は進んでおり、さらには大規模地震等に備えた施設の耐震化も急務となっていることから、今後多くの投資費用が必要となってくる。
将来にわたり安定的に事業を継続するため、平成29年度に策定する「宿毛市水道事業経営戦略」を踏まえ、効率的な事業経営に取り組む。</t>
    <rPh sb="0" eb="2">
      <t>ゲンジョウ</t>
    </rPh>
    <rPh sb="5" eb="7">
      <t>ケイエイ</t>
    </rPh>
    <rPh sb="16" eb="18">
      <t>カクホ</t>
    </rPh>
    <rPh sb="25" eb="27">
      <t>コンゴ</t>
    </rPh>
    <rPh sb="28" eb="30">
      <t>ジンコウ</t>
    </rPh>
    <rPh sb="30" eb="32">
      <t>ゲンショウ</t>
    </rPh>
    <rPh sb="32" eb="33">
      <t>ナド</t>
    </rPh>
    <rPh sb="36" eb="38">
      <t>スイドウ</t>
    </rPh>
    <rPh sb="38" eb="40">
      <t>リョウキン</t>
    </rPh>
    <rPh sb="40" eb="42">
      <t>シュウニュウ</t>
    </rPh>
    <rPh sb="43" eb="45">
      <t>ゲンショウ</t>
    </rPh>
    <rPh sb="46" eb="48">
      <t>ミコ</t>
    </rPh>
    <rPh sb="53" eb="54">
      <t>クワ</t>
    </rPh>
    <rPh sb="57" eb="59">
      <t>スイドウ</t>
    </rPh>
    <rPh sb="59" eb="61">
      <t>シセツ</t>
    </rPh>
    <rPh sb="61" eb="62">
      <t>ナド</t>
    </rPh>
    <rPh sb="63" eb="66">
      <t>ロウキュウカ</t>
    </rPh>
    <rPh sb="67" eb="68">
      <t>スス</t>
    </rPh>
    <rPh sb="77" eb="80">
      <t>ダイキボ</t>
    </rPh>
    <rPh sb="80" eb="82">
      <t>ジシン</t>
    </rPh>
    <rPh sb="82" eb="83">
      <t>ナド</t>
    </rPh>
    <rPh sb="84" eb="85">
      <t>ソナ</t>
    </rPh>
    <rPh sb="87" eb="89">
      <t>シセツ</t>
    </rPh>
    <rPh sb="90" eb="93">
      <t>タイシンカ</t>
    </rPh>
    <rPh sb="94" eb="96">
      <t>キュウム</t>
    </rPh>
    <rPh sb="107" eb="109">
      <t>コンゴ</t>
    </rPh>
    <rPh sb="109" eb="110">
      <t>オオ</t>
    </rPh>
    <rPh sb="112" eb="114">
      <t>トウシ</t>
    </rPh>
    <rPh sb="114" eb="116">
      <t>ヒヨウ</t>
    </rPh>
    <rPh sb="117" eb="119">
      <t>ヒツヨウ</t>
    </rPh>
    <rPh sb="127" eb="129">
      <t>ショウライ</t>
    </rPh>
    <rPh sb="133" eb="136">
      <t>アンテイテキ</t>
    </rPh>
    <rPh sb="137" eb="139">
      <t>ジギョウ</t>
    </rPh>
    <rPh sb="140" eb="142">
      <t>ケイゾク</t>
    </rPh>
    <rPh sb="147" eb="149">
      <t>ヘイセイ</t>
    </rPh>
    <rPh sb="151" eb="153">
      <t>ネンド</t>
    </rPh>
    <rPh sb="154" eb="156">
      <t>サクテイ</t>
    </rPh>
    <rPh sb="159" eb="162">
      <t>スクモシ</t>
    </rPh>
    <rPh sb="162" eb="164">
      <t>スイドウ</t>
    </rPh>
    <rPh sb="164" eb="166">
      <t>ジギョウ</t>
    </rPh>
    <rPh sb="166" eb="168">
      <t>ケイエイ</t>
    </rPh>
    <rPh sb="168" eb="170">
      <t>センリャク</t>
    </rPh>
    <rPh sb="172" eb="173">
      <t>フ</t>
    </rPh>
    <rPh sb="176" eb="179">
      <t>コウリツテキ</t>
    </rPh>
    <rPh sb="180" eb="182">
      <t>ジギョウ</t>
    </rPh>
    <rPh sb="182" eb="184">
      <t>ケイエイ</t>
    </rPh>
    <rPh sb="185" eb="186">
      <t>ト</t>
    </rPh>
    <rPh sb="187" eb="188">
      <t>ク</t>
    </rPh>
    <phoneticPr fontId="4"/>
  </si>
  <si>
    <t>経常収支比率は、当該値が100%を上回っており、水道料金収入等により維持管理経費等を賄えている。類似団体の平均と比較しても高い数値であり、累積欠損金もないことから、経営状況は健全な状況にあるといえる。
流動比率は、当該値が100%を上回っており、短期的な債務に対する支払い能力は十分確保できている。
給水収益に対する企業債残高の割合を表す、企業債残高対給水収益比率は、前年度と比較し増加しているが、簡水統合事業や老朽施設更新等により、今後も上昇する見込みである。
料金回収率は、当該値100%を上回っており、給水にかかる費用を水道料金により賄えている。
給水原価は、類似団体平均値と比べ低い値となっているが、今後は給水収益の減少が見込まれることや、更新費用の増加により減価償却費の増加が見込まれることから、更なる費用の削減に努める必要がある。
施設利用率及び有収率が類似団体平均値を下回っているため、施設の利用状況や適正規模の把握、管路の計画的な漏水調査等を行い、効率性の向上に努める。</t>
    <rPh sb="0" eb="2">
      <t>ケイジョウ</t>
    </rPh>
    <rPh sb="2" eb="4">
      <t>シュウシ</t>
    </rPh>
    <rPh sb="4" eb="6">
      <t>ヒリツ</t>
    </rPh>
    <rPh sb="8" eb="10">
      <t>トウガイ</t>
    </rPh>
    <rPh sb="10" eb="11">
      <t>アタイ</t>
    </rPh>
    <rPh sb="17" eb="19">
      <t>ウワマワ</t>
    </rPh>
    <rPh sb="24" eb="27">
      <t>スイドウリョウ</t>
    </rPh>
    <rPh sb="27" eb="28">
      <t>キン</t>
    </rPh>
    <rPh sb="28" eb="30">
      <t>シュウニュウ</t>
    </rPh>
    <rPh sb="30" eb="31">
      <t>ナド</t>
    </rPh>
    <rPh sb="34" eb="36">
      <t>イジ</t>
    </rPh>
    <rPh sb="36" eb="38">
      <t>カンリ</t>
    </rPh>
    <rPh sb="38" eb="40">
      <t>ケイヒ</t>
    </rPh>
    <rPh sb="40" eb="41">
      <t>ナド</t>
    </rPh>
    <rPh sb="42" eb="43">
      <t>マカナ</t>
    </rPh>
    <rPh sb="48" eb="50">
      <t>ルイジ</t>
    </rPh>
    <rPh sb="50" eb="52">
      <t>ダンタイ</t>
    </rPh>
    <rPh sb="53" eb="55">
      <t>ヘイキン</t>
    </rPh>
    <rPh sb="56" eb="58">
      <t>ヒカク</t>
    </rPh>
    <rPh sb="61" eb="62">
      <t>タカ</t>
    </rPh>
    <rPh sb="63" eb="65">
      <t>スウチ</t>
    </rPh>
    <rPh sb="69" eb="71">
      <t>ルイセキ</t>
    </rPh>
    <rPh sb="71" eb="74">
      <t>ケッソンキン</t>
    </rPh>
    <rPh sb="82" eb="84">
      <t>ケイエイ</t>
    </rPh>
    <rPh sb="84" eb="86">
      <t>ジョウキョウ</t>
    </rPh>
    <rPh sb="87" eb="89">
      <t>ケンゼン</t>
    </rPh>
    <rPh sb="90" eb="92">
      <t>ジョウキョウ</t>
    </rPh>
    <rPh sb="101" eb="103">
      <t>リュウドウ</t>
    </rPh>
    <rPh sb="103" eb="105">
      <t>ヒリツ</t>
    </rPh>
    <rPh sb="107" eb="109">
      <t>トウガイ</t>
    </rPh>
    <rPh sb="109" eb="110">
      <t>アタイ</t>
    </rPh>
    <rPh sb="116" eb="118">
      <t>ジョウマワ</t>
    </rPh>
    <rPh sb="123" eb="126">
      <t>タンキテキ</t>
    </rPh>
    <rPh sb="127" eb="129">
      <t>サイム</t>
    </rPh>
    <rPh sb="130" eb="131">
      <t>タイ</t>
    </rPh>
    <rPh sb="133" eb="135">
      <t>シハラ</t>
    </rPh>
    <rPh sb="136" eb="138">
      <t>ノウリョク</t>
    </rPh>
    <rPh sb="139" eb="141">
      <t>ジュウブン</t>
    </rPh>
    <rPh sb="141" eb="143">
      <t>カクホ</t>
    </rPh>
    <rPh sb="150" eb="152">
      <t>キュウスイ</t>
    </rPh>
    <rPh sb="152" eb="154">
      <t>シュウエキ</t>
    </rPh>
    <rPh sb="155" eb="156">
      <t>タイ</t>
    </rPh>
    <rPh sb="158" eb="160">
      <t>キギョウ</t>
    </rPh>
    <rPh sb="160" eb="161">
      <t>サイ</t>
    </rPh>
    <rPh sb="161" eb="163">
      <t>ザンダカ</t>
    </rPh>
    <rPh sb="164" eb="166">
      <t>ワリアイ</t>
    </rPh>
    <rPh sb="167" eb="168">
      <t>アラワ</t>
    </rPh>
    <rPh sb="170" eb="172">
      <t>キギョウ</t>
    </rPh>
    <rPh sb="172" eb="173">
      <t>サイ</t>
    </rPh>
    <rPh sb="173" eb="175">
      <t>ザンダカ</t>
    </rPh>
    <rPh sb="175" eb="176">
      <t>タイ</t>
    </rPh>
    <rPh sb="176" eb="178">
      <t>キュウスイ</t>
    </rPh>
    <rPh sb="178" eb="180">
      <t>シュウエキ</t>
    </rPh>
    <rPh sb="180" eb="182">
      <t>ヒリツ</t>
    </rPh>
    <rPh sb="184" eb="187">
      <t>ゼンネンド</t>
    </rPh>
    <rPh sb="188" eb="190">
      <t>ヒカク</t>
    </rPh>
    <rPh sb="191" eb="193">
      <t>ゾウカ</t>
    </rPh>
    <rPh sb="199" eb="201">
      <t>カンスイ</t>
    </rPh>
    <rPh sb="201" eb="203">
      <t>トウゴウ</t>
    </rPh>
    <rPh sb="203" eb="205">
      <t>ジギョウ</t>
    </rPh>
    <rPh sb="206" eb="208">
      <t>ロウキュウ</t>
    </rPh>
    <rPh sb="208" eb="210">
      <t>シセツ</t>
    </rPh>
    <rPh sb="210" eb="212">
      <t>コウシン</t>
    </rPh>
    <rPh sb="212" eb="213">
      <t>ナド</t>
    </rPh>
    <rPh sb="217" eb="219">
      <t>コンゴ</t>
    </rPh>
    <rPh sb="220" eb="222">
      <t>ジョウショウ</t>
    </rPh>
    <rPh sb="224" eb="226">
      <t>ミコ</t>
    </rPh>
    <rPh sb="232" eb="234">
      <t>リョウキン</t>
    </rPh>
    <rPh sb="234" eb="236">
      <t>カイシュウ</t>
    </rPh>
    <rPh sb="236" eb="237">
      <t>リツ</t>
    </rPh>
    <rPh sb="239" eb="241">
      <t>トウガイ</t>
    </rPh>
    <rPh sb="241" eb="242">
      <t>アタイ</t>
    </rPh>
    <rPh sb="247" eb="249">
      <t>ウワマワ</t>
    </rPh>
    <rPh sb="254" eb="256">
      <t>キュウスイ</t>
    </rPh>
    <rPh sb="260" eb="262">
      <t>ヒヨウ</t>
    </rPh>
    <rPh sb="263" eb="266">
      <t>スイドウリョウ</t>
    </rPh>
    <rPh sb="266" eb="267">
      <t>キン</t>
    </rPh>
    <rPh sb="270" eb="271">
      <t>マカナ</t>
    </rPh>
    <rPh sb="277" eb="279">
      <t>キュウスイ</t>
    </rPh>
    <rPh sb="279" eb="281">
      <t>ゲンカ</t>
    </rPh>
    <rPh sb="283" eb="285">
      <t>ルイジ</t>
    </rPh>
    <rPh sb="285" eb="287">
      <t>ダンタイ</t>
    </rPh>
    <rPh sb="287" eb="290">
      <t>ヘイキンチ</t>
    </rPh>
    <rPh sb="291" eb="292">
      <t>クラ</t>
    </rPh>
    <rPh sb="293" eb="294">
      <t>ヒク</t>
    </rPh>
    <rPh sb="295" eb="296">
      <t>アタイ</t>
    </rPh>
    <rPh sb="304" eb="306">
      <t>コンゴ</t>
    </rPh>
    <rPh sb="307" eb="309">
      <t>キュウスイ</t>
    </rPh>
    <rPh sb="309" eb="311">
      <t>シュウエキ</t>
    </rPh>
    <rPh sb="312" eb="314">
      <t>ゲンショウ</t>
    </rPh>
    <rPh sb="315" eb="317">
      <t>ミコ</t>
    </rPh>
    <rPh sb="324" eb="326">
      <t>コウシン</t>
    </rPh>
    <rPh sb="326" eb="328">
      <t>ヒヨウ</t>
    </rPh>
    <rPh sb="329" eb="331">
      <t>ゾウカ</t>
    </rPh>
    <rPh sb="334" eb="336">
      <t>ゲンカ</t>
    </rPh>
    <rPh sb="336" eb="338">
      <t>ショウキャク</t>
    </rPh>
    <rPh sb="338" eb="339">
      <t>ヒ</t>
    </rPh>
    <rPh sb="340" eb="342">
      <t>ゾウカ</t>
    </rPh>
    <rPh sb="343" eb="345">
      <t>ミコ</t>
    </rPh>
    <rPh sb="353" eb="354">
      <t>サラ</t>
    </rPh>
    <rPh sb="356" eb="358">
      <t>ヒヨウ</t>
    </rPh>
    <rPh sb="359" eb="361">
      <t>サクゲン</t>
    </rPh>
    <rPh sb="362" eb="363">
      <t>ツト</t>
    </rPh>
    <rPh sb="365" eb="367">
      <t>ヒツヨウ</t>
    </rPh>
    <rPh sb="372" eb="374">
      <t>シセツ</t>
    </rPh>
    <rPh sb="374" eb="377">
      <t>リヨウリツ</t>
    </rPh>
    <rPh sb="377" eb="378">
      <t>オヨ</t>
    </rPh>
    <rPh sb="379" eb="381">
      <t>ユウシュウ</t>
    </rPh>
    <rPh sb="381" eb="382">
      <t>リツ</t>
    </rPh>
    <rPh sb="383" eb="385">
      <t>ルイジ</t>
    </rPh>
    <rPh sb="385" eb="387">
      <t>ダンタイ</t>
    </rPh>
    <rPh sb="387" eb="390">
      <t>ヘイキンチ</t>
    </rPh>
    <rPh sb="391" eb="393">
      <t>シタマワ</t>
    </rPh>
    <rPh sb="400" eb="402">
      <t>シセツ</t>
    </rPh>
    <rPh sb="403" eb="405">
      <t>リヨウ</t>
    </rPh>
    <rPh sb="405" eb="407">
      <t>ジョウキョウ</t>
    </rPh>
    <rPh sb="408" eb="410">
      <t>テキセイ</t>
    </rPh>
    <rPh sb="410" eb="412">
      <t>キボ</t>
    </rPh>
    <rPh sb="413" eb="415">
      <t>ハアク</t>
    </rPh>
    <rPh sb="416" eb="418">
      <t>カンロ</t>
    </rPh>
    <rPh sb="419" eb="422">
      <t>ケイカクテキ</t>
    </rPh>
    <rPh sb="423" eb="425">
      <t>ロウスイ</t>
    </rPh>
    <rPh sb="425" eb="427">
      <t>チョウサ</t>
    </rPh>
    <rPh sb="427" eb="428">
      <t>ナド</t>
    </rPh>
    <rPh sb="429" eb="430">
      <t>オコナ</t>
    </rPh>
    <rPh sb="432" eb="435">
      <t>コウリツセイ</t>
    </rPh>
    <rPh sb="436" eb="438">
      <t>コウジョウ</t>
    </rPh>
    <rPh sb="439" eb="440">
      <t>ツト</t>
    </rPh>
    <phoneticPr fontId="4"/>
  </si>
  <si>
    <t>非設置</t>
    <rPh sb="0" eb="1">
      <t>ヒ</t>
    </rPh>
    <rPh sb="1" eb="3">
      <t>セッチ</t>
    </rPh>
    <phoneticPr fontId="4"/>
  </si>
  <si>
    <t>有形固定資産減価償却率が平均値を上回っていることから、施設全体の老朽化が進んでいると考えられる。
法定耐用年数を超えた管路延長の割合を表す管路経年化率は、平成26年度まで平均値を下回り、平成27年度においてもグラフに表示されていないが、2.24と平均値を下回っている。平成28年度においても、平均値を下回っているものの、過去に急速に整備された施設が更新時期を迎え、急激に増加しているため、引き続き、計画的な管路更新に取り組む。
管路更新率は、平成26年度まで平均値より高く、平成27年度においても、グラフに表示されていないが1.37%と平均値を上回っていた。平成28年度においては、当該値0.33と表示されているが、実際は、1.21であり平均値を上回っているが、更なる管路の更新に取り組んでいく必要がある。</t>
    <rPh sb="0" eb="2">
      <t>ユウケイ</t>
    </rPh>
    <rPh sb="2" eb="4">
      <t>コテイ</t>
    </rPh>
    <rPh sb="4" eb="6">
      <t>シサン</t>
    </rPh>
    <rPh sb="6" eb="8">
      <t>ゲンカ</t>
    </rPh>
    <rPh sb="8" eb="10">
      <t>ショウキャク</t>
    </rPh>
    <rPh sb="10" eb="11">
      <t>リツ</t>
    </rPh>
    <rPh sb="12" eb="15">
      <t>ヘイキンチ</t>
    </rPh>
    <rPh sb="16" eb="18">
      <t>ウワマワ</t>
    </rPh>
    <rPh sb="27" eb="29">
      <t>シセツ</t>
    </rPh>
    <rPh sb="29" eb="31">
      <t>ゼンタイ</t>
    </rPh>
    <rPh sb="32" eb="35">
      <t>ロウキュウカ</t>
    </rPh>
    <rPh sb="36" eb="37">
      <t>スス</t>
    </rPh>
    <rPh sb="42" eb="43">
      <t>カンガ</t>
    </rPh>
    <rPh sb="49" eb="51">
      <t>ホウテイ</t>
    </rPh>
    <rPh sb="51" eb="53">
      <t>タイヨウ</t>
    </rPh>
    <rPh sb="53" eb="55">
      <t>ネンスウ</t>
    </rPh>
    <rPh sb="56" eb="57">
      <t>コ</t>
    </rPh>
    <rPh sb="59" eb="61">
      <t>カンロ</t>
    </rPh>
    <rPh sb="61" eb="63">
      <t>エンチョウ</t>
    </rPh>
    <rPh sb="64" eb="66">
      <t>ワリアイ</t>
    </rPh>
    <rPh sb="67" eb="68">
      <t>アラワ</t>
    </rPh>
    <rPh sb="69" eb="71">
      <t>カンロ</t>
    </rPh>
    <rPh sb="71" eb="74">
      <t>ケイネンカ</t>
    </rPh>
    <rPh sb="74" eb="75">
      <t>リツ</t>
    </rPh>
    <rPh sb="77" eb="79">
      <t>ヘイセイ</t>
    </rPh>
    <rPh sb="81" eb="82">
      <t>ネン</t>
    </rPh>
    <rPh sb="82" eb="83">
      <t>ド</t>
    </rPh>
    <rPh sb="85" eb="88">
      <t>ヘイキンチ</t>
    </rPh>
    <rPh sb="89" eb="91">
      <t>シタマワ</t>
    </rPh>
    <rPh sb="93" eb="95">
      <t>ヘイセイ</t>
    </rPh>
    <rPh sb="97" eb="98">
      <t>ネン</t>
    </rPh>
    <rPh sb="98" eb="99">
      <t>ド</t>
    </rPh>
    <rPh sb="108" eb="110">
      <t>ヒョウジ</t>
    </rPh>
    <rPh sb="123" eb="126">
      <t>ヘイキンチ</t>
    </rPh>
    <rPh sb="127" eb="129">
      <t>シタマワ</t>
    </rPh>
    <rPh sb="134" eb="136">
      <t>ヘイセイ</t>
    </rPh>
    <rPh sb="138" eb="140">
      <t>ネンド</t>
    </rPh>
    <rPh sb="146" eb="148">
      <t>ヘイキン</t>
    </rPh>
    <rPh sb="148" eb="149">
      <t>チ</t>
    </rPh>
    <rPh sb="150" eb="152">
      <t>シタマワ</t>
    </rPh>
    <rPh sb="160" eb="162">
      <t>カコ</t>
    </rPh>
    <rPh sb="163" eb="165">
      <t>キュウソク</t>
    </rPh>
    <rPh sb="166" eb="168">
      <t>セイビ</t>
    </rPh>
    <rPh sb="171" eb="173">
      <t>シセツ</t>
    </rPh>
    <rPh sb="174" eb="176">
      <t>コウシン</t>
    </rPh>
    <rPh sb="176" eb="178">
      <t>ジキ</t>
    </rPh>
    <rPh sb="179" eb="180">
      <t>ムカ</t>
    </rPh>
    <rPh sb="182" eb="184">
      <t>キュウゲキ</t>
    </rPh>
    <rPh sb="185" eb="187">
      <t>ゾウカ</t>
    </rPh>
    <rPh sb="194" eb="195">
      <t>ヒ</t>
    </rPh>
    <rPh sb="196" eb="197">
      <t>ツヅ</t>
    </rPh>
    <rPh sb="199" eb="202">
      <t>ケイカクテキ</t>
    </rPh>
    <rPh sb="203" eb="205">
      <t>カンロ</t>
    </rPh>
    <rPh sb="205" eb="207">
      <t>コウシン</t>
    </rPh>
    <rPh sb="208" eb="209">
      <t>ト</t>
    </rPh>
    <rPh sb="210" eb="211">
      <t>ク</t>
    </rPh>
    <rPh sb="214" eb="216">
      <t>カンロ</t>
    </rPh>
    <rPh sb="216" eb="218">
      <t>コウシン</t>
    </rPh>
    <rPh sb="218" eb="219">
      <t>リツ</t>
    </rPh>
    <rPh sb="221" eb="223">
      <t>ヘイセイ</t>
    </rPh>
    <rPh sb="225" eb="227">
      <t>ネンド</t>
    </rPh>
    <rPh sb="229" eb="232">
      <t>ヘイキンチ</t>
    </rPh>
    <rPh sb="234" eb="235">
      <t>タカ</t>
    </rPh>
    <rPh sb="237" eb="239">
      <t>ヘイセイ</t>
    </rPh>
    <rPh sb="241" eb="242">
      <t>ネン</t>
    </rPh>
    <rPh sb="242" eb="243">
      <t>ド</t>
    </rPh>
    <rPh sb="253" eb="255">
      <t>ヒョウジ</t>
    </rPh>
    <rPh sb="268" eb="270">
      <t>ヘイキン</t>
    </rPh>
    <rPh sb="270" eb="271">
      <t>アタイ</t>
    </rPh>
    <rPh sb="272" eb="274">
      <t>ウワマワ</t>
    </rPh>
    <rPh sb="279" eb="281">
      <t>ヘイセイ</t>
    </rPh>
    <rPh sb="283" eb="285">
      <t>ネンド</t>
    </rPh>
    <rPh sb="291" eb="293">
      <t>トウガイ</t>
    </rPh>
    <rPh sb="293" eb="294">
      <t>アタイ</t>
    </rPh>
    <rPh sb="299" eb="301">
      <t>ヒョウジ</t>
    </rPh>
    <rPh sb="308" eb="310">
      <t>ジッサイ</t>
    </rPh>
    <rPh sb="319" eb="322">
      <t>ヘイキンチ</t>
    </rPh>
    <rPh sb="323" eb="325">
      <t>ウワマワ</t>
    </rPh>
    <rPh sb="331" eb="332">
      <t>サラ</t>
    </rPh>
    <rPh sb="334" eb="336">
      <t>カンロ</t>
    </rPh>
    <rPh sb="337" eb="339">
      <t>コウシン</t>
    </rPh>
    <rPh sb="340" eb="341">
      <t>ト</t>
    </rPh>
    <rPh sb="342" eb="343">
      <t>ク</t>
    </rPh>
    <rPh sb="347" eb="3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</si>
</sst>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1.2</c:v>
                </c:pt>
                <c:pt idx="1">
                  <c:v>1.29</c:v>
                </c:pt>
                <c:pt idx="2">
                  <c:v>1.05</c:v>
                </c:pt>
                <c:pt idx="3" formatCode="#,##0.00;&quot;△&quot;#,##0.00">
                  <c:v>0</c:v>
                </c:pt>
                <c:pt idx="4">
                  <c:v>0.33</c:v>
                </c:pt>
              </c:numCache>
            </c:numRef>
          </c:val>
        </c:ser>
        <c:dLbls>
          <c:showLegendKey val="0"/>
          <c:showVal val="0"/>
          <c:showCatName val="0"/>
          <c:showSerName val="0"/>
          <c:showPercent val="0"/>
          <c:showBubbleSize val="0"/>
        </c:dLbls>
        <c:gapWidth val="150"/>
        <c:axId val="212771968"/>
        <c:axId val="2127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212771968"/>
        <c:axId val="212773888"/>
      </c:lineChart>
      <c:dateAx>
        <c:axId val="212771968"/>
        <c:scaling>
          <c:orientation val="minMax"/>
        </c:scaling>
        <c:delete val="1"/>
        <c:axPos val="b"/>
        <c:numFmt formatCode="ge" sourceLinked="1"/>
        <c:majorTickMark val="none"/>
        <c:minorTickMark val="none"/>
        <c:tickLblPos val="none"/>
        <c:crossAx val="212773888"/>
        <c:crosses val="autoZero"/>
        <c:auto val="1"/>
        <c:lblOffset val="100"/>
        <c:baseTimeUnit val="years"/>
      </c:dateAx>
      <c:valAx>
        <c:axId val="2127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39.76</c:v>
                </c:pt>
                <c:pt idx="1">
                  <c:v>39.58</c:v>
                </c:pt>
                <c:pt idx="2">
                  <c:v>36.33</c:v>
                </c:pt>
                <c:pt idx="3">
                  <c:v>37.29</c:v>
                </c:pt>
                <c:pt idx="4">
                  <c:v>37.72</c:v>
                </c:pt>
              </c:numCache>
            </c:numRef>
          </c:val>
        </c:ser>
        <c:dLbls>
          <c:showLegendKey val="0"/>
          <c:showVal val="0"/>
          <c:showCatName val="0"/>
          <c:showSerName val="0"/>
          <c:showPercent val="0"/>
          <c:showBubbleSize val="0"/>
        </c:dLbls>
        <c:gapWidth val="150"/>
        <c:axId val="217101824"/>
        <c:axId val="21710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217101824"/>
        <c:axId val="217103744"/>
      </c:lineChart>
      <c:dateAx>
        <c:axId val="217101824"/>
        <c:scaling>
          <c:orientation val="minMax"/>
        </c:scaling>
        <c:delete val="1"/>
        <c:axPos val="b"/>
        <c:numFmt formatCode="ge" sourceLinked="1"/>
        <c:majorTickMark val="none"/>
        <c:minorTickMark val="none"/>
        <c:tickLblPos val="none"/>
        <c:crossAx val="217103744"/>
        <c:crosses val="autoZero"/>
        <c:auto val="1"/>
        <c:lblOffset val="100"/>
        <c:baseTimeUnit val="years"/>
      </c:dateAx>
      <c:valAx>
        <c:axId val="21710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1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74.14</c:v>
                </c:pt>
                <c:pt idx="1">
                  <c:v>74.95</c:v>
                </c:pt>
                <c:pt idx="2">
                  <c:v>79.709999999999994</c:v>
                </c:pt>
                <c:pt idx="3">
                  <c:v>79.790000000000006</c:v>
                </c:pt>
                <c:pt idx="4">
                  <c:v>79.91</c:v>
                </c:pt>
              </c:numCache>
            </c:numRef>
          </c:val>
        </c:ser>
        <c:dLbls>
          <c:showLegendKey val="0"/>
          <c:showVal val="0"/>
          <c:showCatName val="0"/>
          <c:showSerName val="0"/>
          <c:showPercent val="0"/>
          <c:showBubbleSize val="0"/>
        </c:dLbls>
        <c:gapWidth val="150"/>
        <c:axId val="217146496"/>
        <c:axId val="21714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217146496"/>
        <c:axId val="217148416"/>
      </c:lineChart>
      <c:dateAx>
        <c:axId val="217146496"/>
        <c:scaling>
          <c:orientation val="minMax"/>
        </c:scaling>
        <c:delete val="1"/>
        <c:axPos val="b"/>
        <c:numFmt formatCode="ge" sourceLinked="1"/>
        <c:majorTickMark val="none"/>
        <c:minorTickMark val="none"/>
        <c:tickLblPos val="none"/>
        <c:crossAx val="217148416"/>
        <c:crosses val="autoZero"/>
        <c:auto val="1"/>
        <c:lblOffset val="100"/>
        <c:baseTimeUnit val="years"/>
      </c:dateAx>
      <c:valAx>
        <c:axId val="2171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14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114.38</c:v>
                </c:pt>
                <c:pt idx="1">
                  <c:v>119.37</c:v>
                </c:pt>
                <c:pt idx="2">
                  <c:v>122.14</c:v>
                </c:pt>
                <c:pt idx="3">
                  <c:v>130.82</c:v>
                </c:pt>
                <c:pt idx="4">
                  <c:v>127.61</c:v>
                </c:pt>
              </c:numCache>
            </c:numRef>
          </c:val>
        </c:ser>
        <c:dLbls>
          <c:showLegendKey val="0"/>
          <c:showVal val="0"/>
          <c:showCatName val="0"/>
          <c:showSerName val="0"/>
          <c:showPercent val="0"/>
          <c:showBubbleSize val="0"/>
        </c:dLbls>
        <c:gapWidth val="150"/>
        <c:axId val="216732416"/>
        <c:axId val="21673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216732416"/>
        <c:axId val="216734336"/>
      </c:lineChart>
      <c:dateAx>
        <c:axId val="216732416"/>
        <c:scaling>
          <c:orientation val="minMax"/>
        </c:scaling>
        <c:delete val="1"/>
        <c:axPos val="b"/>
        <c:numFmt formatCode="ge" sourceLinked="1"/>
        <c:majorTickMark val="none"/>
        <c:minorTickMark val="none"/>
        <c:tickLblPos val="none"/>
        <c:crossAx val="216734336"/>
        <c:crosses val="autoZero"/>
        <c:auto val="1"/>
        <c:lblOffset val="100"/>
        <c:baseTimeUnit val="years"/>
      </c:dateAx>
      <c:valAx>
        <c:axId val="216734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73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41.86</c:v>
                </c:pt>
                <c:pt idx="1">
                  <c:v>42.33</c:v>
                </c:pt>
                <c:pt idx="2">
                  <c:v>50.39</c:v>
                </c:pt>
                <c:pt idx="3">
                  <c:v>51.33</c:v>
                </c:pt>
                <c:pt idx="4">
                  <c:v>50.22</c:v>
                </c:pt>
              </c:numCache>
            </c:numRef>
          </c:val>
        </c:ser>
        <c:dLbls>
          <c:showLegendKey val="0"/>
          <c:showVal val="0"/>
          <c:showCatName val="0"/>
          <c:showSerName val="0"/>
          <c:showPercent val="0"/>
          <c:showBubbleSize val="0"/>
        </c:dLbls>
        <c:gapWidth val="150"/>
        <c:axId val="216781184"/>
        <c:axId val="2167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216781184"/>
        <c:axId val="216783104"/>
      </c:lineChart>
      <c:dateAx>
        <c:axId val="216781184"/>
        <c:scaling>
          <c:orientation val="minMax"/>
        </c:scaling>
        <c:delete val="1"/>
        <c:axPos val="b"/>
        <c:numFmt formatCode="ge" sourceLinked="1"/>
        <c:majorTickMark val="none"/>
        <c:minorTickMark val="none"/>
        <c:tickLblPos val="none"/>
        <c:crossAx val="216783104"/>
        <c:crosses val="autoZero"/>
        <c:auto val="1"/>
        <c:lblOffset val="100"/>
        <c:baseTimeUnit val="years"/>
      </c:dateAx>
      <c:valAx>
        <c:axId val="2167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7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1.31</c:v>
                </c:pt>
                <c:pt idx="1">
                  <c:v>1.58</c:v>
                </c:pt>
                <c:pt idx="2">
                  <c:v>2.34</c:v>
                </c:pt>
                <c:pt idx="3" formatCode="#,##0.00;&quot;△&quot;#,##0.00">
                  <c:v>0</c:v>
                </c:pt>
                <c:pt idx="4">
                  <c:v>10.29</c:v>
                </c:pt>
              </c:numCache>
            </c:numRef>
          </c:val>
        </c:ser>
        <c:dLbls>
          <c:showLegendKey val="0"/>
          <c:showVal val="0"/>
          <c:showCatName val="0"/>
          <c:showSerName val="0"/>
          <c:showPercent val="0"/>
          <c:showBubbleSize val="0"/>
        </c:dLbls>
        <c:gapWidth val="150"/>
        <c:axId val="216829952"/>
        <c:axId val="21683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216829952"/>
        <c:axId val="216831872"/>
      </c:lineChart>
      <c:dateAx>
        <c:axId val="216829952"/>
        <c:scaling>
          <c:orientation val="minMax"/>
        </c:scaling>
        <c:delete val="1"/>
        <c:axPos val="b"/>
        <c:numFmt formatCode="ge" sourceLinked="1"/>
        <c:majorTickMark val="none"/>
        <c:minorTickMark val="none"/>
        <c:tickLblPos val="none"/>
        <c:crossAx val="216831872"/>
        <c:crosses val="autoZero"/>
        <c:auto val="1"/>
        <c:lblOffset val="100"/>
        <c:baseTimeUnit val="years"/>
      </c:dateAx>
      <c:valAx>
        <c:axId val="21683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82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6872448"/>
        <c:axId val="21687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216872448"/>
        <c:axId val="216874368"/>
      </c:lineChart>
      <c:dateAx>
        <c:axId val="216872448"/>
        <c:scaling>
          <c:orientation val="minMax"/>
        </c:scaling>
        <c:delete val="1"/>
        <c:axPos val="b"/>
        <c:numFmt formatCode="ge" sourceLinked="1"/>
        <c:majorTickMark val="none"/>
        <c:minorTickMark val="none"/>
        <c:tickLblPos val="none"/>
        <c:crossAx val="216874368"/>
        <c:crosses val="autoZero"/>
        <c:auto val="1"/>
        <c:lblOffset val="100"/>
        <c:baseTimeUnit val="years"/>
      </c:dateAx>
      <c:valAx>
        <c:axId val="216874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87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5275.2</c:v>
                </c:pt>
                <c:pt idx="1">
                  <c:v>1218.96</c:v>
                </c:pt>
                <c:pt idx="2">
                  <c:v>196.36</c:v>
                </c:pt>
                <c:pt idx="3">
                  <c:v>282.18</c:v>
                </c:pt>
                <c:pt idx="4">
                  <c:v>255.17</c:v>
                </c:pt>
              </c:numCache>
            </c:numRef>
          </c:val>
        </c:ser>
        <c:dLbls>
          <c:showLegendKey val="0"/>
          <c:showVal val="0"/>
          <c:showCatName val="0"/>
          <c:showSerName val="0"/>
          <c:showPercent val="0"/>
          <c:showBubbleSize val="0"/>
        </c:dLbls>
        <c:gapWidth val="150"/>
        <c:axId val="216901120"/>
        <c:axId val="2169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216901120"/>
        <c:axId val="216903040"/>
      </c:lineChart>
      <c:dateAx>
        <c:axId val="216901120"/>
        <c:scaling>
          <c:orientation val="minMax"/>
        </c:scaling>
        <c:delete val="1"/>
        <c:axPos val="b"/>
        <c:numFmt formatCode="ge" sourceLinked="1"/>
        <c:majorTickMark val="none"/>
        <c:minorTickMark val="none"/>
        <c:tickLblPos val="none"/>
        <c:crossAx val="216903040"/>
        <c:crosses val="autoZero"/>
        <c:auto val="1"/>
        <c:lblOffset val="100"/>
        <c:baseTimeUnit val="years"/>
      </c:dateAx>
      <c:valAx>
        <c:axId val="216903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90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399.33</c:v>
                </c:pt>
                <c:pt idx="1">
                  <c:v>401.06</c:v>
                </c:pt>
                <c:pt idx="2">
                  <c:v>399.98</c:v>
                </c:pt>
                <c:pt idx="3">
                  <c:v>405.46</c:v>
                </c:pt>
                <c:pt idx="4">
                  <c:v>465.55</c:v>
                </c:pt>
              </c:numCache>
            </c:numRef>
          </c:val>
        </c:ser>
        <c:dLbls>
          <c:showLegendKey val="0"/>
          <c:showVal val="0"/>
          <c:showCatName val="0"/>
          <c:showSerName val="0"/>
          <c:showPercent val="0"/>
          <c:showBubbleSize val="0"/>
        </c:dLbls>
        <c:gapWidth val="150"/>
        <c:axId val="216919040"/>
        <c:axId val="21701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216919040"/>
        <c:axId val="217019520"/>
      </c:lineChart>
      <c:dateAx>
        <c:axId val="216919040"/>
        <c:scaling>
          <c:orientation val="minMax"/>
        </c:scaling>
        <c:delete val="1"/>
        <c:axPos val="b"/>
        <c:numFmt formatCode="ge" sourceLinked="1"/>
        <c:majorTickMark val="none"/>
        <c:minorTickMark val="none"/>
        <c:tickLblPos val="none"/>
        <c:crossAx val="217019520"/>
        <c:crosses val="autoZero"/>
        <c:auto val="1"/>
        <c:lblOffset val="100"/>
        <c:baseTimeUnit val="years"/>
      </c:dateAx>
      <c:valAx>
        <c:axId val="217019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9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111.53</c:v>
                </c:pt>
                <c:pt idx="1">
                  <c:v>115.92</c:v>
                </c:pt>
                <c:pt idx="2">
                  <c:v>120.84</c:v>
                </c:pt>
                <c:pt idx="3">
                  <c:v>130.72</c:v>
                </c:pt>
                <c:pt idx="4">
                  <c:v>127.8</c:v>
                </c:pt>
              </c:numCache>
            </c:numRef>
          </c:val>
        </c:ser>
        <c:dLbls>
          <c:showLegendKey val="0"/>
          <c:showVal val="0"/>
          <c:showCatName val="0"/>
          <c:showSerName val="0"/>
          <c:showPercent val="0"/>
          <c:showBubbleSize val="0"/>
        </c:dLbls>
        <c:gapWidth val="150"/>
        <c:axId val="217029248"/>
        <c:axId val="2170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217029248"/>
        <c:axId val="217047808"/>
      </c:lineChart>
      <c:dateAx>
        <c:axId val="217029248"/>
        <c:scaling>
          <c:orientation val="minMax"/>
        </c:scaling>
        <c:delete val="1"/>
        <c:axPos val="b"/>
        <c:numFmt formatCode="ge" sourceLinked="1"/>
        <c:majorTickMark val="none"/>
        <c:minorTickMark val="none"/>
        <c:tickLblPos val="none"/>
        <c:crossAx val="217047808"/>
        <c:crosses val="autoZero"/>
        <c:auto val="1"/>
        <c:lblOffset val="100"/>
        <c:baseTimeUnit val="years"/>
      </c:dateAx>
      <c:valAx>
        <c:axId val="2170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2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128.11000000000001</c:v>
                </c:pt>
                <c:pt idx="1">
                  <c:v>123.08</c:v>
                </c:pt>
                <c:pt idx="2">
                  <c:v>115.67</c:v>
                </c:pt>
                <c:pt idx="3">
                  <c:v>102.25</c:v>
                </c:pt>
                <c:pt idx="4">
                  <c:v>104.14</c:v>
                </c:pt>
              </c:numCache>
            </c:numRef>
          </c:val>
        </c:ser>
        <c:dLbls>
          <c:showLegendKey val="0"/>
          <c:showVal val="0"/>
          <c:showCatName val="0"/>
          <c:showSerName val="0"/>
          <c:showPercent val="0"/>
          <c:showBubbleSize val="0"/>
        </c:dLbls>
        <c:gapWidth val="150"/>
        <c:axId val="217077632"/>
        <c:axId val="21708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217077632"/>
        <c:axId val="217088000"/>
      </c:lineChart>
      <c:dateAx>
        <c:axId val="217077632"/>
        <c:scaling>
          <c:orientation val="minMax"/>
        </c:scaling>
        <c:delete val="1"/>
        <c:axPos val="b"/>
        <c:numFmt formatCode="ge" sourceLinked="1"/>
        <c:majorTickMark val="none"/>
        <c:minorTickMark val="none"/>
        <c:tickLblPos val="none"/>
        <c:crossAx val="217088000"/>
        <c:crosses val="autoZero"/>
        <c:auto val="1"/>
        <c:lblOffset val="100"/>
        <c:baseTimeUnit val="years"/>
      </c:dateAx>
      <c:valAx>
        <c:axId val="21708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34" zoomScaleNormal="100" workbookViewId="0">
      <selection activeCell="BL64" sqref="BL64:BZ6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高知県　宿毛市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118</v>
      </c>
      <c r="AE8" s="60"/>
      <c r="AF8" s="60"/>
      <c r="AG8" s="60"/>
      <c r="AH8" s="60"/>
      <c r="AI8" s="60"/>
      <c r="AJ8" s="60"/>
      <c r="AK8" s="5"/>
      <c r="AL8" s="61">
        <f>データ!$R$6</f>
        <v>21309</v>
      </c>
      <c r="AM8" s="61"/>
      <c r="AN8" s="61"/>
      <c r="AO8" s="61"/>
      <c r="AP8" s="61"/>
      <c r="AQ8" s="61"/>
      <c r="AR8" s="61"/>
      <c r="AS8" s="61"/>
      <c r="AT8" s="51">
        <f>データ!$S$6</f>
        <v>286.19</v>
      </c>
      <c r="AU8" s="52"/>
      <c r="AV8" s="52"/>
      <c r="AW8" s="52"/>
      <c r="AX8" s="52"/>
      <c r="AY8" s="52"/>
      <c r="AZ8" s="52"/>
      <c r="BA8" s="52"/>
      <c r="BB8" s="53">
        <f>データ!$T$6</f>
        <v>74.459999999999994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59.11</v>
      </c>
      <c r="J10" s="52"/>
      <c r="K10" s="52"/>
      <c r="L10" s="52"/>
      <c r="M10" s="52"/>
      <c r="N10" s="52"/>
      <c r="O10" s="64"/>
      <c r="P10" s="53">
        <f>データ!$P$6</f>
        <v>98.08</v>
      </c>
      <c r="Q10" s="53"/>
      <c r="R10" s="53"/>
      <c r="S10" s="53"/>
      <c r="T10" s="53"/>
      <c r="U10" s="53"/>
      <c r="V10" s="53"/>
      <c r="W10" s="61">
        <f>データ!$Q$6</f>
        <v>2450</v>
      </c>
      <c r="X10" s="61"/>
      <c r="Y10" s="61"/>
      <c r="Z10" s="61"/>
      <c r="AA10" s="61"/>
      <c r="AB10" s="61"/>
      <c r="AC10" s="61"/>
      <c r="AD10" s="2"/>
      <c r="AE10" s="2"/>
      <c r="AF10" s="2"/>
      <c r="AG10" s="2"/>
      <c r="AH10" s="5"/>
      <c r="AI10" s="5"/>
      <c r="AJ10" s="5"/>
      <c r="AK10" s="5"/>
      <c r="AL10" s="61">
        <f>データ!$U$6</f>
        <v>20725</v>
      </c>
      <c r="AM10" s="61"/>
      <c r="AN10" s="61"/>
      <c r="AO10" s="61"/>
      <c r="AP10" s="61"/>
      <c r="AQ10" s="61"/>
      <c r="AR10" s="61"/>
      <c r="AS10" s="61"/>
      <c r="AT10" s="51">
        <f>データ!$V$6</f>
        <v>42.38</v>
      </c>
      <c r="AU10" s="52"/>
      <c r="AV10" s="52"/>
      <c r="AW10" s="52"/>
      <c r="AX10" s="52"/>
      <c r="AY10" s="52"/>
      <c r="AZ10" s="52"/>
      <c r="BA10" s="52"/>
      <c r="BB10" s="53">
        <f>データ!$W$6</f>
        <v>489.03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392081</v>
      </c>
      <c r="D6" s="34">
        <f t="shared" si="3"/>
        <v>46</v>
      </c>
      <c r="E6" s="34">
        <f t="shared" si="3"/>
        <v>1</v>
      </c>
      <c r="F6" s="34">
        <f t="shared" si="3"/>
        <v>0</v>
      </c>
      <c r="G6" s="34">
        <f t="shared" si="3"/>
        <v>1</v>
      </c>
      <c r="H6" s="34" t="str">
        <f t="shared" si="3"/>
        <v>高知県　宿毛市</v>
      </c>
      <c r="I6" s="34" t="str">
        <f t="shared" si="3"/>
        <v>法適用</v>
      </c>
      <c r="J6" s="34" t="str">
        <f t="shared" si="3"/>
        <v>水道事業</v>
      </c>
      <c r="K6" s="34" t="str">
        <f t="shared" si="3"/>
        <v>末端給水事業</v>
      </c>
      <c r="L6" s="34" t="str">
        <f t="shared" si="3"/>
        <v>A6</v>
      </c>
      <c r="M6" s="34">
        <f t="shared" si="3"/>
        <v>0</v>
      </c>
      <c r="N6" s="35" t="str">
        <f t="shared" si="3"/>
        <v>-</v>
      </c>
      <c r="O6" s="35">
        <f t="shared" si="3"/>
        <v>59.11</v>
      </c>
      <c r="P6" s="35">
        <f t="shared" si="3"/>
        <v>98.08</v>
      </c>
      <c r="Q6" s="35">
        <f t="shared" si="3"/>
        <v>2450</v>
      </c>
      <c r="R6" s="35">
        <f t="shared" si="3"/>
        <v>21309</v>
      </c>
      <c r="S6" s="35">
        <f t="shared" si="3"/>
        <v>286.19</v>
      </c>
      <c r="T6" s="35">
        <f t="shared" si="3"/>
        <v>74.459999999999994</v>
      </c>
      <c r="U6" s="35">
        <f t="shared" si="3"/>
        <v>20725</v>
      </c>
      <c r="V6" s="35">
        <f t="shared" si="3"/>
        <v>42.38</v>
      </c>
      <c r="W6" s="35">
        <f t="shared" si="3"/>
        <v>489.03</v>
      </c>
      <c r="X6" s="36">
        <f>IF(X7="",NA(),X7)</f>
        <v>114.38</v>
      </c>
      <c r="Y6" s="36">
        <f t="shared" ref="Y6:AG6" si="4">IF(Y7="",NA(),Y7)</f>
        <v>119.37</v>
      </c>
      <c r="Z6" s="36">
        <f t="shared" si="4"/>
        <v>122.14</v>
      </c>
      <c r="AA6" s="36">
        <f t="shared" si="4"/>
        <v>130.82</v>
      </c>
      <c r="AB6" s="36">
        <f t="shared" si="4"/>
        <v>127.61</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5275.2</v>
      </c>
      <c r="AU6" s="36">
        <f t="shared" ref="AU6:BC6" si="6">IF(AU7="",NA(),AU7)</f>
        <v>1218.96</v>
      </c>
      <c r="AV6" s="36">
        <f t="shared" si="6"/>
        <v>196.36</v>
      </c>
      <c r="AW6" s="36">
        <f t="shared" si="6"/>
        <v>282.18</v>
      </c>
      <c r="AX6" s="36">
        <f t="shared" si="6"/>
        <v>255.17</v>
      </c>
      <c r="AY6" s="36">
        <f t="shared" si="6"/>
        <v>915.5</v>
      </c>
      <c r="AZ6" s="36">
        <f t="shared" si="6"/>
        <v>963.24</v>
      </c>
      <c r="BA6" s="36">
        <f t="shared" si="6"/>
        <v>381.53</v>
      </c>
      <c r="BB6" s="36">
        <f t="shared" si="6"/>
        <v>391.54</v>
      </c>
      <c r="BC6" s="36">
        <f t="shared" si="6"/>
        <v>384.34</v>
      </c>
      <c r="BD6" s="35" t="str">
        <f>IF(BD7="","",IF(BD7="-","【-】","【"&amp;SUBSTITUTE(TEXT(BD7,"#,##0.00"),"-","△")&amp;"】"))</f>
        <v>【262.87】</v>
      </c>
      <c r="BE6" s="36">
        <f>IF(BE7="",NA(),BE7)</f>
        <v>399.33</v>
      </c>
      <c r="BF6" s="36">
        <f t="shared" ref="BF6:BN6" si="7">IF(BF7="",NA(),BF7)</f>
        <v>401.06</v>
      </c>
      <c r="BG6" s="36">
        <f t="shared" si="7"/>
        <v>399.98</v>
      </c>
      <c r="BH6" s="36">
        <f t="shared" si="7"/>
        <v>405.46</v>
      </c>
      <c r="BI6" s="36">
        <f t="shared" si="7"/>
        <v>465.55</v>
      </c>
      <c r="BJ6" s="36">
        <f t="shared" si="7"/>
        <v>404.78</v>
      </c>
      <c r="BK6" s="36">
        <f t="shared" si="7"/>
        <v>400.38</v>
      </c>
      <c r="BL6" s="36">
        <f t="shared" si="7"/>
        <v>393.27</v>
      </c>
      <c r="BM6" s="36">
        <f t="shared" si="7"/>
        <v>386.97</v>
      </c>
      <c r="BN6" s="36">
        <f t="shared" si="7"/>
        <v>380.58</v>
      </c>
      <c r="BO6" s="35" t="str">
        <f>IF(BO7="","",IF(BO7="-","【-】","【"&amp;SUBSTITUTE(TEXT(BO7,"#,##0.00"),"-","△")&amp;"】"))</f>
        <v>【270.87】</v>
      </c>
      <c r="BP6" s="36">
        <f>IF(BP7="",NA(),BP7)</f>
        <v>111.53</v>
      </c>
      <c r="BQ6" s="36">
        <f t="shared" ref="BQ6:BY6" si="8">IF(BQ7="",NA(),BQ7)</f>
        <v>115.92</v>
      </c>
      <c r="BR6" s="36">
        <f t="shared" si="8"/>
        <v>120.84</v>
      </c>
      <c r="BS6" s="36">
        <f t="shared" si="8"/>
        <v>130.72</v>
      </c>
      <c r="BT6" s="36">
        <f t="shared" si="8"/>
        <v>127.8</v>
      </c>
      <c r="BU6" s="36">
        <f t="shared" si="8"/>
        <v>98.07</v>
      </c>
      <c r="BV6" s="36">
        <f t="shared" si="8"/>
        <v>96.56</v>
      </c>
      <c r="BW6" s="36">
        <f t="shared" si="8"/>
        <v>100.47</v>
      </c>
      <c r="BX6" s="36">
        <f t="shared" si="8"/>
        <v>101.72</v>
      </c>
      <c r="BY6" s="36">
        <f t="shared" si="8"/>
        <v>102.38</v>
      </c>
      <c r="BZ6" s="35" t="str">
        <f>IF(BZ7="","",IF(BZ7="-","【-】","【"&amp;SUBSTITUTE(TEXT(BZ7,"#,##0.00"),"-","△")&amp;"】"))</f>
        <v>【105.59】</v>
      </c>
      <c r="CA6" s="36">
        <f>IF(CA7="",NA(),CA7)</f>
        <v>128.11000000000001</v>
      </c>
      <c r="CB6" s="36">
        <f t="shared" ref="CB6:CJ6" si="9">IF(CB7="",NA(),CB7)</f>
        <v>123.08</v>
      </c>
      <c r="CC6" s="36">
        <f t="shared" si="9"/>
        <v>115.67</v>
      </c>
      <c r="CD6" s="36">
        <f t="shared" si="9"/>
        <v>102.25</v>
      </c>
      <c r="CE6" s="36">
        <f t="shared" si="9"/>
        <v>104.14</v>
      </c>
      <c r="CF6" s="36">
        <f t="shared" si="9"/>
        <v>172.26</v>
      </c>
      <c r="CG6" s="36">
        <f t="shared" si="9"/>
        <v>177.14</v>
      </c>
      <c r="CH6" s="36">
        <f t="shared" si="9"/>
        <v>169.82</v>
      </c>
      <c r="CI6" s="36">
        <f t="shared" si="9"/>
        <v>168.2</v>
      </c>
      <c r="CJ6" s="36">
        <f t="shared" si="9"/>
        <v>168.67</v>
      </c>
      <c r="CK6" s="35" t="str">
        <f>IF(CK7="","",IF(CK7="-","【-】","【"&amp;SUBSTITUTE(TEXT(CK7,"#,##0.00"),"-","△")&amp;"】"))</f>
        <v>【163.27】</v>
      </c>
      <c r="CL6" s="36">
        <f>IF(CL7="",NA(),CL7)</f>
        <v>39.76</v>
      </c>
      <c r="CM6" s="36">
        <f t="shared" ref="CM6:CU6" si="10">IF(CM7="",NA(),CM7)</f>
        <v>39.58</v>
      </c>
      <c r="CN6" s="36">
        <f t="shared" si="10"/>
        <v>36.33</v>
      </c>
      <c r="CO6" s="36">
        <f t="shared" si="10"/>
        <v>37.29</v>
      </c>
      <c r="CP6" s="36">
        <f t="shared" si="10"/>
        <v>37.72</v>
      </c>
      <c r="CQ6" s="36">
        <f t="shared" si="10"/>
        <v>55.68</v>
      </c>
      <c r="CR6" s="36">
        <f t="shared" si="10"/>
        <v>55.64</v>
      </c>
      <c r="CS6" s="36">
        <f t="shared" si="10"/>
        <v>55.13</v>
      </c>
      <c r="CT6" s="36">
        <f t="shared" si="10"/>
        <v>54.77</v>
      </c>
      <c r="CU6" s="36">
        <f t="shared" si="10"/>
        <v>54.92</v>
      </c>
      <c r="CV6" s="35" t="str">
        <f>IF(CV7="","",IF(CV7="-","【-】","【"&amp;SUBSTITUTE(TEXT(CV7,"#,##0.00"),"-","△")&amp;"】"))</f>
        <v>【59.94】</v>
      </c>
      <c r="CW6" s="36">
        <f>IF(CW7="",NA(),CW7)</f>
        <v>74.14</v>
      </c>
      <c r="CX6" s="36">
        <f t="shared" ref="CX6:DF6" si="11">IF(CX7="",NA(),CX7)</f>
        <v>74.95</v>
      </c>
      <c r="CY6" s="36">
        <f t="shared" si="11"/>
        <v>79.709999999999994</v>
      </c>
      <c r="CZ6" s="36">
        <f t="shared" si="11"/>
        <v>79.790000000000006</v>
      </c>
      <c r="DA6" s="36">
        <f t="shared" si="11"/>
        <v>79.91</v>
      </c>
      <c r="DB6" s="36">
        <f t="shared" si="11"/>
        <v>83.18</v>
      </c>
      <c r="DC6" s="36">
        <f t="shared" si="11"/>
        <v>83.09</v>
      </c>
      <c r="DD6" s="36">
        <f t="shared" si="11"/>
        <v>83</v>
      </c>
      <c r="DE6" s="36">
        <f t="shared" si="11"/>
        <v>82.89</v>
      </c>
      <c r="DF6" s="36">
        <f t="shared" si="11"/>
        <v>82.66</v>
      </c>
      <c r="DG6" s="35" t="str">
        <f>IF(DG7="","",IF(DG7="-","【-】","【"&amp;SUBSTITUTE(TEXT(DG7,"#,##0.00"),"-","△")&amp;"】"))</f>
        <v>【90.22】</v>
      </c>
      <c r="DH6" s="36">
        <f>IF(DH7="",NA(),DH7)</f>
        <v>41.86</v>
      </c>
      <c r="DI6" s="36">
        <f t="shared" ref="DI6:DQ6" si="12">IF(DI7="",NA(),DI7)</f>
        <v>42.33</v>
      </c>
      <c r="DJ6" s="36">
        <f t="shared" si="12"/>
        <v>50.39</v>
      </c>
      <c r="DK6" s="36">
        <f t="shared" si="12"/>
        <v>51.33</v>
      </c>
      <c r="DL6" s="36">
        <f t="shared" si="12"/>
        <v>50.22</v>
      </c>
      <c r="DM6" s="36">
        <f t="shared" si="12"/>
        <v>38.07</v>
      </c>
      <c r="DN6" s="36">
        <f t="shared" si="12"/>
        <v>39.06</v>
      </c>
      <c r="DO6" s="36">
        <f t="shared" si="12"/>
        <v>46.66</v>
      </c>
      <c r="DP6" s="36">
        <f t="shared" si="12"/>
        <v>47.46</v>
      </c>
      <c r="DQ6" s="36">
        <f t="shared" si="12"/>
        <v>48.49</v>
      </c>
      <c r="DR6" s="35" t="str">
        <f>IF(DR7="","",IF(DR7="-","【-】","【"&amp;SUBSTITUTE(TEXT(DR7,"#,##0.00"),"-","△")&amp;"】"))</f>
        <v>【47.91】</v>
      </c>
      <c r="DS6" s="36">
        <f>IF(DS7="",NA(),DS7)</f>
        <v>1.31</v>
      </c>
      <c r="DT6" s="36">
        <f t="shared" ref="DT6:EB6" si="13">IF(DT7="",NA(),DT7)</f>
        <v>1.58</v>
      </c>
      <c r="DU6" s="36">
        <f t="shared" si="13"/>
        <v>2.34</v>
      </c>
      <c r="DV6" s="35">
        <f t="shared" si="13"/>
        <v>0</v>
      </c>
      <c r="DW6" s="36">
        <f t="shared" si="13"/>
        <v>10.29</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1.2</v>
      </c>
      <c r="EE6" s="36">
        <f t="shared" ref="EE6:EM6" si="14">IF(EE7="",NA(),EE7)</f>
        <v>1.29</v>
      </c>
      <c r="EF6" s="36">
        <f t="shared" si="14"/>
        <v>1.05</v>
      </c>
      <c r="EG6" s="35">
        <f t="shared" si="14"/>
        <v>0</v>
      </c>
      <c r="EH6" s="36">
        <f t="shared" si="14"/>
        <v>0.33</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392081</v>
      </c>
      <c r="D7" s="38">
        <v>46</v>
      </c>
      <c r="E7" s="38">
        <v>1</v>
      </c>
      <c r="F7" s="38">
        <v>0</v>
      </c>
      <c r="G7" s="38">
        <v>1</v>
      </c>
      <c r="H7" s="38" t="s">
        <v>105</v>
      </c>
      <c r="I7" s="38" t="s">
        <v>106</v>
      </c>
      <c r="J7" s="38" t="s">
        <v>107</v>
      </c>
      <c r="K7" s="38" t="s">
        <v>108</v>
      </c>
      <c r="L7" s="38" t="s">
        <v>109</v>
      </c>
      <c r="M7" s="38"/>
      <c r="N7" s="39" t="s">
        <v>110</v>
      </c>
      <c r="O7" s="39">
        <v>59.11</v>
      </c>
      <c r="P7" s="39">
        <v>98.08</v>
      </c>
      <c r="Q7" s="39">
        <v>2450</v>
      </c>
      <c r="R7" s="39">
        <v>21309</v>
      </c>
      <c r="S7" s="39">
        <v>286.19</v>
      </c>
      <c r="T7" s="39">
        <v>74.459999999999994</v>
      </c>
      <c r="U7" s="39">
        <v>20725</v>
      </c>
      <c r="V7" s="39">
        <v>42.38</v>
      </c>
      <c r="W7" s="39">
        <v>489.03</v>
      </c>
      <c r="X7" s="39">
        <v>114.38</v>
      </c>
      <c r="Y7" s="39">
        <v>119.37</v>
      </c>
      <c r="Z7" s="39">
        <v>122.14</v>
      </c>
      <c r="AA7" s="39">
        <v>130.82</v>
      </c>
      <c r="AB7" s="39">
        <v>127.61</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5275.2</v>
      </c>
      <c r="AU7" s="39">
        <v>1218.96</v>
      </c>
      <c r="AV7" s="39">
        <v>196.36</v>
      </c>
      <c r="AW7" s="39">
        <v>282.18</v>
      </c>
      <c r="AX7" s="39">
        <v>255.17</v>
      </c>
      <c r="AY7" s="39">
        <v>915.5</v>
      </c>
      <c r="AZ7" s="39">
        <v>963.24</v>
      </c>
      <c r="BA7" s="39">
        <v>381.53</v>
      </c>
      <c r="BB7" s="39">
        <v>391.54</v>
      </c>
      <c r="BC7" s="39">
        <v>384.34</v>
      </c>
      <c r="BD7" s="39">
        <v>262.87</v>
      </c>
      <c r="BE7" s="39">
        <v>399.33</v>
      </c>
      <c r="BF7" s="39">
        <v>401.06</v>
      </c>
      <c r="BG7" s="39">
        <v>399.98</v>
      </c>
      <c r="BH7" s="39">
        <v>405.46</v>
      </c>
      <c r="BI7" s="39">
        <v>465.55</v>
      </c>
      <c r="BJ7" s="39">
        <v>404.78</v>
      </c>
      <c r="BK7" s="39">
        <v>400.38</v>
      </c>
      <c r="BL7" s="39">
        <v>393.27</v>
      </c>
      <c r="BM7" s="39">
        <v>386.97</v>
      </c>
      <c r="BN7" s="39">
        <v>380.58</v>
      </c>
      <c r="BO7" s="39">
        <v>270.87</v>
      </c>
      <c r="BP7" s="39">
        <v>111.53</v>
      </c>
      <c r="BQ7" s="39">
        <v>115.92</v>
      </c>
      <c r="BR7" s="39">
        <v>120.84</v>
      </c>
      <c r="BS7" s="39">
        <v>130.72</v>
      </c>
      <c r="BT7" s="39">
        <v>127.8</v>
      </c>
      <c r="BU7" s="39">
        <v>98.07</v>
      </c>
      <c r="BV7" s="39">
        <v>96.56</v>
      </c>
      <c r="BW7" s="39">
        <v>100.47</v>
      </c>
      <c r="BX7" s="39">
        <v>101.72</v>
      </c>
      <c r="BY7" s="39">
        <v>102.38</v>
      </c>
      <c r="BZ7" s="39">
        <v>105.59</v>
      </c>
      <c r="CA7" s="39">
        <v>128.11000000000001</v>
      </c>
      <c r="CB7" s="39">
        <v>123.08</v>
      </c>
      <c r="CC7" s="39">
        <v>115.67</v>
      </c>
      <c r="CD7" s="39">
        <v>102.25</v>
      </c>
      <c r="CE7" s="39">
        <v>104.14</v>
      </c>
      <c r="CF7" s="39">
        <v>172.26</v>
      </c>
      <c r="CG7" s="39">
        <v>177.14</v>
      </c>
      <c r="CH7" s="39">
        <v>169.82</v>
      </c>
      <c r="CI7" s="39">
        <v>168.2</v>
      </c>
      <c r="CJ7" s="39">
        <v>168.67</v>
      </c>
      <c r="CK7" s="39">
        <v>163.27000000000001</v>
      </c>
      <c r="CL7" s="39">
        <v>39.76</v>
      </c>
      <c r="CM7" s="39">
        <v>39.58</v>
      </c>
      <c r="CN7" s="39">
        <v>36.33</v>
      </c>
      <c r="CO7" s="39">
        <v>37.29</v>
      </c>
      <c r="CP7" s="39">
        <v>37.72</v>
      </c>
      <c r="CQ7" s="39">
        <v>55.68</v>
      </c>
      <c r="CR7" s="39">
        <v>55.64</v>
      </c>
      <c r="CS7" s="39">
        <v>55.13</v>
      </c>
      <c r="CT7" s="39">
        <v>54.77</v>
      </c>
      <c r="CU7" s="39">
        <v>54.92</v>
      </c>
      <c r="CV7" s="39">
        <v>59.94</v>
      </c>
      <c r="CW7" s="39">
        <v>74.14</v>
      </c>
      <c r="CX7" s="39">
        <v>74.95</v>
      </c>
      <c r="CY7" s="39">
        <v>79.709999999999994</v>
      </c>
      <c r="CZ7" s="39">
        <v>79.790000000000006</v>
      </c>
      <c r="DA7" s="39">
        <v>79.91</v>
      </c>
      <c r="DB7" s="39">
        <v>83.18</v>
      </c>
      <c r="DC7" s="39">
        <v>83.09</v>
      </c>
      <c r="DD7" s="39">
        <v>83</v>
      </c>
      <c r="DE7" s="39">
        <v>82.89</v>
      </c>
      <c r="DF7" s="39">
        <v>82.66</v>
      </c>
      <c r="DG7" s="39">
        <v>90.22</v>
      </c>
      <c r="DH7" s="39">
        <v>41.86</v>
      </c>
      <c r="DI7" s="39">
        <v>42.33</v>
      </c>
      <c r="DJ7" s="39">
        <v>50.39</v>
      </c>
      <c r="DK7" s="39">
        <v>51.33</v>
      </c>
      <c r="DL7" s="39">
        <v>50.22</v>
      </c>
      <c r="DM7" s="39">
        <v>38.07</v>
      </c>
      <c r="DN7" s="39">
        <v>39.06</v>
      </c>
      <c r="DO7" s="39">
        <v>46.66</v>
      </c>
      <c r="DP7" s="39">
        <v>47.46</v>
      </c>
      <c r="DQ7" s="39">
        <v>48.49</v>
      </c>
      <c r="DR7" s="39">
        <v>47.91</v>
      </c>
      <c r="DS7" s="39">
        <v>1.31</v>
      </c>
      <c r="DT7" s="39">
        <v>1.58</v>
      </c>
      <c r="DU7" s="39">
        <v>2.34</v>
      </c>
      <c r="DV7" s="39">
        <v>0</v>
      </c>
      <c r="DW7" s="39">
        <v>10.29</v>
      </c>
      <c r="DX7" s="39">
        <v>7.73</v>
      </c>
      <c r="DY7" s="39">
        <v>8.8699999999999992</v>
      </c>
      <c r="DZ7" s="39">
        <v>9.85</v>
      </c>
      <c r="EA7" s="39">
        <v>9.7100000000000009</v>
      </c>
      <c r="EB7" s="39">
        <v>12.79</v>
      </c>
      <c r="EC7" s="39">
        <v>15</v>
      </c>
      <c r="ED7" s="39">
        <v>1.2</v>
      </c>
      <c r="EE7" s="39">
        <v>1.29</v>
      </c>
      <c r="EF7" s="39">
        <v>1.05</v>
      </c>
      <c r="EG7" s="39">
        <v>0</v>
      </c>
      <c r="EH7" s="39">
        <v>0.33</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2018-02-07T05:56:48Z</cp:lastPrinted>
  <dcterms:created xsi:type="dcterms:W3CDTF">2017-12-25T01:35:55Z</dcterms:created>
  <dcterms:modified xsi:type="dcterms:W3CDTF">2018-02-26T00:57:33Z</dcterms:modified>
  <cp:category/>
</cp:coreProperties>
</file>