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W8" i="4"/>
  <c r="P8" i="4"/>
  <c r="I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<sst xmlns="http://schemas.openxmlformats.org/spreadsheetml/2006/main" count="232" uniqueCount="120">
  <si>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</si>
  <si>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</si>
  <si>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</si>
  <si>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</si>
  <si>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</si>
  <si>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</si>
  <si>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</si>
  <si>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</si>
  <si>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</si>
  <si>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</si>
  <si>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</si>
  <si>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</si>
  <si>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</si>
  <si>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</si>
  <si>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</si>
  <si>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</si>
  <si>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</si>
  <si>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</si>
  <si>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</si>
  <si>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</si>
  <si>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</si>
  <si>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</si>
  <si>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</si>
  <si>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</si>
  <si>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</si>
  <si>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</si>
  <si>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</si>
  <si>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</si>
  <si>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</si>
  <si>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</si>
  <si>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</si>
  <si>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</si>
  <si>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</si>
  <si>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</si>
  <si>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</si>
  <si>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</si>
  <si>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</si>
  <si>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</si>
  <si>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</si>
  <si>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</si>
  <si>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</si>
  <si>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</si>
  <si>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</si>
  <si>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</si>
  <si>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</si>
  <si>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</si>
  <si>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</si>
  <si>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</si>
  <si>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</si>
  <si>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</si>
  <si>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</si>
  <si>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</si>
  <si>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</si>
  <si>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</si>
  <si>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</si>
  <si>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</si>
  <si>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</si>
  <si>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</si>
  <si>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</si>
  <si>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</si>
  <si>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</si>
  <si>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</si>
  <si>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</si>
  <si>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</si>
  <si>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</si>
  <si>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</si>
  <si>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</si>
  <si>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</si>
  <si>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</si>
  <si>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</si>
  <si>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</si>
  <si>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</si>
  <si>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</si>
  <si>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</si>
  <si>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</si>
  <si>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</si>
  <si>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</si>
  <si>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</si>
  <si>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</si>
  <si>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</si>
  <si>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</si>
  <si>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</si>
  <si>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</si>
  <si>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</si>
  <si>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</si>
  <si>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</si>
  <si>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</si>
  <si>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</si>
  <si>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</si>
  <si>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</si>
  <si>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</si>
  <si>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</si>
  <si>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</si>
  <si>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</si>
  <si>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</si>
  <si>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</si>
  <si>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</si>
  <si>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</si>
  <si>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</si>
  <si>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</si>
  <si>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</si>
  <si>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</si>
  <si>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</si>
  <si>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</si>
  <si>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</si>
  <si>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土佐清水市</t>
  </si>
  <si>
    <t>法適用</t>
  </si>
  <si>
    <t>水道事業</t>
  </si>
  <si>
    <t>末端給水事業</t>
  </si>
  <si>
    <t>A7</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</si>
  <si>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</si>
  <si>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</si>
  <si>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</si>
  <si>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</si>
  <si>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</si>
  <si>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</si>
  <si>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現時点では、経営状況はおおむね良好であるといえる。しかし、施設及び管路の老朽化は市全体で進行しており、今後も計画的に老朽施設、老朽管路の更新を行っていく必要がある。企業債の償還、建設改良費の増加、減価償却費の増加が見込まれ、維持管理費の減少等経営改善の必要が生じてくることが予想される。また、人口の減少により給水収益も年々減少していることから、平成30年度より料金改定を行い収入の増加を図ることとする</t>
    <rPh sb="0" eb="3">
      <t>ゲンジテン</t>
    </rPh>
    <rPh sb="6" eb="8">
      <t>ケイエイ</t>
    </rPh>
    <rPh sb="8" eb="10">
      <t>ジョウキョウ</t>
    </rPh>
    <rPh sb="15" eb="17">
      <t>リョウコウ</t>
    </rPh>
    <rPh sb="29" eb="31">
      <t>シセツ</t>
    </rPh>
    <rPh sb="31" eb="32">
      <t>オヨ</t>
    </rPh>
    <rPh sb="33" eb="35">
      <t>カンロ</t>
    </rPh>
    <rPh sb="36" eb="39">
      <t>ロウキュウカ</t>
    </rPh>
    <rPh sb="40" eb="41">
      <t>シ</t>
    </rPh>
    <rPh sb="41" eb="43">
      <t>ゼンタイ</t>
    </rPh>
    <rPh sb="44" eb="46">
      <t>シンコウ</t>
    </rPh>
    <rPh sb="51" eb="53">
      <t>コンゴ</t>
    </rPh>
    <rPh sb="54" eb="57">
      <t>ケイカクテキ</t>
    </rPh>
    <rPh sb="58" eb="60">
      <t>ロウキュウ</t>
    </rPh>
    <rPh sb="60" eb="62">
      <t>シセツ</t>
    </rPh>
    <rPh sb="63" eb="65">
      <t>ロウキュウ</t>
    </rPh>
    <rPh sb="65" eb="67">
      <t>カンロ</t>
    </rPh>
    <rPh sb="68" eb="70">
      <t>コウシン</t>
    </rPh>
    <rPh sb="71" eb="72">
      <t>オコナ</t>
    </rPh>
    <rPh sb="76" eb="78">
      <t>ヒツヨウ</t>
    </rPh>
    <rPh sb="82" eb="84">
      <t>キギョウ</t>
    </rPh>
    <rPh sb="84" eb="85">
      <t>サイ</t>
    </rPh>
    <rPh sb="86" eb="88">
      <t>ショウカン</t>
    </rPh>
    <rPh sb="89" eb="91">
      <t>ケンセツ</t>
    </rPh>
    <rPh sb="91" eb="93">
      <t>カイリョウ</t>
    </rPh>
    <rPh sb="93" eb="94">
      <t>ヒ</t>
    </rPh>
    <rPh sb="95" eb="96">
      <t>ゾウ</t>
    </rPh>
    <rPh sb="96" eb="97">
      <t>カ</t>
    </rPh>
    <rPh sb="98" eb="100">
      <t>ゲンカ</t>
    </rPh>
    <rPh sb="100" eb="102">
      <t>ショウキャク</t>
    </rPh>
    <rPh sb="102" eb="103">
      <t>ヒ</t>
    </rPh>
    <rPh sb="104" eb="105">
      <t>ゾウ</t>
    </rPh>
    <rPh sb="105" eb="106">
      <t>カ</t>
    </rPh>
    <rPh sb="107" eb="109">
      <t>ミコ</t>
    </rPh>
    <rPh sb="112" eb="114">
      <t>イジ</t>
    </rPh>
    <rPh sb="114" eb="117">
      <t>カンリヒ</t>
    </rPh>
    <rPh sb="118" eb="120">
      <t>ゲンショウ</t>
    </rPh>
    <rPh sb="120" eb="121">
      <t>トウ</t>
    </rPh>
    <rPh sb="121" eb="123">
      <t>ケイエイ</t>
    </rPh>
    <rPh sb="123" eb="125">
      <t>カイゼン</t>
    </rPh>
    <rPh sb="126" eb="128">
      <t>ヒツヨウ</t>
    </rPh>
    <rPh sb="129" eb="130">
      <t>ショウ</t>
    </rPh>
    <rPh sb="137" eb="139">
      <t>ヨソウ</t>
    </rPh>
    <rPh sb="146" eb="148">
      <t>ジンコウ</t>
    </rPh>
    <rPh sb="149" eb="151">
      <t>ゲンショウ</t>
    </rPh>
    <rPh sb="154" eb="156">
      <t>キュウスイ</t>
    </rPh>
    <rPh sb="156" eb="158">
      <t>シュウエキ</t>
    </rPh>
    <rPh sb="159" eb="161">
      <t>ネンネン</t>
    </rPh>
    <rPh sb="161" eb="163">
      <t>ゲンショウ</t>
    </rPh>
    <rPh sb="172" eb="174">
      <t>ヘイセイ</t>
    </rPh>
    <rPh sb="176" eb="178">
      <t>ネンド</t>
    </rPh>
    <rPh sb="180" eb="182">
      <t>リョウキン</t>
    </rPh>
    <rPh sb="182" eb="184">
      <t>カイテイ</t>
    </rPh>
    <rPh sb="185" eb="186">
      <t>オコナ</t>
    </rPh>
    <rPh sb="187" eb="189">
      <t>シュウニュウ</t>
    </rPh>
    <rPh sb="190" eb="192">
      <t>ゾウカ</t>
    </rPh>
    <rPh sb="193" eb="194">
      <t>ハカ</t>
    </rPh>
    <phoneticPr fontId="7"/>
  </si>
  <si>
    <t>①②各年度とも収支は黒字で欠損金もなく、健全な状況といえるが、平成27年度、28年度と経常収支比率が減少しており、今後も人口減少により収入は減少傾向にある。平成30年度より料金改定を行い収入確保を図る。
③平成28年度も前年度より少し減少しているが、財務は安定している。しかし、現金預金は減少傾向にあるため料金改定も含め収益の増加に努めなければならない。
④各年度とも類似団体平均値を上回っており、ここ2～3年も施設の更新が予定されているため今後は、料金改定を行い収入の確保に努める。
⑤平成28年度も100％以下となっているため、平成30年度より料金改定を行い、回収率の向上に努めることとする。
⑥平均値は下回っているが、今後も維持管理費の削減等、計画的な経営努力をしていく。
⑦類似団体平均値を下回っており５０％以下となっている。今後も人口の減少により給水量の減少が予想されるため、今後の施設更新の際にはダウンサイジング等施設規模を検討する必要がある。
⑧計画的に漏水調査等を行い、有収率は徐々に回復してはいるものの依然として平均値を大きく下回っている。配水管の老朽化が激しく今後も計画的に漏水調査を継続し、早急な対応を行っていく必要がある。</t>
    <rPh sb="2" eb="5">
      <t>カクネンド</t>
    </rPh>
    <rPh sb="7" eb="9">
      <t>シュウシ</t>
    </rPh>
    <rPh sb="10" eb="12">
      <t>クロジ</t>
    </rPh>
    <rPh sb="13" eb="16">
      <t>ケッソンキン</t>
    </rPh>
    <rPh sb="20" eb="22">
      <t>ケンゼン</t>
    </rPh>
    <rPh sb="23" eb="25">
      <t>ジョウキョウ</t>
    </rPh>
    <rPh sb="31" eb="33">
      <t>ヘイセイ</t>
    </rPh>
    <rPh sb="35" eb="37">
      <t>ネンド</t>
    </rPh>
    <rPh sb="40" eb="42">
      <t>ネンド</t>
    </rPh>
    <rPh sb="43" eb="45">
      <t>ケイジョウ</t>
    </rPh>
    <rPh sb="45" eb="47">
      <t>シュウシ</t>
    </rPh>
    <rPh sb="47" eb="49">
      <t>ヒリツ</t>
    </rPh>
    <rPh sb="50" eb="52">
      <t>ゲンショウ</t>
    </rPh>
    <rPh sb="57" eb="59">
      <t>コンゴ</t>
    </rPh>
    <rPh sb="60" eb="62">
      <t>ジンコウ</t>
    </rPh>
    <rPh sb="62" eb="64">
      <t>ゲンショウ</t>
    </rPh>
    <rPh sb="70" eb="72">
      <t>ゲンショウ</t>
    </rPh>
    <rPh sb="72" eb="74">
      <t>ケイコウ</t>
    </rPh>
    <rPh sb="78" eb="80">
      <t>ヘイセイ</t>
    </rPh>
    <rPh sb="82" eb="84">
      <t>ネンド</t>
    </rPh>
    <rPh sb="86" eb="88">
      <t>リョウキン</t>
    </rPh>
    <rPh sb="88" eb="90">
      <t>カイテイ</t>
    </rPh>
    <rPh sb="91" eb="92">
      <t>オコナ</t>
    </rPh>
    <rPh sb="93" eb="95">
      <t>シュウニュウ</t>
    </rPh>
    <rPh sb="95" eb="97">
      <t>カクホ</t>
    </rPh>
    <rPh sb="98" eb="99">
      <t>ハカ</t>
    </rPh>
    <rPh sb="103" eb="105">
      <t>ヘイセイ</t>
    </rPh>
    <rPh sb="107" eb="109">
      <t>ネンド</t>
    </rPh>
    <rPh sb="110" eb="113">
      <t>ゼンネンド</t>
    </rPh>
    <rPh sb="115" eb="116">
      <t>スコ</t>
    </rPh>
    <rPh sb="117" eb="119">
      <t>ゲンショウ</t>
    </rPh>
    <rPh sb="125" eb="127">
      <t>ザイム</t>
    </rPh>
    <rPh sb="128" eb="130">
      <t>アンテイ</t>
    </rPh>
    <rPh sb="139" eb="141">
      <t>ゲンキン</t>
    </rPh>
    <rPh sb="141" eb="143">
      <t>ヨキン</t>
    </rPh>
    <rPh sb="144" eb="146">
      <t>ゲンショウ</t>
    </rPh>
    <rPh sb="146" eb="148">
      <t>ケイコウ</t>
    </rPh>
    <rPh sb="153" eb="155">
      <t>リョウキン</t>
    </rPh>
    <rPh sb="155" eb="157">
      <t>カイテイ</t>
    </rPh>
    <rPh sb="158" eb="159">
      <t>フク</t>
    </rPh>
    <rPh sb="160" eb="162">
      <t>シュウエキ</t>
    </rPh>
    <rPh sb="163" eb="164">
      <t>ゾウ</t>
    </rPh>
    <rPh sb="164" eb="165">
      <t>カ</t>
    </rPh>
    <rPh sb="166" eb="167">
      <t>ツト</t>
    </rPh>
    <rPh sb="179" eb="182">
      <t>カクネンド</t>
    </rPh>
    <rPh sb="184" eb="186">
      <t>ルイジ</t>
    </rPh>
    <rPh sb="186" eb="188">
      <t>ダンタイ</t>
    </rPh>
    <rPh sb="188" eb="191">
      <t>ヘイキンチ</t>
    </rPh>
    <rPh sb="192" eb="194">
      <t>ウワマワ</t>
    </rPh>
    <rPh sb="204" eb="205">
      <t>ネン</t>
    </rPh>
    <rPh sb="206" eb="208">
      <t>シセツ</t>
    </rPh>
    <rPh sb="209" eb="211">
      <t>コウシン</t>
    </rPh>
    <rPh sb="212" eb="214">
      <t>ヨテイ</t>
    </rPh>
    <rPh sb="221" eb="223">
      <t>コンゴ</t>
    </rPh>
    <rPh sb="225" eb="227">
      <t>リョウキン</t>
    </rPh>
    <rPh sb="227" eb="229">
      <t>カイテイ</t>
    </rPh>
    <rPh sb="230" eb="231">
      <t>オコナ</t>
    </rPh>
    <rPh sb="232" eb="234">
      <t>シュウニュウ</t>
    </rPh>
    <rPh sb="235" eb="237">
      <t>カクホ</t>
    </rPh>
    <rPh sb="238" eb="239">
      <t>ツト</t>
    </rPh>
    <rPh sb="244" eb="246">
      <t>ヘイセイ</t>
    </rPh>
    <rPh sb="248" eb="250">
      <t>ネンド</t>
    </rPh>
    <rPh sb="255" eb="257">
      <t>イカ</t>
    </rPh>
    <rPh sb="266" eb="268">
      <t>ヘイセイ</t>
    </rPh>
    <rPh sb="270" eb="272">
      <t>ネンド</t>
    </rPh>
    <rPh sb="274" eb="276">
      <t>リョウキン</t>
    </rPh>
    <rPh sb="276" eb="278">
      <t>カイテイ</t>
    </rPh>
    <rPh sb="279" eb="280">
      <t>オコナ</t>
    </rPh>
    <rPh sb="282" eb="284">
      <t>カイシュウ</t>
    </rPh>
    <rPh sb="284" eb="285">
      <t>リツ</t>
    </rPh>
    <rPh sb="286" eb="288">
      <t>コウジョウ</t>
    </rPh>
    <rPh sb="289" eb="290">
      <t>ツト</t>
    </rPh>
    <rPh sb="300" eb="303">
      <t>ヘイキンチ</t>
    </rPh>
    <rPh sb="304" eb="306">
      <t>シタマワ</t>
    </rPh>
    <rPh sb="312" eb="314">
      <t>コンゴ</t>
    </rPh>
    <rPh sb="315" eb="317">
      <t>イジ</t>
    </rPh>
    <rPh sb="317" eb="320">
      <t>カンリヒ</t>
    </rPh>
    <rPh sb="321" eb="323">
      <t>サクゲン</t>
    </rPh>
    <rPh sb="323" eb="324">
      <t>トウ</t>
    </rPh>
    <rPh sb="325" eb="328">
      <t>ケイカクテキ</t>
    </rPh>
    <rPh sb="329" eb="331">
      <t>ケイエイ</t>
    </rPh>
    <rPh sb="331" eb="333">
      <t>ドリョク</t>
    </rPh>
    <rPh sb="341" eb="343">
      <t>ルイジ</t>
    </rPh>
    <rPh sb="343" eb="345">
      <t>ダンタイ</t>
    </rPh>
    <rPh sb="345" eb="348">
      <t>ヘイキンチ</t>
    </rPh>
    <rPh sb="349" eb="351">
      <t>シタマワ</t>
    </rPh>
    <rPh sb="358" eb="360">
      <t>イカ</t>
    </rPh>
    <rPh sb="367" eb="369">
      <t>コンゴ</t>
    </rPh>
    <rPh sb="370" eb="372">
      <t>ジンコウ</t>
    </rPh>
    <rPh sb="373" eb="375">
      <t>ゲンショウ</t>
    </rPh>
    <rPh sb="378" eb="380">
      <t>キュウスイ</t>
    </rPh>
    <rPh sb="380" eb="381">
      <t>リョウ</t>
    </rPh>
    <rPh sb="382" eb="384">
      <t>ゲンショウ</t>
    </rPh>
    <rPh sb="385" eb="387">
      <t>ヨソウ</t>
    </rPh>
    <rPh sb="393" eb="395">
      <t>コンゴ</t>
    </rPh>
    <rPh sb="396" eb="398">
      <t>シセツ</t>
    </rPh>
    <rPh sb="398" eb="400">
      <t>コウシン</t>
    </rPh>
    <rPh sb="401" eb="402">
      <t>サイ</t>
    </rPh>
    <rPh sb="412" eb="413">
      <t>トウ</t>
    </rPh>
    <rPh sb="413" eb="415">
      <t>シセツ</t>
    </rPh>
    <rPh sb="415" eb="417">
      <t>キボ</t>
    </rPh>
    <rPh sb="418" eb="420">
      <t>ケントウ</t>
    </rPh>
    <rPh sb="422" eb="424">
      <t>ヒツヨウ</t>
    </rPh>
    <rPh sb="430" eb="433">
      <t>ケイカクテキ</t>
    </rPh>
    <rPh sb="434" eb="436">
      <t>ロウスイ</t>
    </rPh>
    <rPh sb="436" eb="438">
      <t>チョウサ</t>
    </rPh>
    <rPh sb="438" eb="439">
      <t>トウ</t>
    </rPh>
    <rPh sb="440" eb="441">
      <t>オコナ</t>
    </rPh>
    <rPh sb="443" eb="445">
      <t>ユウシュウ</t>
    </rPh>
    <rPh sb="445" eb="446">
      <t>リツ</t>
    </rPh>
    <rPh sb="447" eb="449">
      <t>ジョジョ</t>
    </rPh>
    <rPh sb="450" eb="452">
      <t>カイフク</t>
    </rPh>
    <rPh sb="460" eb="462">
      <t>イゼン</t>
    </rPh>
    <rPh sb="465" eb="468">
      <t>ヘイキンチ</t>
    </rPh>
    <rPh sb="469" eb="470">
      <t>オオ</t>
    </rPh>
    <rPh sb="472" eb="474">
      <t>シタマワ</t>
    </rPh>
    <rPh sb="479" eb="482">
      <t>ハイスイカン</t>
    </rPh>
    <rPh sb="483" eb="486">
      <t>ロウキュウカ</t>
    </rPh>
    <rPh sb="487" eb="488">
      <t>ハゲ</t>
    </rPh>
    <rPh sb="490" eb="492">
      <t>コンゴ</t>
    </rPh>
    <rPh sb="493" eb="496">
      <t>ケイカクテキ</t>
    </rPh>
    <rPh sb="497" eb="499">
      <t>ロウスイ</t>
    </rPh>
    <rPh sb="499" eb="501">
      <t>チョウサ</t>
    </rPh>
    <rPh sb="502" eb="504">
      <t>ケイゾク</t>
    </rPh>
    <rPh sb="506" eb="508">
      <t>ソウキュウ</t>
    </rPh>
    <rPh sb="509" eb="511">
      <t>タイオウ</t>
    </rPh>
    <rPh sb="512" eb="513">
      <t>オコナ</t>
    </rPh>
    <rPh sb="517" eb="519">
      <t>ヒツヨウ</t>
    </rPh>
    <phoneticPr fontId="7"/>
  </si>
  <si>
    <t>非設置</t>
    <rPh sb="0" eb="1">
      <t>ヒ</t>
    </rPh>
    <rPh sb="1" eb="3">
      <t>セッチ</t>
    </rPh>
    <phoneticPr fontId="4"/>
  </si>
  <si>
    <t>①有形固定資産減価償却率は、前年度より若干よくなっているものの５２．６３％と高い数値となっている。多くの施設が法定耐用年数に近づいて、老朽化が進んでおり、更新等の財源の確保に努める。
②平均値は下回っているものの、経年化率は８．０２％と、法定耐用年数を超えた数値が年々増加しており今後も増加傾向にある。計画的な管路更新を行っていく必要がある。なお、グラフには表示されていないが、Ｈ２７年度の数値は５．１２％となっている。
③管路更新率は１．３３％と減少はしているものの、ほとんどの施設、構築物は老朽化が激しく今後も計画的な更新工事を行っていく必要がある。なお、グラフには表示されていないが、Ｈ２７年度の数値は１．９５％となっている。</t>
    <rPh sb="1" eb="3">
      <t>ユウケイ</t>
    </rPh>
    <rPh sb="3" eb="5">
      <t>コテイ</t>
    </rPh>
    <rPh sb="5" eb="7">
      <t>シサン</t>
    </rPh>
    <rPh sb="7" eb="9">
      <t>ゲンカ</t>
    </rPh>
    <rPh sb="9" eb="11">
      <t>ショウキャク</t>
    </rPh>
    <rPh sb="11" eb="12">
      <t>リツ</t>
    </rPh>
    <rPh sb="14" eb="17">
      <t>ゼンネンド</t>
    </rPh>
    <rPh sb="19" eb="21">
      <t>ジャッカン</t>
    </rPh>
    <rPh sb="38" eb="39">
      <t>タカ</t>
    </rPh>
    <rPh sb="40" eb="42">
      <t>スウチ</t>
    </rPh>
    <rPh sb="49" eb="50">
      <t>オオ</t>
    </rPh>
    <rPh sb="52" eb="54">
      <t>シセツ</t>
    </rPh>
    <rPh sb="55" eb="57">
      <t>ホウテイ</t>
    </rPh>
    <rPh sb="57" eb="59">
      <t>タイヨウ</t>
    </rPh>
    <rPh sb="59" eb="61">
      <t>ネンスウ</t>
    </rPh>
    <rPh sb="62" eb="63">
      <t>チカ</t>
    </rPh>
    <rPh sb="67" eb="70">
      <t>ロウキュウカ</t>
    </rPh>
    <rPh sb="71" eb="72">
      <t>スス</t>
    </rPh>
    <rPh sb="77" eb="79">
      <t>コウシン</t>
    </rPh>
    <rPh sb="79" eb="80">
      <t>トウ</t>
    </rPh>
    <rPh sb="81" eb="83">
      <t>ザイゲン</t>
    </rPh>
    <rPh sb="84" eb="86">
      <t>カクホ</t>
    </rPh>
    <rPh sb="87" eb="88">
      <t>ツト</t>
    </rPh>
    <rPh sb="93" eb="96">
      <t>ヘイキンチ</t>
    </rPh>
    <rPh sb="97" eb="99">
      <t>シタマワ</t>
    </rPh>
    <rPh sb="107" eb="110">
      <t>ケイネンカ</t>
    </rPh>
    <rPh sb="110" eb="111">
      <t>リツ</t>
    </rPh>
    <rPh sb="119" eb="121">
      <t>ホウテイ</t>
    </rPh>
    <rPh sb="121" eb="123">
      <t>タイヨウ</t>
    </rPh>
    <rPh sb="123" eb="125">
      <t>ネンスウ</t>
    </rPh>
    <rPh sb="126" eb="127">
      <t>コ</t>
    </rPh>
    <rPh sb="129" eb="131">
      <t>スウチ</t>
    </rPh>
    <rPh sb="132" eb="134">
      <t>ネンネン</t>
    </rPh>
    <rPh sb="134" eb="136">
      <t>ゾウカ</t>
    </rPh>
    <rPh sb="140" eb="142">
      <t>コンゴ</t>
    </rPh>
    <rPh sb="143" eb="145">
      <t>ゾウカ</t>
    </rPh>
    <rPh sb="145" eb="147">
      <t>ケイコウ</t>
    </rPh>
    <rPh sb="151" eb="154">
      <t>ケイカクテキ</t>
    </rPh>
    <rPh sb="155" eb="157">
      <t>カンロ</t>
    </rPh>
    <rPh sb="157" eb="159">
      <t>コウシン</t>
    </rPh>
    <rPh sb="160" eb="161">
      <t>オコナ</t>
    </rPh>
    <rPh sb="165" eb="167">
      <t>ヒツヨウ</t>
    </rPh>
    <rPh sb="179" eb="181">
      <t>ヒョウジ</t>
    </rPh>
    <rPh sb="192" eb="194">
      <t>ネンド</t>
    </rPh>
    <rPh sb="195" eb="197">
      <t>スウチ</t>
    </rPh>
    <rPh sb="212" eb="214">
      <t>カンロ</t>
    </rPh>
    <rPh sb="214" eb="216">
      <t>コウシン</t>
    </rPh>
    <rPh sb="216" eb="217">
      <t>リツ</t>
    </rPh>
    <rPh sb="224" eb="226">
      <t>ゲンショウ</t>
    </rPh>
    <rPh sb="240" eb="242">
      <t>シセツ</t>
    </rPh>
    <rPh sb="243" eb="246">
      <t>コウチクブツ</t>
    </rPh>
    <rPh sb="247" eb="250">
      <t>ロウキュウカ</t>
    </rPh>
    <rPh sb="251" eb="252">
      <t>ハゲ</t>
    </rPh>
    <rPh sb="254" eb="256">
      <t>コンゴ</t>
    </rPh>
    <rPh sb="257" eb="260">
      <t>ケイカクテキ</t>
    </rPh>
    <rPh sb="261" eb="263">
      <t>コウシン</t>
    </rPh>
    <rPh sb="263" eb="265">
      <t>コウジ</t>
    </rPh>
    <rPh sb="266" eb="267">
      <t>オコナ</t>
    </rPh>
    <rPh sb="271" eb="273">
      <t>ヒツヨウ</t>
    </rPh>
    <rPh sb="285" eb="287">
      <t>ヒョウジ</t>
    </rPh>
    <rPh sb="298" eb="300">
      <t>ネンド</t>
    </rPh>
    <rPh sb="301" eb="303">
      <t>スウチ</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</si>
</sst>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0.27</c:v>
                </c:pt>
                <c:pt idx="1">
                  <c:v>1.55</c:v>
                </c:pt>
                <c:pt idx="2">
                  <c:v>4.04</c:v>
                </c:pt>
                <c:pt idx="3" formatCode="#,##0.00;&quot;△&quot;#,##0.00">
                  <c:v>0</c:v>
                </c:pt>
                <c:pt idx="4">
                  <c:v>1.33</c:v>
                </c:pt>
              </c:numCache>
            </c:numRef>
          </c:val>
        </c:ser>
        <c:dLbls>
          <c:showLegendKey val="0"/>
          <c:showVal val="0"/>
          <c:showCatName val="0"/>
          <c:showSerName val="0"/>
          <c:showPercent val="0"/>
          <c:showBubbleSize val="0"/>
        </c:dLbls>
        <c:gapWidth val="150"/>
        <c:axId val="95061504"/>
        <c:axId val="95063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0.71</c:v>
                </c:pt>
                <c:pt idx="2">
                  <c:v>0.68</c:v>
                </c:pt>
                <c:pt idx="3">
                  <c:v>1.65</c:v>
                </c:pt>
                <c:pt idx="4">
                  <c:v>0.47</c:v>
                </c:pt>
              </c:numCache>
            </c:numRef>
          </c:val>
          <c:smooth val="0"/>
        </c:ser>
        <c:dLbls>
          <c:showLegendKey val="0"/>
          <c:showVal val="0"/>
          <c:showCatName val="0"/>
          <c:showSerName val="0"/>
          <c:showPercent val="0"/>
          <c:showBubbleSize val="0"/>
        </c:dLbls>
        <c:marker val="1"/>
        <c:smooth val="0"/>
        <c:axId val="95061504"/>
        <c:axId val="95063424"/>
      </c:lineChart>
      <c:dateAx>
        <c:axId val="95061504"/>
        <c:scaling>
          <c:orientation val="minMax"/>
        </c:scaling>
        <c:delete val="1"/>
        <c:axPos val="b"/>
        <c:numFmt formatCode="ge" sourceLinked="1"/>
        <c:majorTickMark val="none"/>
        <c:minorTickMark val="none"/>
        <c:tickLblPos val="none"/>
        <c:crossAx val="95063424"/>
        <c:crosses val="autoZero"/>
        <c:auto val="1"/>
        <c:lblOffset val="100"/>
        <c:baseTimeUnit val="years"/>
      </c:dateAx>
      <c:valAx>
        <c:axId val="95063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06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43.6</c:v>
                </c:pt>
                <c:pt idx="1">
                  <c:v>43.16</c:v>
                </c:pt>
                <c:pt idx="2">
                  <c:v>43.51</c:v>
                </c:pt>
                <c:pt idx="3">
                  <c:v>40.24</c:v>
                </c:pt>
                <c:pt idx="4">
                  <c:v>38.97</c:v>
                </c:pt>
              </c:numCache>
            </c:numRef>
          </c:val>
        </c:ser>
        <c:dLbls>
          <c:showLegendKey val="0"/>
          <c:showVal val="0"/>
          <c:showCatName val="0"/>
          <c:showSerName val="0"/>
          <c:showPercent val="0"/>
          <c:showBubbleSize val="0"/>
        </c:dLbls>
        <c:gapWidth val="150"/>
        <c:axId val="97503104"/>
        <c:axId val="9751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55.68</c:v>
                </c:pt>
                <c:pt idx="1">
                  <c:v>54.47</c:v>
                </c:pt>
                <c:pt idx="2">
                  <c:v>53.61</c:v>
                </c:pt>
                <c:pt idx="3">
                  <c:v>53.52</c:v>
                </c:pt>
                <c:pt idx="4">
                  <c:v>54.24</c:v>
                </c:pt>
              </c:numCache>
            </c:numRef>
          </c:val>
          <c:smooth val="0"/>
        </c:ser>
        <c:dLbls>
          <c:showLegendKey val="0"/>
          <c:showVal val="0"/>
          <c:showCatName val="0"/>
          <c:showSerName val="0"/>
          <c:showPercent val="0"/>
          <c:showBubbleSize val="0"/>
        </c:dLbls>
        <c:marker val="1"/>
        <c:smooth val="0"/>
        <c:axId val="97503104"/>
        <c:axId val="97513472"/>
      </c:lineChart>
      <c:dateAx>
        <c:axId val="97503104"/>
        <c:scaling>
          <c:orientation val="minMax"/>
        </c:scaling>
        <c:delete val="1"/>
        <c:axPos val="b"/>
        <c:numFmt formatCode="ge" sourceLinked="1"/>
        <c:majorTickMark val="none"/>
        <c:minorTickMark val="none"/>
        <c:tickLblPos val="none"/>
        <c:crossAx val="97513472"/>
        <c:crosses val="autoZero"/>
        <c:auto val="1"/>
        <c:lblOffset val="100"/>
        <c:baseTimeUnit val="years"/>
      </c:dateAx>
      <c:valAx>
        <c:axId val="9751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0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74.3</c:v>
                </c:pt>
                <c:pt idx="1">
                  <c:v>74.42</c:v>
                </c:pt>
                <c:pt idx="2">
                  <c:v>72.010000000000005</c:v>
                </c:pt>
                <c:pt idx="3">
                  <c:v>73.540000000000006</c:v>
                </c:pt>
                <c:pt idx="4">
                  <c:v>75.23</c:v>
                </c:pt>
              </c:numCache>
            </c:numRef>
          </c:val>
        </c:ser>
        <c:dLbls>
          <c:showLegendKey val="0"/>
          <c:showVal val="0"/>
          <c:showCatName val="0"/>
          <c:showSerName val="0"/>
          <c:showPercent val="0"/>
          <c:showBubbleSize val="0"/>
        </c:dLbls>
        <c:gapWidth val="150"/>
        <c:axId val="97543680"/>
        <c:axId val="97545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83.18</c:v>
                </c:pt>
                <c:pt idx="1">
                  <c:v>81.459999999999994</c:v>
                </c:pt>
                <c:pt idx="2">
                  <c:v>81.31</c:v>
                </c:pt>
                <c:pt idx="3">
                  <c:v>81.459999999999994</c:v>
                </c:pt>
                <c:pt idx="4">
                  <c:v>81.680000000000007</c:v>
                </c:pt>
              </c:numCache>
            </c:numRef>
          </c:val>
          <c:smooth val="0"/>
        </c:ser>
        <c:dLbls>
          <c:showLegendKey val="0"/>
          <c:showVal val="0"/>
          <c:showCatName val="0"/>
          <c:showSerName val="0"/>
          <c:showPercent val="0"/>
          <c:showBubbleSize val="0"/>
        </c:dLbls>
        <c:marker val="1"/>
        <c:smooth val="0"/>
        <c:axId val="97543680"/>
        <c:axId val="97545600"/>
      </c:lineChart>
      <c:dateAx>
        <c:axId val="97543680"/>
        <c:scaling>
          <c:orientation val="minMax"/>
        </c:scaling>
        <c:delete val="1"/>
        <c:axPos val="b"/>
        <c:numFmt formatCode="ge" sourceLinked="1"/>
        <c:majorTickMark val="none"/>
        <c:minorTickMark val="none"/>
        <c:tickLblPos val="none"/>
        <c:crossAx val="97545600"/>
        <c:crosses val="autoZero"/>
        <c:auto val="1"/>
        <c:lblOffset val="100"/>
        <c:baseTimeUnit val="years"/>
      </c:dateAx>
      <c:valAx>
        <c:axId val="97545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43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120.96</c:v>
                </c:pt>
                <c:pt idx="1">
                  <c:v>116.76</c:v>
                </c:pt>
                <c:pt idx="2">
                  <c:v>118.48</c:v>
                </c:pt>
                <c:pt idx="3">
                  <c:v>104.84</c:v>
                </c:pt>
                <c:pt idx="4">
                  <c:v>102.33</c:v>
                </c:pt>
              </c:numCache>
            </c:numRef>
          </c:val>
        </c:ser>
        <c:dLbls>
          <c:showLegendKey val="0"/>
          <c:showVal val="0"/>
          <c:showCatName val="0"/>
          <c:showSerName val="0"/>
          <c:showPercent val="0"/>
          <c:showBubbleSize val="0"/>
        </c:dLbls>
        <c:gapWidth val="150"/>
        <c:axId val="95356032"/>
        <c:axId val="95357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107.57</c:v>
                </c:pt>
                <c:pt idx="1">
                  <c:v>107.95</c:v>
                </c:pt>
                <c:pt idx="2">
                  <c:v>109.49</c:v>
                </c:pt>
                <c:pt idx="3">
                  <c:v>111.06</c:v>
                </c:pt>
                <c:pt idx="4">
                  <c:v>111.34</c:v>
                </c:pt>
              </c:numCache>
            </c:numRef>
          </c:val>
          <c:smooth val="0"/>
        </c:ser>
        <c:dLbls>
          <c:showLegendKey val="0"/>
          <c:showVal val="0"/>
          <c:showCatName val="0"/>
          <c:showSerName val="0"/>
          <c:showPercent val="0"/>
          <c:showBubbleSize val="0"/>
        </c:dLbls>
        <c:marker val="1"/>
        <c:smooth val="0"/>
        <c:axId val="95356032"/>
        <c:axId val="95357952"/>
      </c:lineChart>
      <c:dateAx>
        <c:axId val="95356032"/>
        <c:scaling>
          <c:orientation val="minMax"/>
        </c:scaling>
        <c:delete val="1"/>
        <c:axPos val="b"/>
        <c:numFmt formatCode="ge" sourceLinked="1"/>
        <c:majorTickMark val="none"/>
        <c:minorTickMark val="none"/>
        <c:tickLblPos val="none"/>
        <c:crossAx val="95357952"/>
        <c:crosses val="autoZero"/>
        <c:auto val="1"/>
        <c:lblOffset val="100"/>
        <c:baseTimeUnit val="years"/>
      </c:dateAx>
      <c:valAx>
        <c:axId val="953579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5356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2.68</c:v>
                </c:pt>
                <c:pt idx="1">
                  <c:v>2.6</c:v>
                </c:pt>
                <c:pt idx="2">
                  <c:v>4.49</c:v>
                </c:pt>
                <c:pt idx="3">
                  <c:v>56.17</c:v>
                </c:pt>
                <c:pt idx="4">
                  <c:v>52.63</c:v>
                </c:pt>
              </c:numCache>
            </c:numRef>
          </c:val>
        </c:ser>
        <c:dLbls>
          <c:showLegendKey val="0"/>
          <c:showVal val="0"/>
          <c:showCatName val="0"/>
          <c:showSerName val="0"/>
          <c:showPercent val="0"/>
          <c:showBubbleSize val="0"/>
        </c:dLbls>
        <c:gapWidth val="150"/>
        <c:axId val="95396608"/>
        <c:axId val="95398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38.07</c:v>
                </c:pt>
                <c:pt idx="1">
                  <c:v>38.520000000000003</c:v>
                </c:pt>
                <c:pt idx="2">
                  <c:v>46.67</c:v>
                </c:pt>
                <c:pt idx="3">
                  <c:v>47.7</c:v>
                </c:pt>
                <c:pt idx="4">
                  <c:v>48.14</c:v>
                </c:pt>
              </c:numCache>
            </c:numRef>
          </c:val>
          <c:smooth val="0"/>
        </c:ser>
        <c:dLbls>
          <c:showLegendKey val="0"/>
          <c:showVal val="0"/>
          <c:showCatName val="0"/>
          <c:showSerName val="0"/>
          <c:showPercent val="0"/>
          <c:showBubbleSize val="0"/>
        </c:dLbls>
        <c:marker val="1"/>
        <c:smooth val="0"/>
        <c:axId val="95396608"/>
        <c:axId val="95398528"/>
      </c:lineChart>
      <c:dateAx>
        <c:axId val="95396608"/>
        <c:scaling>
          <c:orientation val="minMax"/>
        </c:scaling>
        <c:delete val="1"/>
        <c:axPos val="b"/>
        <c:numFmt formatCode="ge" sourceLinked="1"/>
        <c:majorTickMark val="none"/>
        <c:minorTickMark val="none"/>
        <c:tickLblPos val="none"/>
        <c:crossAx val="95398528"/>
        <c:crosses val="autoZero"/>
        <c:auto val="1"/>
        <c:lblOffset val="100"/>
        <c:baseTimeUnit val="years"/>
      </c:dateAx>
      <c:valAx>
        <c:axId val="95398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39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2.15</c:v>
                </c:pt>
                <c:pt idx="1">
                  <c:v>4.59</c:v>
                </c:pt>
                <c:pt idx="2">
                  <c:v>6.12</c:v>
                </c:pt>
                <c:pt idx="3" formatCode="#,##0.00;&quot;△&quot;#,##0.00">
                  <c:v>0</c:v>
                </c:pt>
                <c:pt idx="4">
                  <c:v>8.02</c:v>
                </c:pt>
              </c:numCache>
            </c:numRef>
          </c:val>
        </c:ser>
        <c:dLbls>
          <c:showLegendKey val="0"/>
          <c:showVal val="0"/>
          <c:showCatName val="0"/>
          <c:showSerName val="0"/>
          <c:showPercent val="0"/>
          <c:showBubbleSize val="0"/>
        </c:dLbls>
        <c:gapWidth val="150"/>
        <c:axId val="95840128"/>
        <c:axId val="95846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7.73</c:v>
                </c:pt>
                <c:pt idx="1">
                  <c:v>9.43</c:v>
                </c:pt>
                <c:pt idx="2">
                  <c:v>10.029999999999999</c:v>
                </c:pt>
                <c:pt idx="3">
                  <c:v>7.26</c:v>
                </c:pt>
                <c:pt idx="4">
                  <c:v>11.13</c:v>
                </c:pt>
              </c:numCache>
            </c:numRef>
          </c:val>
          <c:smooth val="0"/>
        </c:ser>
        <c:dLbls>
          <c:showLegendKey val="0"/>
          <c:showVal val="0"/>
          <c:showCatName val="0"/>
          <c:showSerName val="0"/>
          <c:showPercent val="0"/>
          <c:showBubbleSize val="0"/>
        </c:dLbls>
        <c:marker val="1"/>
        <c:smooth val="0"/>
        <c:axId val="95840128"/>
        <c:axId val="95846400"/>
      </c:lineChart>
      <c:dateAx>
        <c:axId val="95840128"/>
        <c:scaling>
          <c:orientation val="minMax"/>
        </c:scaling>
        <c:delete val="1"/>
        <c:axPos val="b"/>
        <c:numFmt formatCode="ge" sourceLinked="1"/>
        <c:majorTickMark val="none"/>
        <c:minorTickMark val="none"/>
        <c:tickLblPos val="none"/>
        <c:crossAx val="95846400"/>
        <c:crosses val="autoZero"/>
        <c:auto val="1"/>
        <c:lblOffset val="100"/>
        <c:baseTimeUnit val="years"/>
      </c:dateAx>
      <c:valAx>
        <c:axId val="95846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840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5877376"/>
        <c:axId val="97264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9.34</c:v>
                </c:pt>
                <c:pt idx="1">
                  <c:v>13.47</c:v>
                </c:pt>
                <c:pt idx="2">
                  <c:v>9.49</c:v>
                </c:pt>
                <c:pt idx="3">
                  <c:v>9.35</c:v>
                </c:pt>
                <c:pt idx="4">
                  <c:v>10.130000000000001</c:v>
                </c:pt>
              </c:numCache>
            </c:numRef>
          </c:val>
          <c:smooth val="0"/>
        </c:ser>
        <c:dLbls>
          <c:showLegendKey val="0"/>
          <c:showVal val="0"/>
          <c:showCatName val="0"/>
          <c:showSerName val="0"/>
          <c:showPercent val="0"/>
          <c:showBubbleSize val="0"/>
        </c:dLbls>
        <c:marker val="1"/>
        <c:smooth val="0"/>
        <c:axId val="95877376"/>
        <c:axId val="97264000"/>
      </c:lineChart>
      <c:dateAx>
        <c:axId val="95877376"/>
        <c:scaling>
          <c:orientation val="minMax"/>
        </c:scaling>
        <c:delete val="1"/>
        <c:axPos val="b"/>
        <c:numFmt formatCode="ge" sourceLinked="1"/>
        <c:majorTickMark val="none"/>
        <c:minorTickMark val="none"/>
        <c:tickLblPos val="none"/>
        <c:crossAx val="97264000"/>
        <c:crosses val="autoZero"/>
        <c:auto val="1"/>
        <c:lblOffset val="100"/>
        <c:baseTimeUnit val="years"/>
      </c:dateAx>
      <c:valAx>
        <c:axId val="972640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587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544.4</c:v>
                </c:pt>
                <c:pt idx="1">
                  <c:v>861.35</c:v>
                </c:pt>
                <c:pt idx="2">
                  <c:v>256.94</c:v>
                </c:pt>
                <c:pt idx="3">
                  <c:v>196.75</c:v>
                </c:pt>
                <c:pt idx="4">
                  <c:v>188</c:v>
                </c:pt>
              </c:numCache>
            </c:numRef>
          </c:val>
        </c:ser>
        <c:dLbls>
          <c:showLegendKey val="0"/>
          <c:showVal val="0"/>
          <c:showCatName val="0"/>
          <c:showSerName val="0"/>
          <c:showPercent val="0"/>
          <c:showBubbleSize val="0"/>
        </c:dLbls>
        <c:gapWidth val="150"/>
        <c:axId val="97300480"/>
        <c:axId val="97302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915.5</c:v>
                </c:pt>
                <c:pt idx="1">
                  <c:v>1081.23</c:v>
                </c:pt>
                <c:pt idx="2">
                  <c:v>406.37</c:v>
                </c:pt>
                <c:pt idx="3">
                  <c:v>398.29</c:v>
                </c:pt>
                <c:pt idx="4">
                  <c:v>388.67</c:v>
                </c:pt>
              </c:numCache>
            </c:numRef>
          </c:val>
          <c:smooth val="0"/>
        </c:ser>
        <c:dLbls>
          <c:showLegendKey val="0"/>
          <c:showVal val="0"/>
          <c:showCatName val="0"/>
          <c:showSerName val="0"/>
          <c:showPercent val="0"/>
          <c:showBubbleSize val="0"/>
        </c:dLbls>
        <c:marker val="1"/>
        <c:smooth val="0"/>
        <c:axId val="97300480"/>
        <c:axId val="97302400"/>
      </c:lineChart>
      <c:dateAx>
        <c:axId val="97300480"/>
        <c:scaling>
          <c:orientation val="minMax"/>
        </c:scaling>
        <c:delete val="1"/>
        <c:axPos val="b"/>
        <c:numFmt formatCode="ge" sourceLinked="1"/>
        <c:majorTickMark val="none"/>
        <c:minorTickMark val="none"/>
        <c:tickLblPos val="none"/>
        <c:crossAx val="97302400"/>
        <c:crosses val="autoZero"/>
        <c:auto val="1"/>
        <c:lblOffset val="100"/>
        <c:baseTimeUnit val="years"/>
      </c:dateAx>
      <c:valAx>
        <c:axId val="973024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730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469.6</c:v>
                </c:pt>
                <c:pt idx="1">
                  <c:v>470.09</c:v>
                </c:pt>
                <c:pt idx="2">
                  <c:v>483.95</c:v>
                </c:pt>
                <c:pt idx="3">
                  <c:v>509.15</c:v>
                </c:pt>
                <c:pt idx="4">
                  <c:v>563.14</c:v>
                </c:pt>
              </c:numCache>
            </c:numRef>
          </c:val>
        </c:ser>
        <c:dLbls>
          <c:showLegendKey val="0"/>
          <c:showVal val="0"/>
          <c:showCatName val="0"/>
          <c:showSerName val="0"/>
          <c:showPercent val="0"/>
          <c:showBubbleSize val="0"/>
        </c:dLbls>
        <c:gapWidth val="150"/>
        <c:axId val="97312128"/>
        <c:axId val="97326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404.78</c:v>
                </c:pt>
                <c:pt idx="1">
                  <c:v>443.13</c:v>
                </c:pt>
                <c:pt idx="2">
                  <c:v>442.54</c:v>
                </c:pt>
                <c:pt idx="3">
                  <c:v>431</c:v>
                </c:pt>
                <c:pt idx="4">
                  <c:v>422.5</c:v>
                </c:pt>
              </c:numCache>
            </c:numRef>
          </c:val>
          <c:smooth val="0"/>
        </c:ser>
        <c:dLbls>
          <c:showLegendKey val="0"/>
          <c:showVal val="0"/>
          <c:showCatName val="0"/>
          <c:showSerName val="0"/>
          <c:showPercent val="0"/>
          <c:showBubbleSize val="0"/>
        </c:dLbls>
        <c:marker val="1"/>
        <c:smooth val="0"/>
        <c:axId val="97312128"/>
        <c:axId val="97326592"/>
      </c:lineChart>
      <c:dateAx>
        <c:axId val="97312128"/>
        <c:scaling>
          <c:orientation val="minMax"/>
        </c:scaling>
        <c:delete val="1"/>
        <c:axPos val="b"/>
        <c:numFmt formatCode="ge" sourceLinked="1"/>
        <c:majorTickMark val="none"/>
        <c:minorTickMark val="none"/>
        <c:tickLblPos val="none"/>
        <c:crossAx val="97326592"/>
        <c:crosses val="autoZero"/>
        <c:auto val="1"/>
        <c:lblOffset val="100"/>
        <c:baseTimeUnit val="years"/>
      </c:dateAx>
      <c:valAx>
        <c:axId val="973265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731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108.78</c:v>
                </c:pt>
                <c:pt idx="1">
                  <c:v>105.32</c:v>
                </c:pt>
                <c:pt idx="2">
                  <c:v>111.02</c:v>
                </c:pt>
                <c:pt idx="3">
                  <c:v>95.47</c:v>
                </c:pt>
                <c:pt idx="4">
                  <c:v>97.49</c:v>
                </c:pt>
              </c:numCache>
            </c:numRef>
          </c:val>
        </c:ser>
        <c:dLbls>
          <c:showLegendKey val="0"/>
          <c:showVal val="0"/>
          <c:showCatName val="0"/>
          <c:showSerName val="0"/>
          <c:showPercent val="0"/>
          <c:showBubbleSize val="0"/>
        </c:dLbls>
        <c:gapWidth val="150"/>
        <c:axId val="97373184"/>
        <c:axId val="97383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98.07</c:v>
                </c:pt>
                <c:pt idx="1">
                  <c:v>95.4</c:v>
                </c:pt>
                <c:pt idx="2">
                  <c:v>98.6</c:v>
                </c:pt>
                <c:pt idx="3">
                  <c:v>100.82</c:v>
                </c:pt>
                <c:pt idx="4">
                  <c:v>101.64</c:v>
                </c:pt>
              </c:numCache>
            </c:numRef>
          </c:val>
          <c:smooth val="0"/>
        </c:ser>
        <c:dLbls>
          <c:showLegendKey val="0"/>
          <c:showVal val="0"/>
          <c:showCatName val="0"/>
          <c:showSerName val="0"/>
          <c:showPercent val="0"/>
          <c:showBubbleSize val="0"/>
        </c:dLbls>
        <c:marker val="1"/>
        <c:smooth val="0"/>
        <c:axId val="97373184"/>
        <c:axId val="97383552"/>
      </c:lineChart>
      <c:dateAx>
        <c:axId val="97373184"/>
        <c:scaling>
          <c:orientation val="minMax"/>
        </c:scaling>
        <c:delete val="1"/>
        <c:axPos val="b"/>
        <c:numFmt formatCode="ge" sourceLinked="1"/>
        <c:majorTickMark val="none"/>
        <c:minorTickMark val="none"/>
        <c:tickLblPos val="none"/>
        <c:crossAx val="97383552"/>
        <c:crosses val="autoZero"/>
        <c:auto val="1"/>
        <c:lblOffset val="100"/>
        <c:baseTimeUnit val="years"/>
      </c:dateAx>
      <c:valAx>
        <c:axId val="97383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373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116.45</c:v>
                </c:pt>
                <c:pt idx="1">
                  <c:v>120.47</c:v>
                </c:pt>
                <c:pt idx="2">
                  <c:v>114.19</c:v>
                </c:pt>
                <c:pt idx="3">
                  <c:v>136.22</c:v>
                </c:pt>
                <c:pt idx="4">
                  <c:v>131.19999999999999</c:v>
                </c:pt>
              </c:numCache>
            </c:numRef>
          </c:val>
        </c:ser>
        <c:dLbls>
          <c:showLegendKey val="0"/>
          <c:showVal val="0"/>
          <c:showCatName val="0"/>
          <c:showSerName val="0"/>
          <c:showPercent val="0"/>
          <c:showBubbleSize val="0"/>
        </c:dLbls>
        <c:gapWidth val="150"/>
        <c:axId val="97474816"/>
        <c:axId val="97481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172.26</c:v>
                </c:pt>
                <c:pt idx="1">
                  <c:v>186.15</c:v>
                </c:pt>
                <c:pt idx="2">
                  <c:v>181.67</c:v>
                </c:pt>
                <c:pt idx="3">
                  <c:v>179.55</c:v>
                </c:pt>
                <c:pt idx="4">
                  <c:v>179.16</c:v>
                </c:pt>
              </c:numCache>
            </c:numRef>
          </c:val>
          <c:smooth val="0"/>
        </c:ser>
        <c:dLbls>
          <c:showLegendKey val="0"/>
          <c:showVal val="0"/>
          <c:showCatName val="0"/>
          <c:showSerName val="0"/>
          <c:showPercent val="0"/>
          <c:showBubbleSize val="0"/>
        </c:dLbls>
        <c:marker val="1"/>
        <c:smooth val="0"/>
        <c:axId val="97474816"/>
        <c:axId val="97481088"/>
      </c:lineChart>
      <c:dateAx>
        <c:axId val="97474816"/>
        <c:scaling>
          <c:orientation val="minMax"/>
        </c:scaling>
        <c:delete val="1"/>
        <c:axPos val="b"/>
        <c:numFmt formatCode="ge" sourceLinked="1"/>
        <c:majorTickMark val="none"/>
        <c:minorTickMark val="none"/>
        <c:tickLblPos val="none"/>
        <c:crossAx val="97481088"/>
        <c:crosses val="autoZero"/>
        <c:auto val="1"/>
        <c:lblOffset val="100"/>
        <c:baseTimeUnit val="years"/>
      </c:dateAx>
      <c:valAx>
        <c:axId val="9748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474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40" zoomScaleNormal="100" workbookViewId="0">
      <selection activeCell="BL64" sqref="BL64:BZ65"/>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高知県　土佐清水市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A7</v>
      </c>
      <c r="X8" s="59"/>
      <c r="Y8" s="59"/>
      <c r="Z8" s="59"/>
      <c r="AA8" s="59"/>
      <c r="AB8" s="59"/>
      <c r="AC8" s="59"/>
      <c r="AD8" s="60" t="s">
        <v>118</v>
      </c>
      <c r="AE8" s="60"/>
      <c r="AF8" s="60"/>
      <c r="AG8" s="60"/>
      <c r="AH8" s="60"/>
      <c r="AI8" s="60"/>
      <c r="AJ8" s="60"/>
      <c r="AK8" s="5"/>
      <c r="AL8" s="61">
        <f>データ!$R$6</f>
        <v>14295</v>
      </c>
      <c r="AM8" s="61"/>
      <c r="AN8" s="61"/>
      <c r="AO8" s="61"/>
      <c r="AP8" s="61"/>
      <c r="AQ8" s="61"/>
      <c r="AR8" s="61"/>
      <c r="AS8" s="61"/>
      <c r="AT8" s="51">
        <f>データ!$S$6</f>
        <v>266.33999999999997</v>
      </c>
      <c r="AU8" s="52"/>
      <c r="AV8" s="52"/>
      <c r="AW8" s="52"/>
      <c r="AX8" s="52"/>
      <c r="AY8" s="52"/>
      <c r="AZ8" s="52"/>
      <c r="BA8" s="52"/>
      <c r="BB8" s="53">
        <f>データ!$T$6</f>
        <v>53.67</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60.35</v>
      </c>
      <c r="J10" s="52"/>
      <c r="K10" s="52"/>
      <c r="L10" s="52"/>
      <c r="M10" s="52"/>
      <c r="N10" s="52"/>
      <c r="O10" s="64"/>
      <c r="P10" s="53">
        <f>データ!$P$6</f>
        <v>98</v>
      </c>
      <c r="Q10" s="53"/>
      <c r="R10" s="53"/>
      <c r="S10" s="53"/>
      <c r="T10" s="53"/>
      <c r="U10" s="53"/>
      <c r="V10" s="53"/>
      <c r="W10" s="61">
        <f>データ!$Q$6</f>
        <v>2505</v>
      </c>
      <c r="X10" s="61"/>
      <c r="Y10" s="61"/>
      <c r="Z10" s="61"/>
      <c r="AA10" s="61"/>
      <c r="AB10" s="61"/>
      <c r="AC10" s="61"/>
      <c r="AD10" s="2"/>
      <c r="AE10" s="2"/>
      <c r="AF10" s="2"/>
      <c r="AG10" s="2"/>
      <c r="AH10" s="5"/>
      <c r="AI10" s="5"/>
      <c r="AJ10" s="5"/>
      <c r="AK10" s="5"/>
      <c r="AL10" s="61">
        <f>データ!$U$6</f>
        <v>13887</v>
      </c>
      <c r="AM10" s="61"/>
      <c r="AN10" s="61"/>
      <c r="AO10" s="61"/>
      <c r="AP10" s="61"/>
      <c r="AQ10" s="61"/>
      <c r="AR10" s="61"/>
      <c r="AS10" s="61"/>
      <c r="AT10" s="51">
        <f>データ!$V$6</f>
        <v>2.93</v>
      </c>
      <c r="AU10" s="52"/>
      <c r="AV10" s="52"/>
      <c r="AW10" s="52"/>
      <c r="AX10" s="52"/>
      <c r="AY10" s="52"/>
      <c r="AZ10" s="52"/>
      <c r="BA10" s="52"/>
      <c r="BB10" s="53">
        <f>データ!$W$6</f>
        <v>4739.59</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117</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119</v>
      </c>
      <c r="BM47" s="82"/>
      <c r="BN47" s="82"/>
      <c r="BO47" s="82"/>
      <c r="BP47" s="82"/>
      <c r="BQ47" s="82"/>
      <c r="BR47" s="82"/>
      <c r="BS47" s="82"/>
      <c r="BT47" s="82"/>
      <c r="BU47" s="82"/>
      <c r="BV47" s="82"/>
      <c r="BW47" s="82"/>
      <c r="BX47" s="82"/>
      <c r="BY47" s="82"/>
      <c r="BZ47" s="83"/>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116</v>
      </c>
      <c r="BM66" s="82"/>
      <c r="BN66" s="82"/>
      <c r="BO66" s="82"/>
      <c r="BP66" s="82"/>
      <c r="BQ66" s="82"/>
      <c r="BR66" s="82"/>
      <c r="BS66" s="82"/>
      <c r="BT66" s="82"/>
      <c r="BU66" s="82"/>
      <c r="BV66" s="82"/>
      <c r="BW66" s="82"/>
      <c r="BX66" s="82"/>
      <c r="BY66" s="82"/>
      <c r="BZ66" s="83"/>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392090</v>
      </c>
      <c r="D6" s="34">
        <f t="shared" si="3"/>
        <v>46</v>
      </c>
      <c r="E6" s="34">
        <f t="shared" si="3"/>
        <v>1</v>
      </c>
      <c r="F6" s="34">
        <f t="shared" si="3"/>
        <v>0</v>
      </c>
      <c r="G6" s="34">
        <f t="shared" si="3"/>
        <v>1</v>
      </c>
      <c r="H6" s="34" t="str">
        <f t="shared" si="3"/>
        <v>高知県　土佐清水市</v>
      </c>
      <c r="I6" s="34" t="str">
        <f t="shared" si="3"/>
        <v>法適用</v>
      </c>
      <c r="J6" s="34" t="str">
        <f t="shared" si="3"/>
        <v>水道事業</v>
      </c>
      <c r="K6" s="34" t="str">
        <f t="shared" si="3"/>
        <v>末端給水事業</v>
      </c>
      <c r="L6" s="34" t="str">
        <f t="shared" si="3"/>
        <v>A7</v>
      </c>
      <c r="M6" s="34">
        <f t="shared" si="3"/>
        <v>0</v>
      </c>
      <c r="N6" s="35" t="str">
        <f t="shared" si="3"/>
        <v>-</v>
      </c>
      <c r="O6" s="35">
        <f t="shared" si="3"/>
        <v>60.35</v>
      </c>
      <c r="P6" s="35">
        <f t="shared" si="3"/>
        <v>98</v>
      </c>
      <c r="Q6" s="35">
        <f t="shared" si="3"/>
        <v>2505</v>
      </c>
      <c r="R6" s="35">
        <f t="shared" si="3"/>
        <v>14295</v>
      </c>
      <c r="S6" s="35">
        <f t="shared" si="3"/>
        <v>266.33999999999997</v>
      </c>
      <c r="T6" s="35">
        <f t="shared" si="3"/>
        <v>53.67</v>
      </c>
      <c r="U6" s="35">
        <f t="shared" si="3"/>
        <v>13887</v>
      </c>
      <c r="V6" s="35">
        <f t="shared" si="3"/>
        <v>2.93</v>
      </c>
      <c r="W6" s="35">
        <f t="shared" si="3"/>
        <v>4739.59</v>
      </c>
      <c r="X6" s="36">
        <f>IF(X7="",NA(),X7)</f>
        <v>120.96</v>
      </c>
      <c r="Y6" s="36">
        <f t="shared" ref="Y6:AG6" si="4">IF(Y7="",NA(),Y7)</f>
        <v>116.76</v>
      </c>
      <c r="Z6" s="36">
        <f t="shared" si="4"/>
        <v>118.48</v>
      </c>
      <c r="AA6" s="36">
        <f t="shared" si="4"/>
        <v>104.84</v>
      </c>
      <c r="AB6" s="36">
        <f t="shared" si="4"/>
        <v>102.33</v>
      </c>
      <c r="AC6" s="36">
        <f t="shared" si="4"/>
        <v>107.57</v>
      </c>
      <c r="AD6" s="36">
        <f t="shared" si="4"/>
        <v>107.95</v>
      </c>
      <c r="AE6" s="36">
        <f t="shared" si="4"/>
        <v>109.49</v>
      </c>
      <c r="AF6" s="36">
        <f t="shared" si="4"/>
        <v>111.06</v>
      </c>
      <c r="AG6" s="36">
        <f t="shared" si="4"/>
        <v>111.34</v>
      </c>
      <c r="AH6" s="35" t="str">
        <f>IF(AH7="","",IF(AH7="-","【-】","【"&amp;SUBSTITUTE(TEXT(AH7,"#,##0.00"),"-","△")&amp;"】"))</f>
        <v>【114.35】</v>
      </c>
      <c r="AI6" s="35">
        <f>IF(AI7="",NA(),AI7)</f>
        <v>0</v>
      </c>
      <c r="AJ6" s="35">
        <f t="shared" ref="AJ6:AR6" si="5">IF(AJ7="",NA(),AJ7)</f>
        <v>0</v>
      </c>
      <c r="AK6" s="35">
        <f t="shared" si="5"/>
        <v>0</v>
      </c>
      <c r="AL6" s="35">
        <f t="shared" si="5"/>
        <v>0</v>
      </c>
      <c r="AM6" s="35">
        <f t="shared" si="5"/>
        <v>0</v>
      </c>
      <c r="AN6" s="36">
        <f t="shared" si="5"/>
        <v>9.34</v>
      </c>
      <c r="AO6" s="36">
        <f t="shared" si="5"/>
        <v>13.47</v>
      </c>
      <c r="AP6" s="36">
        <f t="shared" si="5"/>
        <v>9.49</v>
      </c>
      <c r="AQ6" s="36">
        <f t="shared" si="5"/>
        <v>9.35</v>
      </c>
      <c r="AR6" s="36">
        <f t="shared" si="5"/>
        <v>10.130000000000001</v>
      </c>
      <c r="AS6" s="35" t="str">
        <f>IF(AS7="","",IF(AS7="-","【-】","【"&amp;SUBSTITUTE(TEXT(AS7,"#,##0.00"),"-","△")&amp;"】"))</f>
        <v>【0.79】</v>
      </c>
      <c r="AT6" s="36">
        <f>IF(AT7="",NA(),AT7)</f>
        <v>544.4</v>
      </c>
      <c r="AU6" s="36">
        <f t="shared" ref="AU6:BC6" si="6">IF(AU7="",NA(),AU7)</f>
        <v>861.35</v>
      </c>
      <c r="AV6" s="36">
        <f t="shared" si="6"/>
        <v>256.94</v>
      </c>
      <c r="AW6" s="36">
        <f t="shared" si="6"/>
        <v>196.75</v>
      </c>
      <c r="AX6" s="36">
        <f t="shared" si="6"/>
        <v>188</v>
      </c>
      <c r="AY6" s="36">
        <f t="shared" si="6"/>
        <v>915.5</v>
      </c>
      <c r="AZ6" s="36">
        <f t="shared" si="6"/>
        <v>1081.23</v>
      </c>
      <c r="BA6" s="36">
        <f t="shared" si="6"/>
        <v>406.37</v>
      </c>
      <c r="BB6" s="36">
        <f t="shared" si="6"/>
        <v>398.29</v>
      </c>
      <c r="BC6" s="36">
        <f t="shared" si="6"/>
        <v>388.67</v>
      </c>
      <c r="BD6" s="35" t="str">
        <f>IF(BD7="","",IF(BD7="-","【-】","【"&amp;SUBSTITUTE(TEXT(BD7,"#,##0.00"),"-","△")&amp;"】"))</f>
        <v>【262.87】</v>
      </c>
      <c r="BE6" s="36">
        <f>IF(BE7="",NA(),BE7)</f>
        <v>469.6</v>
      </c>
      <c r="BF6" s="36">
        <f t="shared" ref="BF6:BN6" si="7">IF(BF7="",NA(),BF7)</f>
        <v>470.09</v>
      </c>
      <c r="BG6" s="36">
        <f t="shared" si="7"/>
        <v>483.95</v>
      </c>
      <c r="BH6" s="36">
        <f t="shared" si="7"/>
        <v>509.15</v>
      </c>
      <c r="BI6" s="36">
        <f t="shared" si="7"/>
        <v>563.14</v>
      </c>
      <c r="BJ6" s="36">
        <f t="shared" si="7"/>
        <v>404.78</v>
      </c>
      <c r="BK6" s="36">
        <f t="shared" si="7"/>
        <v>443.13</v>
      </c>
      <c r="BL6" s="36">
        <f t="shared" si="7"/>
        <v>442.54</v>
      </c>
      <c r="BM6" s="36">
        <f t="shared" si="7"/>
        <v>431</v>
      </c>
      <c r="BN6" s="36">
        <f t="shared" si="7"/>
        <v>422.5</v>
      </c>
      <c r="BO6" s="35" t="str">
        <f>IF(BO7="","",IF(BO7="-","【-】","【"&amp;SUBSTITUTE(TEXT(BO7,"#,##0.00"),"-","△")&amp;"】"))</f>
        <v>【270.87】</v>
      </c>
      <c r="BP6" s="36">
        <f>IF(BP7="",NA(),BP7)</f>
        <v>108.78</v>
      </c>
      <c r="BQ6" s="36">
        <f t="shared" ref="BQ6:BY6" si="8">IF(BQ7="",NA(),BQ7)</f>
        <v>105.32</v>
      </c>
      <c r="BR6" s="36">
        <f t="shared" si="8"/>
        <v>111.02</v>
      </c>
      <c r="BS6" s="36">
        <f t="shared" si="8"/>
        <v>95.47</v>
      </c>
      <c r="BT6" s="36">
        <f t="shared" si="8"/>
        <v>97.49</v>
      </c>
      <c r="BU6" s="36">
        <f t="shared" si="8"/>
        <v>98.07</v>
      </c>
      <c r="BV6" s="36">
        <f t="shared" si="8"/>
        <v>95.4</v>
      </c>
      <c r="BW6" s="36">
        <f t="shared" si="8"/>
        <v>98.6</v>
      </c>
      <c r="BX6" s="36">
        <f t="shared" si="8"/>
        <v>100.82</v>
      </c>
      <c r="BY6" s="36">
        <f t="shared" si="8"/>
        <v>101.64</v>
      </c>
      <c r="BZ6" s="35" t="str">
        <f>IF(BZ7="","",IF(BZ7="-","【-】","【"&amp;SUBSTITUTE(TEXT(BZ7,"#,##0.00"),"-","△")&amp;"】"))</f>
        <v>【105.59】</v>
      </c>
      <c r="CA6" s="36">
        <f>IF(CA7="",NA(),CA7)</f>
        <v>116.45</v>
      </c>
      <c r="CB6" s="36">
        <f t="shared" ref="CB6:CJ6" si="9">IF(CB7="",NA(),CB7)</f>
        <v>120.47</v>
      </c>
      <c r="CC6" s="36">
        <f t="shared" si="9"/>
        <v>114.19</v>
      </c>
      <c r="CD6" s="36">
        <f t="shared" si="9"/>
        <v>136.22</v>
      </c>
      <c r="CE6" s="36">
        <f t="shared" si="9"/>
        <v>131.19999999999999</v>
      </c>
      <c r="CF6" s="36">
        <f t="shared" si="9"/>
        <v>172.26</v>
      </c>
      <c r="CG6" s="36">
        <f t="shared" si="9"/>
        <v>186.15</v>
      </c>
      <c r="CH6" s="36">
        <f t="shared" si="9"/>
        <v>181.67</v>
      </c>
      <c r="CI6" s="36">
        <f t="shared" si="9"/>
        <v>179.55</v>
      </c>
      <c r="CJ6" s="36">
        <f t="shared" si="9"/>
        <v>179.16</v>
      </c>
      <c r="CK6" s="35" t="str">
        <f>IF(CK7="","",IF(CK7="-","【-】","【"&amp;SUBSTITUTE(TEXT(CK7,"#,##0.00"),"-","△")&amp;"】"))</f>
        <v>【163.27】</v>
      </c>
      <c r="CL6" s="36">
        <f>IF(CL7="",NA(),CL7)</f>
        <v>43.6</v>
      </c>
      <c r="CM6" s="36">
        <f t="shared" ref="CM6:CU6" si="10">IF(CM7="",NA(),CM7)</f>
        <v>43.16</v>
      </c>
      <c r="CN6" s="36">
        <f t="shared" si="10"/>
        <v>43.51</v>
      </c>
      <c r="CO6" s="36">
        <f t="shared" si="10"/>
        <v>40.24</v>
      </c>
      <c r="CP6" s="36">
        <f t="shared" si="10"/>
        <v>38.97</v>
      </c>
      <c r="CQ6" s="36">
        <f t="shared" si="10"/>
        <v>55.68</v>
      </c>
      <c r="CR6" s="36">
        <f t="shared" si="10"/>
        <v>54.47</v>
      </c>
      <c r="CS6" s="36">
        <f t="shared" si="10"/>
        <v>53.61</v>
      </c>
      <c r="CT6" s="36">
        <f t="shared" si="10"/>
        <v>53.52</v>
      </c>
      <c r="CU6" s="36">
        <f t="shared" si="10"/>
        <v>54.24</v>
      </c>
      <c r="CV6" s="35" t="str">
        <f>IF(CV7="","",IF(CV7="-","【-】","【"&amp;SUBSTITUTE(TEXT(CV7,"#,##0.00"),"-","△")&amp;"】"))</f>
        <v>【59.94】</v>
      </c>
      <c r="CW6" s="36">
        <f>IF(CW7="",NA(),CW7)</f>
        <v>74.3</v>
      </c>
      <c r="CX6" s="36">
        <f t="shared" ref="CX6:DF6" si="11">IF(CX7="",NA(),CX7)</f>
        <v>74.42</v>
      </c>
      <c r="CY6" s="36">
        <f t="shared" si="11"/>
        <v>72.010000000000005</v>
      </c>
      <c r="CZ6" s="36">
        <f t="shared" si="11"/>
        <v>73.540000000000006</v>
      </c>
      <c r="DA6" s="36">
        <f t="shared" si="11"/>
        <v>75.23</v>
      </c>
      <c r="DB6" s="36">
        <f t="shared" si="11"/>
        <v>83.18</v>
      </c>
      <c r="DC6" s="36">
        <f t="shared" si="11"/>
        <v>81.459999999999994</v>
      </c>
      <c r="DD6" s="36">
        <f t="shared" si="11"/>
        <v>81.31</v>
      </c>
      <c r="DE6" s="36">
        <f t="shared" si="11"/>
        <v>81.459999999999994</v>
      </c>
      <c r="DF6" s="36">
        <f t="shared" si="11"/>
        <v>81.680000000000007</v>
      </c>
      <c r="DG6" s="35" t="str">
        <f>IF(DG7="","",IF(DG7="-","【-】","【"&amp;SUBSTITUTE(TEXT(DG7,"#,##0.00"),"-","△")&amp;"】"))</f>
        <v>【90.22】</v>
      </c>
      <c r="DH6" s="36">
        <f>IF(DH7="",NA(),DH7)</f>
        <v>2.68</v>
      </c>
      <c r="DI6" s="36">
        <f t="shared" ref="DI6:DQ6" si="12">IF(DI7="",NA(),DI7)</f>
        <v>2.6</v>
      </c>
      <c r="DJ6" s="36">
        <f t="shared" si="12"/>
        <v>4.49</v>
      </c>
      <c r="DK6" s="36">
        <f t="shared" si="12"/>
        <v>56.17</v>
      </c>
      <c r="DL6" s="36">
        <f t="shared" si="12"/>
        <v>52.63</v>
      </c>
      <c r="DM6" s="36">
        <f t="shared" si="12"/>
        <v>38.07</v>
      </c>
      <c r="DN6" s="36">
        <f t="shared" si="12"/>
        <v>38.520000000000003</v>
      </c>
      <c r="DO6" s="36">
        <f t="shared" si="12"/>
        <v>46.67</v>
      </c>
      <c r="DP6" s="36">
        <f t="shared" si="12"/>
        <v>47.7</v>
      </c>
      <c r="DQ6" s="36">
        <f t="shared" si="12"/>
        <v>48.14</v>
      </c>
      <c r="DR6" s="35" t="str">
        <f>IF(DR7="","",IF(DR7="-","【-】","【"&amp;SUBSTITUTE(TEXT(DR7,"#,##0.00"),"-","△")&amp;"】"))</f>
        <v>【47.91】</v>
      </c>
      <c r="DS6" s="36">
        <f>IF(DS7="",NA(),DS7)</f>
        <v>2.15</v>
      </c>
      <c r="DT6" s="36">
        <f t="shared" ref="DT6:EB6" si="13">IF(DT7="",NA(),DT7)</f>
        <v>4.59</v>
      </c>
      <c r="DU6" s="36">
        <f t="shared" si="13"/>
        <v>6.12</v>
      </c>
      <c r="DV6" s="35">
        <f t="shared" si="13"/>
        <v>0</v>
      </c>
      <c r="DW6" s="36">
        <f t="shared" si="13"/>
        <v>8.02</v>
      </c>
      <c r="DX6" s="36">
        <f t="shared" si="13"/>
        <v>7.73</v>
      </c>
      <c r="DY6" s="36">
        <f t="shared" si="13"/>
        <v>9.43</v>
      </c>
      <c r="DZ6" s="36">
        <f t="shared" si="13"/>
        <v>10.029999999999999</v>
      </c>
      <c r="EA6" s="36">
        <f t="shared" si="13"/>
        <v>7.26</v>
      </c>
      <c r="EB6" s="36">
        <f t="shared" si="13"/>
        <v>11.13</v>
      </c>
      <c r="EC6" s="35" t="str">
        <f>IF(EC7="","",IF(EC7="-","【-】","【"&amp;SUBSTITUTE(TEXT(EC7,"#,##0.00"),"-","△")&amp;"】"))</f>
        <v>【15.00】</v>
      </c>
      <c r="ED6" s="36">
        <f>IF(ED7="",NA(),ED7)</f>
        <v>0.27</v>
      </c>
      <c r="EE6" s="36">
        <f t="shared" ref="EE6:EM6" si="14">IF(EE7="",NA(),EE7)</f>
        <v>1.55</v>
      </c>
      <c r="EF6" s="36">
        <f t="shared" si="14"/>
        <v>4.04</v>
      </c>
      <c r="EG6" s="35">
        <f t="shared" si="14"/>
        <v>0</v>
      </c>
      <c r="EH6" s="36">
        <f t="shared" si="14"/>
        <v>1.33</v>
      </c>
      <c r="EI6" s="36">
        <f t="shared" si="14"/>
        <v>0.67</v>
      </c>
      <c r="EJ6" s="36">
        <f t="shared" si="14"/>
        <v>0.71</v>
      </c>
      <c r="EK6" s="36">
        <f t="shared" si="14"/>
        <v>0.68</v>
      </c>
      <c r="EL6" s="36">
        <f t="shared" si="14"/>
        <v>1.65</v>
      </c>
      <c r="EM6" s="36">
        <f t="shared" si="14"/>
        <v>0.47</v>
      </c>
      <c r="EN6" s="35" t="str">
        <f>IF(EN7="","",IF(EN7="-","【-】","【"&amp;SUBSTITUTE(TEXT(EN7,"#,##0.00"),"-","△")&amp;"】"))</f>
        <v>【0.76】</v>
      </c>
    </row>
    <row r="7" spans="1:144" s="37" customFormat="1">
      <c r="A7" s="29"/>
      <c r="B7" s="38">
        <v>2016</v>
      </c>
      <c r="C7" s="38">
        <v>392090</v>
      </c>
      <c r="D7" s="38">
        <v>46</v>
      </c>
      <c r="E7" s="38">
        <v>1</v>
      </c>
      <c r="F7" s="38">
        <v>0</v>
      </c>
      <c r="G7" s="38">
        <v>1</v>
      </c>
      <c r="H7" s="38" t="s">
        <v>105</v>
      </c>
      <c r="I7" s="38" t="s">
        <v>106</v>
      </c>
      <c r="J7" s="38" t="s">
        <v>107</v>
      </c>
      <c r="K7" s="38" t="s">
        <v>108</v>
      </c>
      <c r="L7" s="38" t="s">
        <v>109</v>
      </c>
      <c r="M7" s="38"/>
      <c r="N7" s="39" t="s">
        <v>110</v>
      </c>
      <c r="O7" s="39">
        <v>60.35</v>
      </c>
      <c r="P7" s="39">
        <v>98</v>
      </c>
      <c r="Q7" s="39">
        <v>2505</v>
      </c>
      <c r="R7" s="39">
        <v>14295</v>
      </c>
      <c r="S7" s="39">
        <v>266.33999999999997</v>
      </c>
      <c r="T7" s="39">
        <v>53.67</v>
      </c>
      <c r="U7" s="39">
        <v>13887</v>
      </c>
      <c r="V7" s="39">
        <v>2.93</v>
      </c>
      <c r="W7" s="39">
        <v>4739.59</v>
      </c>
      <c r="X7" s="39">
        <v>120.96</v>
      </c>
      <c r="Y7" s="39">
        <v>116.76</v>
      </c>
      <c r="Z7" s="39">
        <v>118.48</v>
      </c>
      <c r="AA7" s="39">
        <v>104.84</v>
      </c>
      <c r="AB7" s="39">
        <v>102.33</v>
      </c>
      <c r="AC7" s="39">
        <v>107.57</v>
      </c>
      <c r="AD7" s="39">
        <v>107.95</v>
      </c>
      <c r="AE7" s="39">
        <v>109.49</v>
      </c>
      <c r="AF7" s="39">
        <v>111.06</v>
      </c>
      <c r="AG7" s="39">
        <v>111.34</v>
      </c>
      <c r="AH7" s="39">
        <v>114.35</v>
      </c>
      <c r="AI7" s="39">
        <v>0</v>
      </c>
      <c r="AJ7" s="39">
        <v>0</v>
      </c>
      <c r="AK7" s="39">
        <v>0</v>
      </c>
      <c r="AL7" s="39">
        <v>0</v>
      </c>
      <c r="AM7" s="39">
        <v>0</v>
      </c>
      <c r="AN7" s="39">
        <v>9.34</v>
      </c>
      <c r="AO7" s="39">
        <v>13.47</v>
      </c>
      <c r="AP7" s="39">
        <v>9.49</v>
      </c>
      <c r="AQ7" s="39">
        <v>9.35</v>
      </c>
      <c r="AR7" s="39">
        <v>10.130000000000001</v>
      </c>
      <c r="AS7" s="39">
        <v>0.79</v>
      </c>
      <c r="AT7" s="39">
        <v>544.4</v>
      </c>
      <c r="AU7" s="39">
        <v>861.35</v>
      </c>
      <c r="AV7" s="39">
        <v>256.94</v>
      </c>
      <c r="AW7" s="39">
        <v>196.75</v>
      </c>
      <c r="AX7" s="39">
        <v>188</v>
      </c>
      <c r="AY7" s="39">
        <v>915.5</v>
      </c>
      <c r="AZ7" s="39">
        <v>1081.23</v>
      </c>
      <c r="BA7" s="39">
        <v>406.37</v>
      </c>
      <c r="BB7" s="39">
        <v>398.29</v>
      </c>
      <c r="BC7" s="39">
        <v>388.67</v>
      </c>
      <c r="BD7" s="39">
        <v>262.87</v>
      </c>
      <c r="BE7" s="39">
        <v>469.6</v>
      </c>
      <c r="BF7" s="39">
        <v>470.09</v>
      </c>
      <c r="BG7" s="39">
        <v>483.95</v>
      </c>
      <c r="BH7" s="39">
        <v>509.15</v>
      </c>
      <c r="BI7" s="39">
        <v>563.14</v>
      </c>
      <c r="BJ7" s="39">
        <v>404.78</v>
      </c>
      <c r="BK7" s="39">
        <v>443.13</v>
      </c>
      <c r="BL7" s="39">
        <v>442.54</v>
      </c>
      <c r="BM7" s="39">
        <v>431</v>
      </c>
      <c r="BN7" s="39">
        <v>422.5</v>
      </c>
      <c r="BO7" s="39">
        <v>270.87</v>
      </c>
      <c r="BP7" s="39">
        <v>108.78</v>
      </c>
      <c r="BQ7" s="39">
        <v>105.32</v>
      </c>
      <c r="BR7" s="39">
        <v>111.02</v>
      </c>
      <c r="BS7" s="39">
        <v>95.47</v>
      </c>
      <c r="BT7" s="39">
        <v>97.49</v>
      </c>
      <c r="BU7" s="39">
        <v>98.07</v>
      </c>
      <c r="BV7" s="39">
        <v>95.4</v>
      </c>
      <c r="BW7" s="39">
        <v>98.6</v>
      </c>
      <c r="BX7" s="39">
        <v>100.82</v>
      </c>
      <c r="BY7" s="39">
        <v>101.64</v>
      </c>
      <c r="BZ7" s="39">
        <v>105.59</v>
      </c>
      <c r="CA7" s="39">
        <v>116.45</v>
      </c>
      <c r="CB7" s="39">
        <v>120.47</v>
      </c>
      <c r="CC7" s="39">
        <v>114.19</v>
      </c>
      <c r="CD7" s="39">
        <v>136.22</v>
      </c>
      <c r="CE7" s="39">
        <v>131.19999999999999</v>
      </c>
      <c r="CF7" s="39">
        <v>172.26</v>
      </c>
      <c r="CG7" s="39">
        <v>186.15</v>
      </c>
      <c r="CH7" s="39">
        <v>181.67</v>
      </c>
      <c r="CI7" s="39">
        <v>179.55</v>
      </c>
      <c r="CJ7" s="39">
        <v>179.16</v>
      </c>
      <c r="CK7" s="39">
        <v>163.27000000000001</v>
      </c>
      <c r="CL7" s="39">
        <v>43.6</v>
      </c>
      <c r="CM7" s="39">
        <v>43.16</v>
      </c>
      <c r="CN7" s="39">
        <v>43.51</v>
      </c>
      <c r="CO7" s="39">
        <v>40.24</v>
      </c>
      <c r="CP7" s="39">
        <v>38.97</v>
      </c>
      <c r="CQ7" s="39">
        <v>55.68</v>
      </c>
      <c r="CR7" s="39">
        <v>54.47</v>
      </c>
      <c r="CS7" s="39">
        <v>53.61</v>
      </c>
      <c r="CT7" s="39">
        <v>53.52</v>
      </c>
      <c r="CU7" s="39">
        <v>54.24</v>
      </c>
      <c r="CV7" s="39">
        <v>59.94</v>
      </c>
      <c r="CW7" s="39">
        <v>74.3</v>
      </c>
      <c r="CX7" s="39">
        <v>74.42</v>
      </c>
      <c r="CY7" s="39">
        <v>72.010000000000005</v>
      </c>
      <c r="CZ7" s="39">
        <v>73.540000000000006</v>
      </c>
      <c r="DA7" s="39">
        <v>75.23</v>
      </c>
      <c r="DB7" s="39">
        <v>83.18</v>
      </c>
      <c r="DC7" s="39">
        <v>81.459999999999994</v>
      </c>
      <c r="DD7" s="39">
        <v>81.31</v>
      </c>
      <c r="DE7" s="39">
        <v>81.459999999999994</v>
      </c>
      <c r="DF7" s="39">
        <v>81.680000000000007</v>
      </c>
      <c r="DG7" s="39">
        <v>90.22</v>
      </c>
      <c r="DH7" s="39">
        <v>2.68</v>
      </c>
      <c r="DI7" s="39">
        <v>2.6</v>
      </c>
      <c r="DJ7" s="39">
        <v>4.49</v>
      </c>
      <c r="DK7" s="39">
        <v>56.17</v>
      </c>
      <c r="DL7" s="39">
        <v>52.63</v>
      </c>
      <c r="DM7" s="39">
        <v>38.07</v>
      </c>
      <c r="DN7" s="39">
        <v>38.520000000000003</v>
      </c>
      <c r="DO7" s="39">
        <v>46.67</v>
      </c>
      <c r="DP7" s="39">
        <v>47.7</v>
      </c>
      <c r="DQ7" s="39">
        <v>48.14</v>
      </c>
      <c r="DR7" s="39">
        <v>47.91</v>
      </c>
      <c r="DS7" s="39">
        <v>2.15</v>
      </c>
      <c r="DT7" s="39">
        <v>4.59</v>
      </c>
      <c r="DU7" s="39">
        <v>6.12</v>
      </c>
      <c r="DV7" s="39">
        <v>0</v>
      </c>
      <c r="DW7" s="39">
        <v>8.02</v>
      </c>
      <c r="DX7" s="39">
        <v>7.73</v>
      </c>
      <c r="DY7" s="39">
        <v>9.43</v>
      </c>
      <c r="DZ7" s="39">
        <v>10.029999999999999</v>
      </c>
      <c r="EA7" s="39">
        <v>7.26</v>
      </c>
      <c r="EB7" s="39">
        <v>11.13</v>
      </c>
      <c r="EC7" s="39">
        <v>15</v>
      </c>
      <c r="ED7" s="39">
        <v>0.27</v>
      </c>
      <c r="EE7" s="39">
        <v>1.55</v>
      </c>
      <c r="EF7" s="39">
        <v>4.04</v>
      </c>
      <c r="EG7" s="39">
        <v>0</v>
      </c>
      <c r="EH7" s="39">
        <v>1.33</v>
      </c>
      <c r="EI7" s="39">
        <v>0.67</v>
      </c>
      <c r="EJ7" s="39">
        <v>0.71</v>
      </c>
      <c r="EK7" s="39">
        <v>0.68</v>
      </c>
      <c r="EL7" s="39">
        <v>1.65</v>
      </c>
      <c r="EM7" s="39">
        <v>0.47</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吉永　敏之</cp:lastModifiedBy>
  <cp:lastPrinted>2018-02-25T23:41:44Z</cp:lastPrinted>
  <dcterms:created xsi:type="dcterms:W3CDTF">2017-12-25T01:35:56Z</dcterms:created>
  <dcterms:modified xsi:type="dcterms:W3CDTF">2018-02-25T23:49:10Z</dcterms:modified>
  <cp:category/>
</cp:coreProperties>
</file>