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W8" i="4"/>
  <c r="P8" i="4"/>
  <c r="I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<sst xmlns="http://schemas.openxmlformats.org/spreadsheetml/2006/main" count="232" uniqueCount="120">
  <si>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</si>
  <si>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</si>
  <si>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</si>
  <si>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</si>
  <si>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</si>
  <si>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</si>
  <si>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</si>
  <si>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</si>
  <si>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</si>
  <si>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</si>
  <si>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</si>
  <si>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</si>
  <si>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</si>
  <si>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</si>
  <si>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</si>
  <si>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</si>
  <si>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</si>
  <si>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</si>
  <si>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</si>
  <si>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</si>
  <si>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</si>
  <si>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</si>
  <si>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</si>
  <si>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</si>
  <si>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</si>
  <si>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</si>
  <si>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</si>
  <si>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</si>
  <si>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</si>
  <si>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</si>
  <si>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</si>
  <si>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</si>
  <si>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</si>
  <si>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</si>
  <si>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</si>
  <si>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</si>
  <si>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</si>
  <si>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</si>
  <si>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</si>
  <si>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</si>
  <si>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</si>
  <si>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</si>
  <si>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</si>
  <si>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</si>
  <si>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</si>
  <si>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</si>
  <si>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</si>
  <si>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</si>
  <si>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</si>
  <si>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</si>
  <si>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</si>
  <si>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</si>
  <si>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</si>
  <si>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</si>
  <si>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</si>
  <si>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</si>
  <si>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</si>
  <si>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</si>
  <si>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</si>
  <si>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</si>
  <si>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</si>
  <si>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</si>
  <si>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</si>
  <si>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</si>
  <si>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</si>
  <si>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</si>
  <si>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</si>
  <si>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</si>
  <si>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</si>
  <si>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</si>
  <si>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</si>
  <si>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</si>
  <si>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</si>
  <si>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</si>
  <si>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</si>
  <si>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</si>
  <si>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</si>
  <si>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</si>
  <si>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</si>
  <si>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</si>
  <si>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</si>
  <si>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</si>
  <si>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</si>
  <si>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</si>
  <si>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</si>
  <si>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</si>
  <si>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</si>
  <si>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</si>
  <si>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</si>
  <si>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</si>
  <si>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</si>
  <si>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</si>
  <si>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</si>
  <si>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</si>
  <si>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</si>
  <si>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</si>
  <si>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</si>
  <si>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</si>
  <si>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</si>
  <si>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</si>
  <si>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</si>
  <si>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</si>
  <si>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</si>
  <si>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</si>
  <si>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</si>
  <si>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黒潮町</t>
  </si>
  <si>
    <t>法適用</t>
  </si>
  <si>
    <t>水道事業</t>
  </si>
  <si>
    <t>末端給水事業</t>
  </si>
  <si>
    <t>A7</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</si>
  <si>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</si>
  <si>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</si>
  <si>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</si>
  <si>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</si>
  <si>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</si>
  <si>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</si>
  <si>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上記を踏まえ、将来にわたり安全で良質な水を安定的に供給するために、その収支バランスが肝要で、水道事業基本計画に基づきながら、管路更新を計画的に行うとともに、財源となる水道料金の改定を行っていきます。</t>
    <rPh sb="1" eb="3">
      <t>ジョウキ</t>
    </rPh>
    <rPh sb="4" eb="5">
      <t>フ</t>
    </rPh>
    <rPh sb="8" eb="10">
      <t>ショウライ</t>
    </rPh>
    <rPh sb="14" eb="16">
      <t>アンゼン</t>
    </rPh>
    <rPh sb="17" eb="19">
      <t>リョウシツ</t>
    </rPh>
    <rPh sb="20" eb="21">
      <t>ミズ</t>
    </rPh>
    <rPh sb="22" eb="25">
      <t>アンテイテキ</t>
    </rPh>
    <rPh sb="26" eb="28">
      <t>キョウキュウ</t>
    </rPh>
    <rPh sb="36" eb="38">
      <t>シュウシ</t>
    </rPh>
    <rPh sb="43" eb="45">
      <t>カンヨウ</t>
    </rPh>
    <rPh sb="47" eb="49">
      <t>スイドウ</t>
    </rPh>
    <rPh sb="49" eb="51">
      <t>ジギョウ</t>
    </rPh>
    <rPh sb="51" eb="53">
      <t>キホン</t>
    </rPh>
    <rPh sb="53" eb="55">
      <t>ケイカク</t>
    </rPh>
    <rPh sb="56" eb="57">
      <t>モト</t>
    </rPh>
    <rPh sb="63" eb="65">
      <t>カンロ</t>
    </rPh>
    <rPh sb="65" eb="67">
      <t>コウシン</t>
    </rPh>
    <rPh sb="68" eb="70">
      <t>ケイカク</t>
    </rPh>
    <rPh sb="70" eb="71">
      <t>テキ</t>
    </rPh>
    <rPh sb="72" eb="73">
      <t>オコナ</t>
    </rPh>
    <rPh sb="79" eb="81">
      <t>ザイゲン</t>
    </rPh>
    <rPh sb="84" eb="86">
      <t>スイドウ</t>
    </rPh>
    <rPh sb="86" eb="88">
      <t>リョウキン</t>
    </rPh>
    <rPh sb="89" eb="91">
      <t>カイテイ</t>
    </rPh>
    <rPh sb="92" eb="93">
      <t>オコナ</t>
    </rPh>
    <phoneticPr fontId="4"/>
  </si>
  <si>
    <t>　有収率や管路の法定耐用年数を考慮しながら、管路更新率が１％を下回らないように管路更新に取り組む必要があります。
　水道事業基本計画に基づき、管路更新を新設バイパス管の布設等と合せて計画的に実施していく予定です。</t>
    <rPh sb="1" eb="3">
      <t>ユウシュウ</t>
    </rPh>
    <rPh sb="3" eb="4">
      <t>リツ</t>
    </rPh>
    <rPh sb="5" eb="7">
      <t>カンロ</t>
    </rPh>
    <rPh sb="8" eb="10">
      <t>ホウテイ</t>
    </rPh>
    <rPh sb="10" eb="12">
      <t>タイヨウ</t>
    </rPh>
    <rPh sb="12" eb="14">
      <t>ネンスウ</t>
    </rPh>
    <rPh sb="15" eb="17">
      <t>コウリョ</t>
    </rPh>
    <rPh sb="22" eb="24">
      <t>カンロ</t>
    </rPh>
    <rPh sb="24" eb="26">
      <t>コウシン</t>
    </rPh>
    <rPh sb="26" eb="27">
      <t>リツ</t>
    </rPh>
    <rPh sb="31" eb="33">
      <t>シタマワ</t>
    </rPh>
    <rPh sb="39" eb="41">
      <t>カンロ</t>
    </rPh>
    <rPh sb="41" eb="43">
      <t>コウシン</t>
    </rPh>
    <rPh sb="44" eb="45">
      <t>ト</t>
    </rPh>
    <rPh sb="46" eb="47">
      <t>ク</t>
    </rPh>
    <rPh sb="48" eb="50">
      <t>ヒツヨウ</t>
    </rPh>
    <rPh sb="58" eb="60">
      <t>スイドウ</t>
    </rPh>
    <rPh sb="60" eb="62">
      <t>ジギョウ</t>
    </rPh>
    <rPh sb="62" eb="64">
      <t>キホン</t>
    </rPh>
    <rPh sb="64" eb="66">
      <t>ケイカク</t>
    </rPh>
    <rPh sb="67" eb="68">
      <t>モト</t>
    </rPh>
    <rPh sb="71" eb="73">
      <t>カンロ</t>
    </rPh>
    <rPh sb="73" eb="75">
      <t>コウシン</t>
    </rPh>
    <rPh sb="76" eb="78">
      <t>シンセツ</t>
    </rPh>
    <rPh sb="82" eb="83">
      <t>カン</t>
    </rPh>
    <rPh sb="84" eb="86">
      <t>フセツ</t>
    </rPh>
    <rPh sb="86" eb="87">
      <t>トウ</t>
    </rPh>
    <rPh sb="88" eb="89">
      <t>アワ</t>
    </rPh>
    <rPh sb="91" eb="93">
      <t>ケイカク</t>
    </rPh>
    <rPh sb="93" eb="94">
      <t>テキ</t>
    </rPh>
    <rPh sb="95" eb="97">
      <t>ジッシ</t>
    </rPh>
    <rPh sb="101" eb="103">
      <t>ヨテイ</t>
    </rPh>
    <phoneticPr fontId="4"/>
  </si>
  <si>
    <t xml:space="preserve">  企業債残高対給水収益化率が類似団体平均値の２倍程度、経常収支比率、料金回収率、給水原価については差があり、低い状態にあります。
　また、施設利用率の低さについては施設統合等を図る必要があります。水道事業基本計画及び財政シュミレーションを基に水道料金改定を平成３０年度に実施します。</t>
    <rPh sb="2" eb="4">
      <t>キギョウ</t>
    </rPh>
    <rPh sb="4" eb="5">
      <t>サイ</t>
    </rPh>
    <rPh sb="5" eb="7">
      <t>ザンダカ</t>
    </rPh>
    <rPh sb="7" eb="8">
      <t>タイ</t>
    </rPh>
    <rPh sb="8" eb="10">
      <t>キュウスイ</t>
    </rPh>
    <rPh sb="10" eb="13">
      <t>シュウエキカ</t>
    </rPh>
    <rPh sb="13" eb="14">
      <t>リツ</t>
    </rPh>
    <rPh sb="15" eb="17">
      <t>ルイジ</t>
    </rPh>
    <rPh sb="17" eb="19">
      <t>ダンタイ</t>
    </rPh>
    <rPh sb="19" eb="21">
      <t>ヘイキン</t>
    </rPh>
    <rPh sb="21" eb="22">
      <t>チ</t>
    </rPh>
    <rPh sb="24" eb="25">
      <t>バイ</t>
    </rPh>
    <rPh sb="25" eb="27">
      <t>テイド</t>
    </rPh>
    <rPh sb="28" eb="30">
      <t>ケイジョウ</t>
    </rPh>
    <rPh sb="30" eb="32">
      <t>シュウシ</t>
    </rPh>
    <rPh sb="32" eb="34">
      <t>ヒリツ</t>
    </rPh>
    <rPh sb="35" eb="37">
      <t>リョウキン</t>
    </rPh>
    <rPh sb="37" eb="39">
      <t>カイシュウ</t>
    </rPh>
    <rPh sb="39" eb="40">
      <t>リツ</t>
    </rPh>
    <rPh sb="41" eb="43">
      <t>キュウスイ</t>
    </rPh>
    <rPh sb="43" eb="45">
      <t>ゲンカ</t>
    </rPh>
    <rPh sb="50" eb="51">
      <t>サ</t>
    </rPh>
    <rPh sb="55" eb="56">
      <t>ヒク</t>
    </rPh>
    <rPh sb="57" eb="59">
      <t>ジョウタイ</t>
    </rPh>
    <rPh sb="70" eb="72">
      <t>シセツ</t>
    </rPh>
    <rPh sb="72" eb="75">
      <t>リヨウリツ</t>
    </rPh>
    <rPh sb="76" eb="77">
      <t>ヒク</t>
    </rPh>
    <rPh sb="83" eb="85">
      <t>シセツ</t>
    </rPh>
    <rPh sb="85" eb="87">
      <t>トウゴウ</t>
    </rPh>
    <rPh sb="87" eb="88">
      <t>トウ</t>
    </rPh>
    <rPh sb="89" eb="90">
      <t>ハカ</t>
    </rPh>
    <rPh sb="91" eb="93">
      <t>ヒツヨウ</t>
    </rPh>
    <rPh sb="99" eb="101">
      <t>スイドウ</t>
    </rPh>
    <rPh sb="101" eb="103">
      <t>ジギョウ</t>
    </rPh>
    <rPh sb="103" eb="105">
      <t>キホン</t>
    </rPh>
    <rPh sb="105" eb="107">
      <t>ケイカク</t>
    </rPh>
    <rPh sb="107" eb="108">
      <t>オヨ</t>
    </rPh>
    <rPh sb="109" eb="111">
      <t>ザイセイ</t>
    </rPh>
    <rPh sb="120" eb="121">
      <t>モト</t>
    </rPh>
    <rPh sb="122" eb="124">
      <t>スイドウ</t>
    </rPh>
    <rPh sb="124" eb="126">
      <t>リョウキン</t>
    </rPh>
    <rPh sb="126" eb="128">
      <t>カイテイ</t>
    </rPh>
    <rPh sb="129" eb="131">
      <t>ヘイセイ</t>
    </rPh>
    <rPh sb="133" eb="134">
      <t>ネン</t>
    </rPh>
    <rPh sb="134" eb="135">
      <t>ド</t>
    </rPh>
    <rPh sb="136" eb="138">
      <t>ジッシ</t>
    </rPh>
    <phoneticPr fontId="4"/>
  </si>
  <si>
    <t>非設置</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</si>
</sst>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1.07</c:v>
                </c:pt>
                <c:pt idx="1">
                  <c:v>0.1</c:v>
                </c:pt>
                <c:pt idx="2">
                  <c:v>0.38</c:v>
                </c:pt>
                <c:pt idx="3" formatCode="#,##0.00;&quot;△&quot;#,##0.00">
                  <c:v>0</c:v>
                </c:pt>
                <c:pt idx="4" formatCode="#,##0.00;&quot;△&quot;#,##0.00">
                  <c:v>0</c:v>
                </c:pt>
              </c:numCache>
            </c:numRef>
          </c:val>
        </c:ser>
        <c:dLbls>
          <c:showLegendKey val="0"/>
          <c:showVal val="0"/>
          <c:showCatName val="0"/>
          <c:showSerName val="0"/>
          <c:showPercent val="0"/>
          <c:showBubbleSize val="0"/>
        </c:dLbls>
        <c:gapWidth val="150"/>
        <c:axId val="84670336"/>
        <c:axId val="86319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0.71</c:v>
                </c:pt>
                <c:pt idx="2">
                  <c:v>0.68</c:v>
                </c:pt>
                <c:pt idx="3">
                  <c:v>1.65</c:v>
                </c:pt>
                <c:pt idx="4">
                  <c:v>0.47</c:v>
                </c:pt>
              </c:numCache>
            </c:numRef>
          </c:val>
          <c:smooth val="0"/>
        </c:ser>
        <c:dLbls>
          <c:showLegendKey val="0"/>
          <c:showVal val="0"/>
          <c:showCatName val="0"/>
          <c:showSerName val="0"/>
          <c:showPercent val="0"/>
          <c:showBubbleSize val="0"/>
        </c:dLbls>
        <c:marker val="1"/>
        <c:smooth val="0"/>
        <c:axId val="84670336"/>
        <c:axId val="86319104"/>
      </c:lineChart>
      <c:dateAx>
        <c:axId val="84670336"/>
        <c:scaling>
          <c:orientation val="minMax"/>
        </c:scaling>
        <c:delete val="1"/>
        <c:axPos val="b"/>
        <c:numFmt formatCode="ge" sourceLinked="1"/>
        <c:majorTickMark val="none"/>
        <c:minorTickMark val="none"/>
        <c:tickLblPos val="none"/>
        <c:crossAx val="86319104"/>
        <c:crosses val="autoZero"/>
        <c:auto val="1"/>
        <c:lblOffset val="100"/>
        <c:baseTimeUnit val="years"/>
      </c:dateAx>
      <c:valAx>
        <c:axId val="86319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67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45.69</c:v>
                </c:pt>
                <c:pt idx="1">
                  <c:v>45.74</c:v>
                </c:pt>
                <c:pt idx="2">
                  <c:v>43.83</c:v>
                </c:pt>
                <c:pt idx="3">
                  <c:v>42.81</c:v>
                </c:pt>
                <c:pt idx="4">
                  <c:v>42.74</c:v>
                </c:pt>
              </c:numCache>
            </c:numRef>
          </c:val>
        </c:ser>
        <c:dLbls>
          <c:showLegendKey val="0"/>
          <c:showVal val="0"/>
          <c:showCatName val="0"/>
          <c:showSerName val="0"/>
          <c:showPercent val="0"/>
          <c:showBubbleSize val="0"/>
        </c:dLbls>
        <c:gapWidth val="150"/>
        <c:axId val="88938752"/>
        <c:axId val="88961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54.51</c:v>
                </c:pt>
                <c:pt idx="1">
                  <c:v>54.47</c:v>
                </c:pt>
                <c:pt idx="2">
                  <c:v>53.61</c:v>
                </c:pt>
                <c:pt idx="3">
                  <c:v>53.52</c:v>
                </c:pt>
                <c:pt idx="4">
                  <c:v>54.24</c:v>
                </c:pt>
              </c:numCache>
            </c:numRef>
          </c:val>
          <c:smooth val="0"/>
        </c:ser>
        <c:dLbls>
          <c:showLegendKey val="0"/>
          <c:showVal val="0"/>
          <c:showCatName val="0"/>
          <c:showSerName val="0"/>
          <c:showPercent val="0"/>
          <c:showBubbleSize val="0"/>
        </c:dLbls>
        <c:marker val="1"/>
        <c:smooth val="0"/>
        <c:axId val="88938752"/>
        <c:axId val="88961408"/>
      </c:lineChart>
      <c:dateAx>
        <c:axId val="88938752"/>
        <c:scaling>
          <c:orientation val="minMax"/>
        </c:scaling>
        <c:delete val="1"/>
        <c:axPos val="b"/>
        <c:numFmt formatCode="ge" sourceLinked="1"/>
        <c:majorTickMark val="none"/>
        <c:minorTickMark val="none"/>
        <c:tickLblPos val="none"/>
        <c:crossAx val="88961408"/>
        <c:crosses val="autoZero"/>
        <c:auto val="1"/>
        <c:lblOffset val="100"/>
        <c:baseTimeUnit val="years"/>
      </c:dateAx>
      <c:valAx>
        <c:axId val="88961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93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80.8</c:v>
                </c:pt>
                <c:pt idx="1">
                  <c:v>81.48</c:v>
                </c:pt>
                <c:pt idx="2">
                  <c:v>80.67</c:v>
                </c:pt>
                <c:pt idx="3">
                  <c:v>80.33</c:v>
                </c:pt>
                <c:pt idx="4">
                  <c:v>80.239999999999995</c:v>
                </c:pt>
              </c:numCache>
            </c:numRef>
          </c:val>
        </c:ser>
        <c:dLbls>
          <c:showLegendKey val="0"/>
          <c:showVal val="0"/>
          <c:showCatName val="0"/>
          <c:showSerName val="0"/>
          <c:showPercent val="0"/>
          <c:showBubbleSize val="0"/>
        </c:dLbls>
        <c:gapWidth val="150"/>
        <c:axId val="88999808"/>
        <c:axId val="89010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81.790000000000006</c:v>
                </c:pt>
                <c:pt idx="1">
                  <c:v>81.459999999999994</c:v>
                </c:pt>
                <c:pt idx="2">
                  <c:v>81.31</c:v>
                </c:pt>
                <c:pt idx="3">
                  <c:v>81.459999999999994</c:v>
                </c:pt>
                <c:pt idx="4">
                  <c:v>81.680000000000007</c:v>
                </c:pt>
              </c:numCache>
            </c:numRef>
          </c:val>
          <c:smooth val="0"/>
        </c:ser>
        <c:dLbls>
          <c:showLegendKey val="0"/>
          <c:showVal val="0"/>
          <c:showCatName val="0"/>
          <c:showSerName val="0"/>
          <c:showPercent val="0"/>
          <c:showBubbleSize val="0"/>
        </c:dLbls>
        <c:marker val="1"/>
        <c:smooth val="0"/>
        <c:axId val="88999808"/>
        <c:axId val="89010176"/>
      </c:lineChart>
      <c:dateAx>
        <c:axId val="88999808"/>
        <c:scaling>
          <c:orientation val="minMax"/>
        </c:scaling>
        <c:delete val="1"/>
        <c:axPos val="b"/>
        <c:numFmt formatCode="ge" sourceLinked="1"/>
        <c:majorTickMark val="none"/>
        <c:minorTickMark val="none"/>
        <c:tickLblPos val="none"/>
        <c:crossAx val="89010176"/>
        <c:crosses val="autoZero"/>
        <c:auto val="1"/>
        <c:lblOffset val="100"/>
        <c:baseTimeUnit val="years"/>
      </c:dateAx>
      <c:valAx>
        <c:axId val="89010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999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102.45</c:v>
                </c:pt>
                <c:pt idx="1">
                  <c:v>105.21</c:v>
                </c:pt>
                <c:pt idx="2">
                  <c:v>99.5</c:v>
                </c:pt>
                <c:pt idx="3">
                  <c:v>99.78</c:v>
                </c:pt>
                <c:pt idx="4">
                  <c:v>100.73</c:v>
                </c:pt>
              </c:numCache>
            </c:numRef>
          </c:val>
        </c:ser>
        <c:dLbls>
          <c:showLegendKey val="0"/>
          <c:showVal val="0"/>
          <c:showCatName val="0"/>
          <c:showSerName val="0"/>
          <c:showPercent val="0"/>
          <c:showBubbleSize val="0"/>
        </c:dLbls>
        <c:gapWidth val="150"/>
        <c:axId val="86349312"/>
        <c:axId val="86351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108.33</c:v>
                </c:pt>
                <c:pt idx="1">
                  <c:v>107.95</c:v>
                </c:pt>
                <c:pt idx="2">
                  <c:v>109.49</c:v>
                </c:pt>
                <c:pt idx="3">
                  <c:v>111.06</c:v>
                </c:pt>
                <c:pt idx="4">
                  <c:v>111.34</c:v>
                </c:pt>
              </c:numCache>
            </c:numRef>
          </c:val>
          <c:smooth val="0"/>
        </c:ser>
        <c:dLbls>
          <c:showLegendKey val="0"/>
          <c:showVal val="0"/>
          <c:showCatName val="0"/>
          <c:showSerName val="0"/>
          <c:showPercent val="0"/>
          <c:showBubbleSize val="0"/>
        </c:dLbls>
        <c:marker val="1"/>
        <c:smooth val="0"/>
        <c:axId val="86349312"/>
        <c:axId val="86351232"/>
      </c:lineChart>
      <c:dateAx>
        <c:axId val="86349312"/>
        <c:scaling>
          <c:orientation val="minMax"/>
        </c:scaling>
        <c:delete val="1"/>
        <c:axPos val="b"/>
        <c:numFmt formatCode="ge" sourceLinked="1"/>
        <c:majorTickMark val="none"/>
        <c:minorTickMark val="none"/>
        <c:tickLblPos val="none"/>
        <c:crossAx val="86351232"/>
        <c:crosses val="autoZero"/>
        <c:auto val="1"/>
        <c:lblOffset val="100"/>
        <c:baseTimeUnit val="years"/>
      </c:dateAx>
      <c:valAx>
        <c:axId val="863512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6349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28.87</c:v>
                </c:pt>
                <c:pt idx="1">
                  <c:v>29.78</c:v>
                </c:pt>
                <c:pt idx="2">
                  <c:v>41.79</c:v>
                </c:pt>
                <c:pt idx="3">
                  <c:v>43.96</c:v>
                </c:pt>
                <c:pt idx="4">
                  <c:v>45.29</c:v>
                </c:pt>
              </c:numCache>
            </c:numRef>
          </c:val>
        </c:ser>
        <c:dLbls>
          <c:showLegendKey val="0"/>
          <c:showVal val="0"/>
          <c:showCatName val="0"/>
          <c:showSerName val="0"/>
          <c:showPercent val="0"/>
          <c:showBubbleSize val="0"/>
        </c:dLbls>
        <c:gapWidth val="150"/>
        <c:axId val="87565440"/>
        <c:axId val="87567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37.799999999999997</c:v>
                </c:pt>
                <c:pt idx="1">
                  <c:v>38.520000000000003</c:v>
                </c:pt>
                <c:pt idx="2">
                  <c:v>46.67</c:v>
                </c:pt>
                <c:pt idx="3">
                  <c:v>47.7</c:v>
                </c:pt>
                <c:pt idx="4">
                  <c:v>48.14</c:v>
                </c:pt>
              </c:numCache>
            </c:numRef>
          </c:val>
          <c:smooth val="0"/>
        </c:ser>
        <c:dLbls>
          <c:showLegendKey val="0"/>
          <c:showVal val="0"/>
          <c:showCatName val="0"/>
          <c:showSerName val="0"/>
          <c:showPercent val="0"/>
          <c:showBubbleSize val="0"/>
        </c:dLbls>
        <c:marker val="1"/>
        <c:smooth val="0"/>
        <c:axId val="87565440"/>
        <c:axId val="87567360"/>
      </c:lineChart>
      <c:dateAx>
        <c:axId val="87565440"/>
        <c:scaling>
          <c:orientation val="minMax"/>
        </c:scaling>
        <c:delete val="1"/>
        <c:axPos val="b"/>
        <c:numFmt formatCode="ge" sourceLinked="1"/>
        <c:majorTickMark val="none"/>
        <c:minorTickMark val="none"/>
        <c:tickLblPos val="none"/>
        <c:crossAx val="87567360"/>
        <c:crosses val="autoZero"/>
        <c:auto val="1"/>
        <c:lblOffset val="100"/>
        <c:baseTimeUnit val="years"/>
      </c:dateAx>
      <c:valAx>
        <c:axId val="87567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565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0.99</c:v>
                </c:pt>
                <c:pt idx="1">
                  <c:v>1.5</c:v>
                </c:pt>
                <c:pt idx="2">
                  <c:v>3.91</c:v>
                </c:pt>
                <c:pt idx="3" formatCode="#,##0.00;&quot;△&quot;#,##0.00">
                  <c:v>0</c:v>
                </c:pt>
                <c:pt idx="4" formatCode="#,##0.00;&quot;△&quot;#,##0.00">
                  <c:v>0</c:v>
                </c:pt>
              </c:numCache>
            </c:numRef>
          </c:val>
        </c:ser>
        <c:dLbls>
          <c:showLegendKey val="0"/>
          <c:showVal val="0"/>
          <c:showCatName val="0"/>
          <c:showSerName val="0"/>
          <c:showPercent val="0"/>
          <c:showBubbleSize val="0"/>
        </c:dLbls>
        <c:gapWidth val="150"/>
        <c:axId val="87610112"/>
        <c:axId val="87612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8.2200000000000006</c:v>
                </c:pt>
                <c:pt idx="1">
                  <c:v>9.43</c:v>
                </c:pt>
                <c:pt idx="2">
                  <c:v>10.029999999999999</c:v>
                </c:pt>
                <c:pt idx="3">
                  <c:v>7.26</c:v>
                </c:pt>
                <c:pt idx="4">
                  <c:v>11.13</c:v>
                </c:pt>
              </c:numCache>
            </c:numRef>
          </c:val>
          <c:smooth val="0"/>
        </c:ser>
        <c:dLbls>
          <c:showLegendKey val="0"/>
          <c:showVal val="0"/>
          <c:showCatName val="0"/>
          <c:showSerName val="0"/>
          <c:showPercent val="0"/>
          <c:showBubbleSize val="0"/>
        </c:dLbls>
        <c:marker val="1"/>
        <c:smooth val="0"/>
        <c:axId val="87610112"/>
        <c:axId val="87612032"/>
      </c:lineChart>
      <c:dateAx>
        <c:axId val="87610112"/>
        <c:scaling>
          <c:orientation val="minMax"/>
        </c:scaling>
        <c:delete val="1"/>
        <c:axPos val="b"/>
        <c:numFmt formatCode="ge" sourceLinked="1"/>
        <c:majorTickMark val="none"/>
        <c:minorTickMark val="none"/>
        <c:tickLblPos val="none"/>
        <c:crossAx val="87612032"/>
        <c:crosses val="autoZero"/>
        <c:auto val="1"/>
        <c:lblOffset val="100"/>
        <c:baseTimeUnit val="years"/>
      </c:dateAx>
      <c:valAx>
        <c:axId val="8761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8775296"/>
        <c:axId val="88781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15.69</c:v>
                </c:pt>
                <c:pt idx="1">
                  <c:v>13.47</c:v>
                </c:pt>
                <c:pt idx="2">
                  <c:v>9.49</c:v>
                </c:pt>
                <c:pt idx="3">
                  <c:v>9.35</c:v>
                </c:pt>
                <c:pt idx="4">
                  <c:v>10.130000000000001</c:v>
                </c:pt>
              </c:numCache>
            </c:numRef>
          </c:val>
          <c:smooth val="0"/>
        </c:ser>
        <c:dLbls>
          <c:showLegendKey val="0"/>
          <c:showVal val="0"/>
          <c:showCatName val="0"/>
          <c:showSerName val="0"/>
          <c:showPercent val="0"/>
          <c:showBubbleSize val="0"/>
        </c:dLbls>
        <c:marker val="1"/>
        <c:smooth val="0"/>
        <c:axId val="88775296"/>
        <c:axId val="88781568"/>
      </c:lineChart>
      <c:dateAx>
        <c:axId val="88775296"/>
        <c:scaling>
          <c:orientation val="minMax"/>
        </c:scaling>
        <c:delete val="1"/>
        <c:axPos val="b"/>
        <c:numFmt formatCode="ge" sourceLinked="1"/>
        <c:majorTickMark val="none"/>
        <c:minorTickMark val="none"/>
        <c:tickLblPos val="none"/>
        <c:crossAx val="88781568"/>
        <c:crosses val="autoZero"/>
        <c:auto val="1"/>
        <c:lblOffset val="100"/>
        <c:baseTimeUnit val="years"/>
      </c:dateAx>
      <c:valAx>
        <c:axId val="887815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877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819.01</c:v>
                </c:pt>
                <c:pt idx="1">
                  <c:v>355.74</c:v>
                </c:pt>
                <c:pt idx="2">
                  <c:v>273.55</c:v>
                </c:pt>
                <c:pt idx="3">
                  <c:v>267.63</c:v>
                </c:pt>
                <c:pt idx="4">
                  <c:v>247.26</c:v>
                </c:pt>
              </c:numCache>
            </c:numRef>
          </c:val>
        </c:ser>
        <c:dLbls>
          <c:showLegendKey val="0"/>
          <c:showVal val="0"/>
          <c:showCatName val="0"/>
          <c:showSerName val="0"/>
          <c:showPercent val="0"/>
          <c:showBubbleSize val="0"/>
        </c:dLbls>
        <c:gapWidth val="150"/>
        <c:axId val="88814336"/>
        <c:axId val="88816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1159.4100000000001</c:v>
                </c:pt>
                <c:pt idx="1">
                  <c:v>1081.23</c:v>
                </c:pt>
                <c:pt idx="2">
                  <c:v>406.37</c:v>
                </c:pt>
                <c:pt idx="3">
                  <c:v>398.29</c:v>
                </c:pt>
                <c:pt idx="4">
                  <c:v>388.67</c:v>
                </c:pt>
              </c:numCache>
            </c:numRef>
          </c:val>
          <c:smooth val="0"/>
        </c:ser>
        <c:dLbls>
          <c:showLegendKey val="0"/>
          <c:showVal val="0"/>
          <c:showCatName val="0"/>
          <c:showSerName val="0"/>
          <c:showPercent val="0"/>
          <c:showBubbleSize val="0"/>
        </c:dLbls>
        <c:marker val="1"/>
        <c:smooth val="0"/>
        <c:axId val="88814336"/>
        <c:axId val="88816256"/>
      </c:lineChart>
      <c:dateAx>
        <c:axId val="88814336"/>
        <c:scaling>
          <c:orientation val="minMax"/>
        </c:scaling>
        <c:delete val="1"/>
        <c:axPos val="b"/>
        <c:numFmt formatCode="ge" sourceLinked="1"/>
        <c:majorTickMark val="none"/>
        <c:minorTickMark val="none"/>
        <c:tickLblPos val="none"/>
        <c:crossAx val="88816256"/>
        <c:crosses val="autoZero"/>
        <c:auto val="1"/>
        <c:lblOffset val="100"/>
        <c:baseTimeUnit val="years"/>
      </c:dateAx>
      <c:valAx>
        <c:axId val="888162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8814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825.06</c:v>
                </c:pt>
                <c:pt idx="1">
                  <c:v>835.12</c:v>
                </c:pt>
                <c:pt idx="2">
                  <c:v>865.39</c:v>
                </c:pt>
                <c:pt idx="3">
                  <c:v>875.82</c:v>
                </c:pt>
                <c:pt idx="4">
                  <c:v>877.9</c:v>
                </c:pt>
              </c:numCache>
            </c:numRef>
          </c:val>
        </c:ser>
        <c:dLbls>
          <c:showLegendKey val="0"/>
          <c:showVal val="0"/>
          <c:showCatName val="0"/>
          <c:showSerName val="0"/>
          <c:showPercent val="0"/>
          <c:showBubbleSize val="0"/>
        </c:dLbls>
        <c:gapWidth val="150"/>
        <c:axId val="88846720"/>
        <c:axId val="88848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458</c:v>
                </c:pt>
                <c:pt idx="1">
                  <c:v>443.13</c:v>
                </c:pt>
                <c:pt idx="2">
                  <c:v>442.54</c:v>
                </c:pt>
                <c:pt idx="3">
                  <c:v>431</c:v>
                </c:pt>
                <c:pt idx="4">
                  <c:v>422.5</c:v>
                </c:pt>
              </c:numCache>
            </c:numRef>
          </c:val>
          <c:smooth val="0"/>
        </c:ser>
        <c:dLbls>
          <c:showLegendKey val="0"/>
          <c:showVal val="0"/>
          <c:showCatName val="0"/>
          <c:showSerName val="0"/>
          <c:showPercent val="0"/>
          <c:showBubbleSize val="0"/>
        </c:dLbls>
        <c:marker val="1"/>
        <c:smooth val="0"/>
        <c:axId val="88846720"/>
        <c:axId val="88848640"/>
      </c:lineChart>
      <c:dateAx>
        <c:axId val="88846720"/>
        <c:scaling>
          <c:orientation val="minMax"/>
        </c:scaling>
        <c:delete val="1"/>
        <c:axPos val="b"/>
        <c:numFmt formatCode="ge" sourceLinked="1"/>
        <c:majorTickMark val="none"/>
        <c:minorTickMark val="none"/>
        <c:tickLblPos val="none"/>
        <c:crossAx val="88848640"/>
        <c:crosses val="autoZero"/>
        <c:auto val="1"/>
        <c:lblOffset val="100"/>
        <c:baseTimeUnit val="years"/>
      </c:dateAx>
      <c:valAx>
        <c:axId val="888486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8846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97.39</c:v>
                </c:pt>
                <c:pt idx="1">
                  <c:v>98.68</c:v>
                </c:pt>
                <c:pt idx="2">
                  <c:v>94.65</c:v>
                </c:pt>
                <c:pt idx="3">
                  <c:v>94.89</c:v>
                </c:pt>
                <c:pt idx="4">
                  <c:v>96.54</c:v>
                </c:pt>
              </c:numCache>
            </c:numRef>
          </c:val>
        </c:ser>
        <c:dLbls>
          <c:showLegendKey val="0"/>
          <c:showVal val="0"/>
          <c:showCatName val="0"/>
          <c:showSerName val="0"/>
          <c:showPercent val="0"/>
          <c:showBubbleSize val="0"/>
        </c:dLbls>
        <c:gapWidth val="150"/>
        <c:axId val="88866176"/>
        <c:axId val="89220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96.27</c:v>
                </c:pt>
                <c:pt idx="1">
                  <c:v>95.4</c:v>
                </c:pt>
                <c:pt idx="2">
                  <c:v>98.6</c:v>
                </c:pt>
                <c:pt idx="3">
                  <c:v>100.82</c:v>
                </c:pt>
                <c:pt idx="4">
                  <c:v>101.64</c:v>
                </c:pt>
              </c:numCache>
            </c:numRef>
          </c:val>
          <c:smooth val="0"/>
        </c:ser>
        <c:dLbls>
          <c:showLegendKey val="0"/>
          <c:showVal val="0"/>
          <c:showCatName val="0"/>
          <c:showSerName val="0"/>
          <c:showPercent val="0"/>
          <c:showBubbleSize val="0"/>
        </c:dLbls>
        <c:marker val="1"/>
        <c:smooth val="0"/>
        <c:axId val="88866176"/>
        <c:axId val="89220608"/>
      </c:lineChart>
      <c:dateAx>
        <c:axId val="88866176"/>
        <c:scaling>
          <c:orientation val="minMax"/>
        </c:scaling>
        <c:delete val="1"/>
        <c:axPos val="b"/>
        <c:numFmt formatCode="ge" sourceLinked="1"/>
        <c:majorTickMark val="none"/>
        <c:minorTickMark val="none"/>
        <c:tickLblPos val="none"/>
        <c:crossAx val="89220608"/>
        <c:crosses val="autoZero"/>
        <c:auto val="1"/>
        <c:lblOffset val="100"/>
        <c:baseTimeUnit val="years"/>
      </c:dateAx>
      <c:valAx>
        <c:axId val="89220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866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122.66</c:v>
                </c:pt>
                <c:pt idx="1">
                  <c:v>121.5</c:v>
                </c:pt>
                <c:pt idx="2">
                  <c:v>127.37</c:v>
                </c:pt>
                <c:pt idx="3">
                  <c:v>126.12</c:v>
                </c:pt>
                <c:pt idx="4">
                  <c:v>124.22</c:v>
                </c:pt>
              </c:numCache>
            </c:numRef>
          </c:val>
        </c:ser>
        <c:dLbls>
          <c:showLegendKey val="0"/>
          <c:showVal val="0"/>
          <c:showCatName val="0"/>
          <c:showSerName val="0"/>
          <c:showPercent val="0"/>
          <c:showBubbleSize val="0"/>
        </c:dLbls>
        <c:gapWidth val="150"/>
        <c:axId val="89250432"/>
        <c:axId val="89252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186.94</c:v>
                </c:pt>
                <c:pt idx="1">
                  <c:v>186.15</c:v>
                </c:pt>
                <c:pt idx="2">
                  <c:v>181.67</c:v>
                </c:pt>
                <c:pt idx="3">
                  <c:v>179.55</c:v>
                </c:pt>
                <c:pt idx="4">
                  <c:v>179.16</c:v>
                </c:pt>
              </c:numCache>
            </c:numRef>
          </c:val>
          <c:smooth val="0"/>
        </c:ser>
        <c:dLbls>
          <c:showLegendKey val="0"/>
          <c:showVal val="0"/>
          <c:showCatName val="0"/>
          <c:showSerName val="0"/>
          <c:showPercent val="0"/>
          <c:showBubbleSize val="0"/>
        </c:dLbls>
        <c:marker val="1"/>
        <c:smooth val="0"/>
        <c:axId val="89250432"/>
        <c:axId val="89252608"/>
      </c:lineChart>
      <c:dateAx>
        <c:axId val="89250432"/>
        <c:scaling>
          <c:orientation val="minMax"/>
        </c:scaling>
        <c:delete val="1"/>
        <c:axPos val="b"/>
        <c:numFmt formatCode="ge" sourceLinked="1"/>
        <c:majorTickMark val="none"/>
        <c:minorTickMark val="none"/>
        <c:tickLblPos val="none"/>
        <c:crossAx val="89252608"/>
        <c:crosses val="autoZero"/>
        <c:auto val="1"/>
        <c:lblOffset val="100"/>
        <c:baseTimeUnit val="years"/>
      </c:dateAx>
      <c:valAx>
        <c:axId val="8925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250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S4" zoomScaleNormal="100" workbookViewId="0">
      <selection activeCell="AI12" sqref="AI12"/>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5" t="str">
        <f>データ!H6</f>
        <v>高知県　黒潮町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A7</v>
      </c>
      <c r="X8" s="59"/>
      <c r="Y8" s="59"/>
      <c r="Z8" s="59"/>
      <c r="AA8" s="59"/>
      <c r="AB8" s="59"/>
      <c r="AC8" s="59"/>
      <c r="AD8" s="60" t="s">
        <v>119</v>
      </c>
      <c r="AE8" s="60"/>
      <c r="AF8" s="60"/>
      <c r="AG8" s="60"/>
      <c r="AH8" s="60"/>
      <c r="AI8" s="60"/>
      <c r="AJ8" s="60"/>
      <c r="AK8" s="5"/>
      <c r="AL8" s="61">
        <f>データ!$R$6</f>
        <v>11616</v>
      </c>
      <c r="AM8" s="61"/>
      <c r="AN8" s="61"/>
      <c r="AO8" s="61"/>
      <c r="AP8" s="61"/>
      <c r="AQ8" s="61"/>
      <c r="AR8" s="61"/>
      <c r="AS8" s="61"/>
      <c r="AT8" s="51">
        <f>データ!$S$6</f>
        <v>188.59</v>
      </c>
      <c r="AU8" s="52"/>
      <c r="AV8" s="52"/>
      <c r="AW8" s="52"/>
      <c r="AX8" s="52"/>
      <c r="AY8" s="52"/>
      <c r="AZ8" s="52"/>
      <c r="BA8" s="52"/>
      <c r="BB8" s="53">
        <f>データ!$T$6</f>
        <v>61.59</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c r="A10" s="2"/>
      <c r="B10" s="51" t="str">
        <f>データ!$N$6</f>
        <v>-</v>
      </c>
      <c r="C10" s="52"/>
      <c r="D10" s="52"/>
      <c r="E10" s="52"/>
      <c r="F10" s="52"/>
      <c r="G10" s="52"/>
      <c r="H10" s="52"/>
      <c r="I10" s="51">
        <f>データ!$O$6</f>
        <v>53.66</v>
      </c>
      <c r="J10" s="52"/>
      <c r="K10" s="52"/>
      <c r="L10" s="52"/>
      <c r="M10" s="52"/>
      <c r="N10" s="52"/>
      <c r="O10" s="64"/>
      <c r="P10" s="53">
        <f>データ!$P$6</f>
        <v>98.81</v>
      </c>
      <c r="Q10" s="53"/>
      <c r="R10" s="53"/>
      <c r="S10" s="53"/>
      <c r="T10" s="53"/>
      <c r="U10" s="53"/>
      <c r="V10" s="53"/>
      <c r="W10" s="61">
        <f>データ!$Q$6</f>
        <v>2270</v>
      </c>
      <c r="X10" s="61"/>
      <c r="Y10" s="61"/>
      <c r="Z10" s="61"/>
      <c r="AA10" s="61"/>
      <c r="AB10" s="61"/>
      <c r="AC10" s="61"/>
      <c r="AD10" s="2"/>
      <c r="AE10" s="2"/>
      <c r="AF10" s="2"/>
      <c r="AG10" s="2"/>
      <c r="AH10" s="5"/>
      <c r="AI10" s="5"/>
      <c r="AJ10" s="5"/>
      <c r="AK10" s="5"/>
      <c r="AL10" s="61">
        <f>データ!$U$6</f>
        <v>11421</v>
      </c>
      <c r="AM10" s="61"/>
      <c r="AN10" s="61"/>
      <c r="AO10" s="61"/>
      <c r="AP10" s="61"/>
      <c r="AQ10" s="61"/>
      <c r="AR10" s="61"/>
      <c r="AS10" s="61"/>
      <c r="AT10" s="51">
        <f>データ!$V$6</f>
        <v>228.76</v>
      </c>
      <c r="AU10" s="52"/>
      <c r="AV10" s="52"/>
      <c r="AW10" s="52"/>
      <c r="AX10" s="52"/>
      <c r="AY10" s="52"/>
      <c r="AZ10" s="52"/>
      <c r="BA10" s="52"/>
      <c r="BB10" s="53">
        <f>データ!$W$6</f>
        <v>49.93</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118</v>
      </c>
      <c r="BM16" s="82"/>
      <c r="BN16" s="82"/>
      <c r="BO16" s="82"/>
      <c r="BP16" s="82"/>
      <c r="BQ16" s="82"/>
      <c r="BR16" s="82"/>
      <c r="BS16" s="82"/>
      <c r="BT16" s="82"/>
      <c r="BU16" s="82"/>
      <c r="BV16" s="82"/>
      <c r="BW16" s="82"/>
      <c r="BX16" s="82"/>
      <c r="BY16" s="82"/>
      <c r="BZ16" s="83"/>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117</v>
      </c>
      <c r="BM47" s="82"/>
      <c r="BN47" s="82"/>
      <c r="BO47" s="82"/>
      <c r="BP47" s="82"/>
      <c r="BQ47" s="82"/>
      <c r="BR47" s="82"/>
      <c r="BS47" s="82"/>
      <c r="BT47" s="82"/>
      <c r="BU47" s="82"/>
      <c r="BV47" s="82"/>
      <c r="BW47" s="82"/>
      <c r="BX47" s="82"/>
      <c r="BY47" s="82"/>
      <c r="BZ47" s="83"/>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116</v>
      </c>
      <c r="BM66" s="82"/>
      <c r="BN66" s="82"/>
      <c r="BO66" s="82"/>
      <c r="BP66" s="82"/>
      <c r="BQ66" s="82"/>
      <c r="BR66" s="82"/>
      <c r="BS66" s="82"/>
      <c r="BT66" s="82"/>
      <c r="BU66" s="82"/>
      <c r="BV66" s="82"/>
      <c r="BW66" s="82"/>
      <c r="BX66" s="82"/>
      <c r="BY66" s="82"/>
      <c r="BZ66" s="83"/>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394289</v>
      </c>
      <c r="D6" s="34">
        <f t="shared" si="3"/>
        <v>46</v>
      </c>
      <c r="E6" s="34">
        <f t="shared" si="3"/>
        <v>1</v>
      </c>
      <c r="F6" s="34">
        <f t="shared" si="3"/>
        <v>0</v>
      </c>
      <c r="G6" s="34">
        <f t="shared" si="3"/>
        <v>1</v>
      </c>
      <c r="H6" s="34" t="str">
        <f t="shared" si="3"/>
        <v>高知県　黒潮町</v>
      </c>
      <c r="I6" s="34" t="str">
        <f t="shared" si="3"/>
        <v>法適用</v>
      </c>
      <c r="J6" s="34" t="str">
        <f t="shared" si="3"/>
        <v>水道事業</v>
      </c>
      <c r="K6" s="34" t="str">
        <f t="shared" si="3"/>
        <v>末端給水事業</v>
      </c>
      <c r="L6" s="34" t="str">
        <f t="shared" si="3"/>
        <v>A7</v>
      </c>
      <c r="M6" s="34">
        <f t="shared" si="3"/>
        <v>0</v>
      </c>
      <c r="N6" s="35" t="str">
        <f t="shared" si="3"/>
        <v>-</v>
      </c>
      <c r="O6" s="35">
        <f t="shared" si="3"/>
        <v>53.66</v>
      </c>
      <c r="P6" s="35">
        <f t="shared" si="3"/>
        <v>98.81</v>
      </c>
      <c r="Q6" s="35">
        <f t="shared" si="3"/>
        <v>2270</v>
      </c>
      <c r="R6" s="35">
        <f t="shared" si="3"/>
        <v>11616</v>
      </c>
      <c r="S6" s="35">
        <f t="shared" si="3"/>
        <v>188.59</v>
      </c>
      <c r="T6" s="35">
        <f t="shared" si="3"/>
        <v>61.59</v>
      </c>
      <c r="U6" s="35">
        <f t="shared" si="3"/>
        <v>11421</v>
      </c>
      <c r="V6" s="35">
        <f t="shared" si="3"/>
        <v>228.76</v>
      </c>
      <c r="W6" s="35">
        <f t="shared" si="3"/>
        <v>49.93</v>
      </c>
      <c r="X6" s="36">
        <f>IF(X7="",NA(),X7)</f>
        <v>102.45</v>
      </c>
      <c r="Y6" s="36">
        <f t="shared" ref="Y6:AG6" si="4">IF(Y7="",NA(),Y7)</f>
        <v>105.21</v>
      </c>
      <c r="Z6" s="36">
        <f t="shared" si="4"/>
        <v>99.5</v>
      </c>
      <c r="AA6" s="36">
        <f t="shared" si="4"/>
        <v>99.78</v>
      </c>
      <c r="AB6" s="36">
        <f t="shared" si="4"/>
        <v>100.73</v>
      </c>
      <c r="AC6" s="36">
        <f t="shared" si="4"/>
        <v>108.33</v>
      </c>
      <c r="AD6" s="36">
        <f t="shared" si="4"/>
        <v>107.95</v>
      </c>
      <c r="AE6" s="36">
        <f t="shared" si="4"/>
        <v>109.49</v>
      </c>
      <c r="AF6" s="36">
        <f t="shared" si="4"/>
        <v>111.06</v>
      </c>
      <c r="AG6" s="36">
        <f t="shared" si="4"/>
        <v>111.34</v>
      </c>
      <c r="AH6" s="35" t="str">
        <f>IF(AH7="","",IF(AH7="-","【-】","【"&amp;SUBSTITUTE(TEXT(AH7,"#,##0.00"),"-","△")&amp;"】"))</f>
        <v>【114.35】</v>
      </c>
      <c r="AI6" s="35">
        <f>IF(AI7="",NA(),AI7)</f>
        <v>0</v>
      </c>
      <c r="AJ6" s="35">
        <f t="shared" ref="AJ6:AR6" si="5">IF(AJ7="",NA(),AJ7)</f>
        <v>0</v>
      </c>
      <c r="AK6" s="35">
        <f t="shared" si="5"/>
        <v>0</v>
      </c>
      <c r="AL6" s="35">
        <f t="shared" si="5"/>
        <v>0</v>
      </c>
      <c r="AM6" s="35">
        <f t="shared" si="5"/>
        <v>0</v>
      </c>
      <c r="AN6" s="36">
        <f t="shared" si="5"/>
        <v>15.69</v>
      </c>
      <c r="AO6" s="36">
        <f t="shared" si="5"/>
        <v>13.47</v>
      </c>
      <c r="AP6" s="36">
        <f t="shared" si="5"/>
        <v>9.49</v>
      </c>
      <c r="AQ6" s="36">
        <f t="shared" si="5"/>
        <v>9.35</v>
      </c>
      <c r="AR6" s="36">
        <f t="shared" si="5"/>
        <v>10.130000000000001</v>
      </c>
      <c r="AS6" s="35" t="str">
        <f>IF(AS7="","",IF(AS7="-","【-】","【"&amp;SUBSTITUTE(TEXT(AS7,"#,##0.00"),"-","△")&amp;"】"))</f>
        <v>【0.79】</v>
      </c>
      <c r="AT6" s="36">
        <f>IF(AT7="",NA(),AT7)</f>
        <v>819.01</v>
      </c>
      <c r="AU6" s="36">
        <f t="shared" ref="AU6:BC6" si="6">IF(AU7="",NA(),AU7)</f>
        <v>355.74</v>
      </c>
      <c r="AV6" s="36">
        <f t="shared" si="6"/>
        <v>273.55</v>
      </c>
      <c r="AW6" s="36">
        <f t="shared" si="6"/>
        <v>267.63</v>
      </c>
      <c r="AX6" s="36">
        <f t="shared" si="6"/>
        <v>247.26</v>
      </c>
      <c r="AY6" s="36">
        <f t="shared" si="6"/>
        <v>1159.4100000000001</v>
      </c>
      <c r="AZ6" s="36">
        <f t="shared" si="6"/>
        <v>1081.23</v>
      </c>
      <c r="BA6" s="36">
        <f t="shared" si="6"/>
        <v>406.37</v>
      </c>
      <c r="BB6" s="36">
        <f t="shared" si="6"/>
        <v>398.29</v>
      </c>
      <c r="BC6" s="36">
        <f t="shared" si="6"/>
        <v>388.67</v>
      </c>
      <c r="BD6" s="35" t="str">
        <f>IF(BD7="","",IF(BD7="-","【-】","【"&amp;SUBSTITUTE(TEXT(BD7,"#,##0.00"),"-","△")&amp;"】"))</f>
        <v>【262.87】</v>
      </c>
      <c r="BE6" s="36">
        <f>IF(BE7="",NA(),BE7)</f>
        <v>825.06</v>
      </c>
      <c r="BF6" s="36">
        <f t="shared" ref="BF6:BN6" si="7">IF(BF7="",NA(),BF7)</f>
        <v>835.12</v>
      </c>
      <c r="BG6" s="36">
        <f t="shared" si="7"/>
        <v>865.39</v>
      </c>
      <c r="BH6" s="36">
        <f t="shared" si="7"/>
        <v>875.82</v>
      </c>
      <c r="BI6" s="36">
        <f t="shared" si="7"/>
        <v>877.9</v>
      </c>
      <c r="BJ6" s="36">
        <f t="shared" si="7"/>
        <v>458</v>
      </c>
      <c r="BK6" s="36">
        <f t="shared" si="7"/>
        <v>443.13</v>
      </c>
      <c r="BL6" s="36">
        <f t="shared" si="7"/>
        <v>442.54</v>
      </c>
      <c r="BM6" s="36">
        <f t="shared" si="7"/>
        <v>431</v>
      </c>
      <c r="BN6" s="36">
        <f t="shared" si="7"/>
        <v>422.5</v>
      </c>
      <c r="BO6" s="35" t="str">
        <f>IF(BO7="","",IF(BO7="-","【-】","【"&amp;SUBSTITUTE(TEXT(BO7,"#,##0.00"),"-","△")&amp;"】"))</f>
        <v>【270.87】</v>
      </c>
      <c r="BP6" s="36">
        <f>IF(BP7="",NA(),BP7)</f>
        <v>97.39</v>
      </c>
      <c r="BQ6" s="36">
        <f t="shared" ref="BQ6:BY6" si="8">IF(BQ7="",NA(),BQ7)</f>
        <v>98.68</v>
      </c>
      <c r="BR6" s="36">
        <f t="shared" si="8"/>
        <v>94.65</v>
      </c>
      <c r="BS6" s="36">
        <f t="shared" si="8"/>
        <v>94.89</v>
      </c>
      <c r="BT6" s="36">
        <f t="shared" si="8"/>
        <v>96.54</v>
      </c>
      <c r="BU6" s="36">
        <f t="shared" si="8"/>
        <v>96.27</v>
      </c>
      <c r="BV6" s="36">
        <f t="shared" si="8"/>
        <v>95.4</v>
      </c>
      <c r="BW6" s="36">
        <f t="shared" si="8"/>
        <v>98.6</v>
      </c>
      <c r="BX6" s="36">
        <f t="shared" si="8"/>
        <v>100.82</v>
      </c>
      <c r="BY6" s="36">
        <f t="shared" si="8"/>
        <v>101.64</v>
      </c>
      <c r="BZ6" s="35" t="str">
        <f>IF(BZ7="","",IF(BZ7="-","【-】","【"&amp;SUBSTITUTE(TEXT(BZ7,"#,##0.00"),"-","△")&amp;"】"))</f>
        <v>【105.59】</v>
      </c>
      <c r="CA6" s="36">
        <f>IF(CA7="",NA(),CA7)</f>
        <v>122.66</v>
      </c>
      <c r="CB6" s="36">
        <f t="shared" ref="CB6:CJ6" si="9">IF(CB7="",NA(),CB7)</f>
        <v>121.5</v>
      </c>
      <c r="CC6" s="36">
        <f t="shared" si="9"/>
        <v>127.37</v>
      </c>
      <c r="CD6" s="36">
        <f t="shared" si="9"/>
        <v>126.12</v>
      </c>
      <c r="CE6" s="36">
        <f t="shared" si="9"/>
        <v>124.22</v>
      </c>
      <c r="CF6" s="36">
        <f t="shared" si="9"/>
        <v>186.94</v>
      </c>
      <c r="CG6" s="36">
        <f t="shared" si="9"/>
        <v>186.15</v>
      </c>
      <c r="CH6" s="36">
        <f t="shared" si="9"/>
        <v>181.67</v>
      </c>
      <c r="CI6" s="36">
        <f t="shared" si="9"/>
        <v>179.55</v>
      </c>
      <c r="CJ6" s="36">
        <f t="shared" si="9"/>
        <v>179.16</v>
      </c>
      <c r="CK6" s="35" t="str">
        <f>IF(CK7="","",IF(CK7="-","【-】","【"&amp;SUBSTITUTE(TEXT(CK7,"#,##0.00"),"-","△")&amp;"】"))</f>
        <v>【163.27】</v>
      </c>
      <c r="CL6" s="36">
        <f>IF(CL7="",NA(),CL7)</f>
        <v>45.69</v>
      </c>
      <c r="CM6" s="36">
        <f t="shared" ref="CM6:CU6" si="10">IF(CM7="",NA(),CM7)</f>
        <v>45.74</v>
      </c>
      <c r="CN6" s="36">
        <f t="shared" si="10"/>
        <v>43.83</v>
      </c>
      <c r="CO6" s="36">
        <f t="shared" si="10"/>
        <v>42.81</v>
      </c>
      <c r="CP6" s="36">
        <f t="shared" si="10"/>
        <v>42.74</v>
      </c>
      <c r="CQ6" s="36">
        <f t="shared" si="10"/>
        <v>54.51</v>
      </c>
      <c r="CR6" s="36">
        <f t="shared" si="10"/>
        <v>54.47</v>
      </c>
      <c r="CS6" s="36">
        <f t="shared" si="10"/>
        <v>53.61</v>
      </c>
      <c r="CT6" s="36">
        <f t="shared" si="10"/>
        <v>53.52</v>
      </c>
      <c r="CU6" s="36">
        <f t="shared" si="10"/>
        <v>54.24</v>
      </c>
      <c r="CV6" s="35" t="str">
        <f>IF(CV7="","",IF(CV7="-","【-】","【"&amp;SUBSTITUTE(TEXT(CV7,"#,##0.00"),"-","△")&amp;"】"))</f>
        <v>【59.94】</v>
      </c>
      <c r="CW6" s="36">
        <f>IF(CW7="",NA(),CW7)</f>
        <v>80.8</v>
      </c>
      <c r="CX6" s="36">
        <f t="shared" ref="CX6:DF6" si="11">IF(CX7="",NA(),CX7)</f>
        <v>81.48</v>
      </c>
      <c r="CY6" s="36">
        <f t="shared" si="11"/>
        <v>80.67</v>
      </c>
      <c r="CZ6" s="36">
        <f t="shared" si="11"/>
        <v>80.33</v>
      </c>
      <c r="DA6" s="36">
        <f t="shared" si="11"/>
        <v>80.239999999999995</v>
      </c>
      <c r="DB6" s="36">
        <f t="shared" si="11"/>
        <v>81.790000000000006</v>
      </c>
      <c r="DC6" s="36">
        <f t="shared" si="11"/>
        <v>81.459999999999994</v>
      </c>
      <c r="DD6" s="36">
        <f t="shared" si="11"/>
        <v>81.31</v>
      </c>
      <c r="DE6" s="36">
        <f t="shared" si="11"/>
        <v>81.459999999999994</v>
      </c>
      <c r="DF6" s="36">
        <f t="shared" si="11"/>
        <v>81.680000000000007</v>
      </c>
      <c r="DG6" s="35" t="str">
        <f>IF(DG7="","",IF(DG7="-","【-】","【"&amp;SUBSTITUTE(TEXT(DG7,"#,##0.00"),"-","△")&amp;"】"))</f>
        <v>【90.22】</v>
      </c>
      <c r="DH6" s="36">
        <f>IF(DH7="",NA(),DH7)</f>
        <v>28.87</v>
      </c>
      <c r="DI6" s="36">
        <f t="shared" ref="DI6:DQ6" si="12">IF(DI7="",NA(),DI7)</f>
        <v>29.78</v>
      </c>
      <c r="DJ6" s="36">
        <f t="shared" si="12"/>
        <v>41.79</v>
      </c>
      <c r="DK6" s="36">
        <f t="shared" si="12"/>
        <v>43.96</v>
      </c>
      <c r="DL6" s="36">
        <f t="shared" si="12"/>
        <v>45.29</v>
      </c>
      <c r="DM6" s="36">
        <f t="shared" si="12"/>
        <v>37.799999999999997</v>
      </c>
      <c r="DN6" s="36">
        <f t="shared" si="12"/>
        <v>38.520000000000003</v>
      </c>
      <c r="DO6" s="36">
        <f t="shared" si="12"/>
        <v>46.67</v>
      </c>
      <c r="DP6" s="36">
        <f t="shared" si="12"/>
        <v>47.7</v>
      </c>
      <c r="DQ6" s="36">
        <f t="shared" si="12"/>
        <v>48.14</v>
      </c>
      <c r="DR6" s="35" t="str">
        <f>IF(DR7="","",IF(DR7="-","【-】","【"&amp;SUBSTITUTE(TEXT(DR7,"#,##0.00"),"-","△")&amp;"】"))</f>
        <v>【47.91】</v>
      </c>
      <c r="DS6" s="36">
        <f>IF(DS7="",NA(),DS7)</f>
        <v>0.99</v>
      </c>
      <c r="DT6" s="36">
        <f t="shared" ref="DT6:EB6" si="13">IF(DT7="",NA(),DT7)</f>
        <v>1.5</v>
      </c>
      <c r="DU6" s="36">
        <f t="shared" si="13"/>
        <v>3.91</v>
      </c>
      <c r="DV6" s="35">
        <f t="shared" si="13"/>
        <v>0</v>
      </c>
      <c r="DW6" s="35">
        <f t="shared" si="13"/>
        <v>0</v>
      </c>
      <c r="DX6" s="36">
        <f t="shared" si="13"/>
        <v>8.2200000000000006</v>
      </c>
      <c r="DY6" s="36">
        <f t="shared" si="13"/>
        <v>9.43</v>
      </c>
      <c r="DZ6" s="36">
        <f t="shared" si="13"/>
        <v>10.029999999999999</v>
      </c>
      <c r="EA6" s="36">
        <f t="shared" si="13"/>
        <v>7.26</v>
      </c>
      <c r="EB6" s="36">
        <f t="shared" si="13"/>
        <v>11.13</v>
      </c>
      <c r="EC6" s="35" t="str">
        <f>IF(EC7="","",IF(EC7="-","【-】","【"&amp;SUBSTITUTE(TEXT(EC7,"#,##0.00"),"-","△")&amp;"】"))</f>
        <v>【15.00】</v>
      </c>
      <c r="ED6" s="36">
        <f>IF(ED7="",NA(),ED7)</f>
        <v>1.07</v>
      </c>
      <c r="EE6" s="36">
        <f t="shared" ref="EE6:EM6" si="14">IF(EE7="",NA(),EE7)</f>
        <v>0.1</v>
      </c>
      <c r="EF6" s="36">
        <f t="shared" si="14"/>
        <v>0.38</v>
      </c>
      <c r="EG6" s="35">
        <f t="shared" si="14"/>
        <v>0</v>
      </c>
      <c r="EH6" s="35">
        <f t="shared" si="14"/>
        <v>0</v>
      </c>
      <c r="EI6" s="36">
        <f t="shared" si="14"/>
        <v>0.6</v>
      </c>
      <c r="EJ6" s="36">
        <f t="shared" si="14"/>
        <v>0.71</v>
      </c>
      <c r="EK6" s="36">
        <f t="shared" si="14"/>
        <v>0.68</v>
      </c>
      <c r="EL6" s="36">
        <f t="shared" si="14"/>
        <v>1.65</v>
      </c>
      <c r="EM6" s="36">
        <f t="shared" si="14"/>
        <v>0.47</v>
      </c>
      <c r="EN6" s="35" t="str">
        <f>IF(EN7="","",IF(EN7="-","【-】","【"&amp;SUBSTITUTE(TEXT(EN7,"#,##0.00"),"-","△")&amp;"】"))</f>
        <v>【0.76】</v>
      </c>
    </row>
    <row r="7" spans="1:144" s="37" customFormat="1">
      <c r="A7" s="29"/>
      <c r="B7" s="38">
        <v>2016</v>
      </c>
      <c r="C7" s="38">
        <v>394289</v>
      </c>
      <c r="D7" s="38">
        <v>46</v>
      </c>
      <c r="E7" s="38">
        <v>1</v>
      </c>
      <c r="F7" s="38">
        <v>0</v>
      </c>
      <c r="G7" s="38">
        <v>1</v>
      </c>
      <c r="H7" s="38" t="s">
        <v>105</v>
      </c>
      <c r="I7" s="38" t="s">
        <v>106</v>
      </c>
      <c r="J7" s="38" t="s">
        <v>107</v>
      </c>
      <c r="K7" s="38" t="s">
        <v>108</v>
      </c>
      <c r="L7" s="38" t="s">
        <v>109</v>
      </c>
      <c r="M7" s="38"/>
      <c r="N7" s="39" t="s">
        <v>110</v>
      </c>
      <c r="O7" s="39">
        <v>53.66</v>
      </c>
      <c r="P7" s="39">
        <v>98.81</v>
      </c>
      <c r="Q7" s="39">
        <v>2270</v>
      </c>
      <c r="R7" s="39">
        <v>11616</v>
      </c>
      <c r="S7" s="39">
        <v>188.59</v>
      </c>
      <c r="T7" s="39">
        <v>61.59</v>
      </c>
      <c r="U7" s="39">
        <v>11421</v>
      </c>
      <c r="V7" s="39">
        <v>228.76</v>
      </c>
      <c r="W7" s="39">
        <v>49.93</v>
      </c>
      <c r="X7" s="39">
        <v>102.45</v>
      </c>
      <c r="Y7" s="39">
        <v>105.21</v>
      </c>
      <c r="Z7" s="39">
        <v>99.5</v>
      </c>
      <c r="AA7" s="39">
        <v>99.78</v>
      </c>
      <c r="AB7" s="39">
        <v>100.73</v>
      </c>
      <c r="AC7" s="39">
        <v>108.33</v>
      </c>
      <c r="AD7" s="39">
        <v>107.95</v>
      </c>
      <c r="AE7" s="39">
        <v>109.49</v>
      </c>
      <c r="AF7" s="39">
        <v>111.06</v>
      </c>
      <c r="AG7" s="39">
        <v>111.34</v>
      </c>
      <c r="AH7" s="39">
        <v>114.35</v>
      </c>
      <c r="AI7" s="39">
        <v>0</v>
      </c>
      <c r="AJ7" s="39">
        <v>0</v>
      </c>
      <c r="AK7" s="39">
        <v>0</v>
      </c>
      <c r="AL7" s="39">
        <v>0</v>
      </c>
      <c r="AM7" s="39">
        <v>0</v>
      </c>
      <c r="AN7" s="39">
        <v>15.69</v>
      </c>
      <c r="AO7" s="39">
        <v>13.47</v>
      </c>
      <c r="AP7" s="39">
        <v>9.49</v>
      </c>
      <c r="AQ7" s="39">
        <v>9.35</v>
      </c>
      <c r="AR7" s="39">
        <v>10.130000000000001</v>
      </c>
      <c r="AS7" s="39">
        <v>0.79</v>
      </c>
      <c r="AT7" s="39">
        <v>819.01</v>
      </c>
      <c r="AU7" s="39">
        <v>355.74</v>
      </c>
      <c r="AV7" s="39">
        <v>273.55</v>
      </c>
      <c r="AW7" s="39">
        <v>267.63</v>
      </c>
      <c r="AX7" s="39">
        <v>247.26</v>
      </c>
      <c r="AY7" s="39">
        <v>1159.4100000000001</v>
      </c>
      <c r="AZ7" s="39">
        <v>1081.23</v>
      </c>
      <c r="BA7" s="39">
        <v>406.37</v>
      </c>
      <c r="BB7" s="39">
        <v>398.29</v>
      </c>
      <c r="BC7" s="39">
        <v>388.67</v>
      </c>
      <c r="BD7" s="39">
        <v>262.87</v>
      </c>
      <c r="BE7" s="39">
        <v>825.06</v>
      </c>
      <c r="BF7" s="39">
        <v>835.12</v>
      </c>
      <c r="BG7" s="39">
        <v>865.39</v>
      </c>
      <c r="BH7" s="39">
        <v>875.82</v>
      </c>
      <c r="BI7" s="39">
        <v>877.9</v>
      </c>
      <c r="BJ7" s="39">
        <v>458</v>
      </c>
      <c r="BK7" s="39">
        <v>443.13</v>
      </c>
      <c r="BL7" s="39">
        <v>442.54</v>
      </c>
      <c r="BM7" s="39">
        <v>431</v>
      </c>
      <c r="BN7" s="39">
        <v>422.5</v>
      </c>
      <c r="BO7" s="39">
        <v>270.87</v>
      </c>
      <c r="BP7" s="39">
        <v>97.39</v>
      </c>
      <c r="BQ7" s="39">
        <v>98.68</v>
      </c>
      <c r="BR7" s="39">
        <v>94.65</v>
      </c>
      <c r="BS7" s="39">
        <v>94.89</v>
      </c>
      <c r="BT7" s="39">
        <v>96.54</v>
      </c>
      <c r="BU7" s="39">
        <v>96.27</v>
      </c>
      <c r="BV7" s="39">
        <v>95.4</v>
      </c>
      <c r="BW7" s="39">
        <v>98.6</v>
      </c>
      <c r="BX7" s="39">
        <v>100.82</v>
      </c>
      <c r="BY7" s="39">
        <v>101.64</v>
      </c>
      <c r="BZ7" s="39">
        <v>105.59</v>
      </c>
      <c r="CA7" s="39">
        <v>122.66</v>
      </c>
      <c r="CB7" s="39">
        <v>121.5</v>
      </c>
      <c r="CC7" s="39">
        <v>127.37</v>
      </c>
      <c r="CD7" s="39">
        <v>126.12</v>
      </c>
      <c r="CE7" s="39">
        <v>124.22</v>
      </c>
      <c r="CF7" s="39">
        <v>186.94</v>
      </c>
      <c r="CG7" s="39">
        <v>186.15</v>
      </c>
      <c r="CH7" s="39">
        <v>181.67</v>
      </c>
      <c r="CI7" s="39">
        <v>179.55</v>
      </c>
      <c r="CJ7" s="39">
        <v>179.16</v>
      </c>
      <c r="CK7" s="39">
        <v>163.27000000000001</v>
      </c>
      <c r="CL7" s="39">
        <v>45.69</v>
      </c>
      <c r="CM7" s="39">
        <v>45.74</v>
      </c>
      <c r="CN7" s="39">
        <v>43.83</v>
      </c>
      <c r="CO7" s="39">
        <v>42.81</v>
      </c>
      <c r="CP7" s="39">
        <v>42.74</v>
      </c>
      <c r="CQ7" s="39">
        <v>54.51</v>
      </c>
      <c r="CR7" s="39">
        <v>54.47</v>
      </c>
      <c r="CS7" s="39">
        <v>53.61</v>
      </c>
      <c r="CT7" s="39">
        <v>53.52</v>
      </c>
      <c r="CU7" s="39">
        <v>54.24</v>
      </c>
      <c r="CV7" s="39">
        <v>59.94</v>
      </c>
      <c r="CW7" s="39">
        <v>80.8</v>
      </c>
      <c r="CX7" s="39">
        <v>81.48</v>
      </c>
      <c r="CY7" s="39">
        <v>80.67</v>
      </c>
      <c r="CZ7" s="39">
        <v>80.33</v>
      </c>
      <c r="DA7" s="39">
        <v>80.239999999999995</v>
      </c>
      <c r="DB7" s="39">
        <v>81.790000000000006</v>
      </c>
      <c r="DC7" s="39">
        <v>81.459999999999994</v>
      </c>
      <c r="DD7" s="39">
        <v>81.31</v>
      </c>
      <c r="DE7" s="39">
        <v>81.459999999999994</v>
      </c>
      <c r="DF7" s="39">
        <v>81.680000000000007</v>
      </c>
      <c r="DG7" s="39">
        <v>90.22</v>
      </c>
      <c r="DH7" s="39">
        <v>28.87</v>
      </c>
      <c r="DI7" s="39">
        <v>29.78</v>
      </c>
      <c r="DJ7" s="39">
        <v>41.79</v>
      </c>
      <c r="DK7" s="39">
        <v>43.96</v>
      </c>
      <c r="DL7" s="39">
        <v>45.29</v>
      </c>
      <c r="DM7" s="39">
        <v>37.799999999999997</v>
      </c>
      <c r="DN7" s="39">
        <v>38.520000000000003</v>
      </c>
      <c r="DO7" s="39">
        <v>46.67</v>
      </c>
      <c r="DP7" s="39">
        <v>47.7</v>
      </c>
      <c r="DQ7" s="39">
        <v>48.14</v>
      </c>
      <c r="DR7" s="39">
        <v>47.91</v>
      </c>
      <c r="DS7" s="39">
        <v>0.99</v>
      </c>
      <c r="DT7" s="39">
        <v>1.5</v>
      </c>
      <c r="DU7" s="39">
        <v>3.91</v>
      </c>
      <c r="DV7" s="39">
        <v>0</v>
      </c>
      <c r="DW7" s="39">
        <v>0</v>
      </c>
      <c r="DX7" s="39">
        <v>8.2200000000000006</v>
      </c>
      <c r="DY7" s="39">
        <v>9.43</v>
      </c>
      <c r="DZ7" s="39">
        <v>10.029999999999999</v>
      </c>
      <c r="EA7" s="39">
        <v>7.26</v>
      </c>
      <c r="EB7" s="39">
        <v>11.13</v>
      </c>
      <c r="EC7" s="39">
        <v>15</v>
      </c>
      <c r="ED7" s="39">
        <v>1.07</v>
      </c>
      <c r="EE7" s="39">
        <v>0.1</v>
      </c>
      <c r="EF7" s="39">
        <v>0.38</v>
      </c>
      <c r="EG7" s="39">
        <v>0</v>
      </c>
      <c r="EH7" s="39">
        <v>0</v>
      </c>
      <c r="EI7" s="39">
        <v>0.6</v>
      </c>
      <c r="EJ7" s="39">
        <v>0.71</v>
      </c>
      <c r="EK7" s="39">
        <v>0.68</v>
      </c>
      <c r="EL7" s="39">
        <v>1.65</v>
      </c>
      <c r="EM7" s="39">
        <v>0.47</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2018-02-08T02:44:41Z</cp:lastPrinted>
  <dcterms:created xsi:type="dcterms:W3CDTF">2017-12-25T01:36:03Z</dcterms:created>
  <dcterms:modified xsi:type="dcterms:W3CDTF">2018-03-02T08:54:20Z</dcterms:modified>
  <cp:category/>
</cp:coreProperties>
</file>