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B10" i="4" s="1"/>
  <c r="M6" i="5"/>
  <c r="L6" i="5"/>
  <c r="W8" i="4" s="1"/>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I10" i="4"/>
  <c r="BB8" i="4"/>
  <c r="AT8" i="4"/>
  <c r="AL8" i="4"/>
  <c r="I8" i="4"/>
  <c r="B8" i="4"/>
  <c r="C10" i="5" l="1"/>
  <c r="D10" i="5"/>
  <c r="E10" i="5"/>
  <c r="B10" i="5"/>
</calcChain>
</file>

<file path=xl/sharedStrings.xml><?xml version="1.0" encoding="utf-8"?>
<sst xmlns="http://schemas.openxmlformats.org/spreadsheetml/2006/main" count="237" uniqueCount="124">
  <si>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</si>
  <si>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</si>
  <si>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</si>
  <si>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</si>
  <si>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</si>
  <si>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</si>
  <si>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</si>
  <si>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</si>
  <si>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</si>
  <si>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</si>
  <si>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</si>
  <si>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</si>
  <si>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</si>
  <si>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</si>
  <si>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</si>
  <si>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</si>
  <si>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</si>
  <si>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</si>
  <si>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</si>
  <si>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</si>
  <si>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</si>
  <si>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</si>
  <si>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</si>
  <si>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</si>
  <si>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</si>
  <si>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</si>
  <si>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</si>
  <si>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</si>
  <si>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</si>
  <si>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</si>
  <si>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</si>
  <si>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</si>
  <si>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</si>
  <si>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</si>
  <si>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</si>
  <si>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</si>
  <si>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</si>
  <si>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</si>
  <si>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</si>
  <si>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</si>
  <si>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</si>
  <si>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</si>
  <si>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</si>
  <si>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</si>
  <si>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</si>
  <si>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</si>
  <si>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</si>
  <si>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</si>
  <si>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</si>
  <si>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</si>
  <si>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</si>
  <si>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</si>
  <si>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</si>
  <si>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</si>
  <si>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</si>
  <si>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</si>
  <si>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</si>
  <si>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</si>
  <si>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</si>
  <si>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</si>
  <si>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</si>
  <si>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</si>
  <si>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</si>
  <si>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</si>
  <si>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</si>
  <si>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</si>
  <si>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</si>
  <si>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</si>
  <si>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</si>
  <si>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</si>
  <si>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</si>
  <si>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</si>
  <si>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</si>
  <si>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</si>
  <si>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</si>
  <si>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</si>
  <si>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</si>
  <si>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</si>
  <si>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</si>
  <si>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</si>
  <si>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</si>
  <si>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</si>
  <si>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</si>
  <si>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</si>
  <si>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</si>
  <si>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</si>
  <si>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</si>
  <si>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</si>
  <si>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</si>
  <si>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</si>
  <si>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</si>
  <si>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</si>
  <si>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</si>
  <si>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</si>
  <si>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</si>
  <si>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</si>
  <si>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</si>
  <si>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</si>
  <si>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</si>
  <si>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</si>
  <si>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</si>
  <si>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</si>
  <si>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</si>
  <si>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</si>
  <si>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</si>
  <si>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</si>
  <si>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</si>
  <si>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</si>
  <si>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香南市</t>
  </si>
  <si>
    <t>法非適用</t>
  </si>
  <si>
    <t>水道事業</t>
  </si>
  <si>
    <t>簡易水道事業</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</si>
  <si>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</si>
  <si>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</si>
  <si>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</si>
  <si>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</si>
  <si>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</si>
  <si>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</si>
  <si>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</si>
  <si>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</si>
  <si>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老朽管の更新については、継続的に進めていく必要があるが、27年度に比べ28年度は、上水道との統合に向けた整備事業が優先となったため、老朽管の布設替工事が進まず更新率が大きく落ち込んだ。全体的に管路更新は遅れており、管路全体の改善には至っていないため、防災対策の観点からも今後も計画的、継続的な更新を進めていく必要がある。</t>
    <rPh sb="1" eb="4">
      <t>ロウキュウカン</t>
    </rPh>
    <rPh sb="5" eb="7">
      <t>コウシン</t>
    </rPh>
    <rPh sb="13" eb="16">
      <t>ケイゾクテキ</t>
    </rPh>
    <rPh sb="17" eb="18">
      <t>スス</t>
    </rPh>
    <rPh sb="22" eb="24">
      <t>ヒツヨウ</t>
    </rPh>
    <rPh sb="31" eb="33">
      <t>ネンド</t>
    </rPh>
    <rPh sb="34" eb="35">
      <t>クラ</t>
    </rPh>
    <rPh sb="38" eb="40">
      <t>ネンド</t>
    </rPh>
    <rPh sb="42" eb="45">
      <t>ジョウスイドウ</t>
    </rPh>
    <rPh sb="47" eb="49">
      <t>トウゴウ</t>
    </rPh>
    <rPh sb="50" eb="51">
      <t>ム</t>
    </rPh>
    <rPh sb="53" eb="55">
      <t>セイビ</t>
    </rPh>
    <rPh sb="55" eb="57">
      <t>ジギョウ</t>
    </rPh>
    <rPh sb="58" eb="60">
      <t>ユウセン</t>
    </rPh>
    <rPh sb="67" eb="70">
      <t>ロウキュウカン</t>
    </rPh>
    <rPh sb="71" eb="73">
      <t>フセツ</t>
    </rPh>
    <rPh sb="73" eb="74">
      <t>ガ</t>
    </rPh>
    <rPh sb="74" eb="76">
      <t>コウジ</t>
    </rPh>
    <rPh sb="77" eb="78">
      <t>スス</t>
    </rPh>
    <rPh sb="80" eb="82">
      <t>コウシン</t>
    </rPh>
    <rPh sb="82" eb="83">
      <t>リツ</t>
    </rPh>
    <rPh sb="84" eb="85">
      <t>オオ</t>
    </rPh>
    <rPh sb="87" eb="88">
      <t>オ</t>
    </rPh>
    <rPh sb="89" eb="90">
      <t>コ</t>
    </rPh>
    <rPh sb="93" eb="96">
      <t>ゼンタイテキ</t>
    </rPh>
    <rPh sb="97" eb="99">
      <t>カンロ</t>
    </rPh>
    <rPh sb="99" eb="101">
      <t>コウシン</t>
    </rPh>
    <rPh sb="102" eb="103">
      <t>オク</t>
    </rPh>
    <rPh sb="108" eb="110">
      <t>カンロ</t>
    </rPh>
    <rPh sb="110" eb="112">
      <t>ゼンタイ</t>
    </rPh>
    <rPh sb="113" eb="115">
      <t>カイゼン</t>
    </rPh>
    <rPh sb="117" eb="118">
      <t>イタ</t>
    </rPh>
    <rPh sb="126" eb="128">
      <t>ボウサイ</t>
    </rPh>
    <rPh sb="128" eb="130">
      <t>タイサク</t>
    </rPh>
    <rPh sb="131" eb="133">
      <t>カンテン</t>
    </rPh>
    <rPh sb="136" eb="138">
      <t>コンゴ</t>
    </rPh>
    <rPh sb="139" eb="142">
      <t>ケイカクテキ</t>
    </rPh>
    <rPh sb="143" eb="146">
      <t>ケイゾクテキ</t>
    </rPh>
    <rPh sb="147" eb="149">
      <t>コウシン</t>
    </rPh>
    <rPh sb="150" eb="151">
      <t>スス</t>
    </rPh>
    <rPh sb="155" eb="157">
      <t>ヒツヨウ</t>
    </rPh>
    <phoneticPr fontId="7"/>
  </si>
  <si>
    <t>　経営状況は、収益的収支比率が類似団体平均値より高い状況にあり、また、料金回収率が平均値以上で、一見良好に見えるが、回数率は年々悪化してきており、自己財源以外の一般会計からの繰入や起債借入に依存している状況である。
特に平成26年度以降、上水道との統合に向けて大掛かりな施設整備を継続して行ってきており、それに伴い企業債残高対給水収益比率が平均値を下回ってはいるものの、徐々に悪化してきている状況であった。ところが、28年度には統合整備事業に対する起債借入が増大し収益比率が平均値を上回る状況となった。起債借入については、32年度上水道との統合までであり、30年度借入許可で最終となるが、30、31年度については収益比率が上昇すると予測される。
　有収率は27年度ごろから平均を上回ってきておりこれは統合整備事業の一環である赤岡吉川地区の配水池を統合した事によるものと考えられる。
また、施設利用率が平均を下回っている状況は、配水池の配水能力よりも水源井戸の取水能力が高く、施設利用率としては低くおさえられているためと考えられる。
　32年度の上水道との統合に向け、計画的な施設整備、更新を行い、自主財源の改善を図っていくことが必要がある。</t>
    <rPh sb="1" eb="3">
      <t>ケイエイ</t>
    </rPh>
    <rPh sb="3" eb="5">
      <t>ジョウキョウ</t>
    </rPh>
    <rPh sb="15" eb="17">
      <t>ルイジ</t>
    </rPh>
    <rPh sb="17" eb="19">
      <t>ダンタイ</t>
    </rPh>
    <rPh sb="48" eb="50">
      <t>イッケン</t>
    </rPh>
    <rPh sb="50" eb="52">
      <t>リョウコウ</t>
    </rPh>
    <rPh sb="58" eb="60">
      <t>カイスウ</t>
    </rPh>
    <rPh sb="60" eb="61">
      <t>リツ</t>
    </rPh>
    <rPh sb="101" eb="103">
      <t>ジョウキョウ</t>
    </rPh>
    <rPh sb="108" eb="109">
      <t>トク</t>
    </rPh>
    <rPh sb="110" eb="112">
      <t>ヘイセイ</t>
    </rPh>
    <rPh sb="114" eb="116">
      <t>ネンド</t>
    </rPh>
    <rPh sb="116" eb="118">
      <t>イコウ</t>
    </rPh>
    <rPh sb="119" eb="122">
      <t>ジョウスイドウ</t>
    </rPh>
    <rPh sb="124" eb="126">
      <t>トウゴウ</t>
    </rPh>
    <rPh sb="127" eb="128">
      <t>ム</t>
    </rPh>
    <rPh sb="130" eb="132">
      <t>オオガ</t>
    </rPh>
    <rPh sb="135" eb="137">
      <t>シセツ</t>
    </rPh>
    <rPh sb="137" eb="139">
      <t>セイビ</t>
    </rPh>
    <rPh sb="140" eb="142">
      <t>ケイゾク</t>
    </rPh>
    <rPh sb="144" eb="145">
      <t>オコナ</t>
    </rPh>
    <rPh sb="155" eb="156">
      <t>トモナ</t>
    </rPh>
    <rPh sb="157" eb="160">
      <t>キギョウサイ</t>
    </rPh>
    <rPh sb="160" eb="162">
      <t>ザンダカ</t>
    </rPh>
    <rPh sb="162" eb="163">
      <t>タイ</t>
    </rPh>
    <rPh sb="163" eb="165">
      <t>キュウスイ</t>
    </rPh>
    <rPh sb="165" eb="167">
      <t>シュウエキ</t>
    </rPh>
    <rPh sb="167" eb="169">
      <t>ヒリツ</t>
    </rPh>
    <rPh sb="170" eb="173">
      <t>ヘイキンチ</t>
    </rPh>
    <rPh sb="174" eb="176">
      <t>シタマワ</t>
    </rPh>
    <rPh sb="185" eb="187">
      <t>ジョジョ</t>
    </rPh>
    <rPh sb="188" eb="190">
      <t>アッカ</t>
    </rPh>
    <rPh sb="196" eb="198">
      <t>ジョウキョウ</t>
    </rPh>
    <rPh sb="210" eb="212">
      <t>ネンド</t>
    </rPh>
    <rPh sb="214" eb="216">
      <t>トウゴウ</t>
    </rPh>
    <rPh sb="216" eb="218">
      <t>セイビ</t>
    </rPh>
    <rPh sb="218" eb="220">
      <t>ジギョウ</t>
    </rPh>
    <rPh sb="221" eb="222">
      <t>タイ</t>
    </rPh>
    <rPh sb="224" eb="226">
      <t>キサイ</t>
    </rPh>
    <rPh sb="226" eb="228">
      <t>カリイレ</t>
    </rPh>
    <rPh sb="229" eb="231">
      <t>ゾウダイ</t>
    </rPh>
    <rPh sb="232" eb="234">
      <t>シュウエキ</t>
    </rPh>
    <rPh sb="234" eb="236">
      <t>ヒリツ</t>
    </rPh>
    <rPh sb="237" eb="240">
      <t>ヘイキンチ</t>
    </rPh>
    <rPh sb="241" eb="243">
      <t>ウワマワ</t>
    </rPh>
    <rPh sb="244" eb="246">
      <t>ジョウキョウ</t>
    </rPh>
    <rPh sb="251" eb="253">
      <t>キサイ</t>
    </rPh>
    <rPh sb="253" eb="255">
      <t>カリイレ</t>
    </rPh>
    <rPh sb="263" eb="265">
      <t>ネンド</t>
    </rPh>
    <rPh sb="265" eb="268">
      <t>ジョウスイドウ</t>
    </rPh>
    <rPh sb="270" eb="272">
      <t>トウゴウ</t>
    </rPh>
    <rPh sb="280" eb="282">
      <t>ネンド</t>
    </rPh>
    <rPh sb="282" eb="284">
      <t>カリイレ</t>
    </rPh>
    <rPh sb="284" eb="286">
      <t>キョカ</t>
    </rPh>
    <rPh sb="287" eb="289">
      <t>サイシュウ</t>
    </rPh>
    <rPh sb="299" eb="301">
      <t>ネンド</t>
    </rPh>
    <rPh sb="306" eb="308">
      <t>シュウエキ</t>
    </rPh>
    <rPh sb="308" eb="310">
      <t>ヒリツ</t>
    </rPh>
    <rPh sb="311" eb="313">
      <t>ジョウショウ</t>
    </rPh>
    <rPh sb="316" eb="318">
      <t>ヨソク</t>
    </rPh>
    <rPh sb="324" eb="326">
      <t>ユウシュウ</t>
    </rPh>
    <rPh sb="326" eb="327">
      <t>リツ</t>
    </rPh>
    <rPh sb="330" eb="332">
      <t>ネンド</t>
    </rPh>
    <rPh sb="336" eb="338">
      <t>ヘイキン</t>
    </rPh>
    <rPh sb="339" eb="341">
      <t>ウワマワ</t>
    </rPh>
    <rPh sb="350" eb="352">
      <t>トウゴウ</t>
    </rPh>
    <rPh sb="352" eb="354">
      <t>セイビ</t>
    </rPh>
    <rPh sb="354" eb="356">
      <t>ジギョウ</t>
    </rPh>
    <rPh sb="357" eb="359">
      <t>イッカン</t>
    </rPh>
    <rPh sb="362" eb="364">
      <t>アカオカ</t>
    </rPh>
    <rPh sb="364" eb="366">
      <t>ヨシカワ</t>
    </rPh>
    <rPh sb="366" eb="368">
      <t>チク</t>
    </rPh>
    <rPh sb="369" eb="372">
      <t>ハイスイチ</t>
    </rPh>
    <rPh sb="373" eb="375">
      <t>トウゴウ</t>
    </rPh>
    <rPh sb="377" eb="378">
      <t>コト</t>
    </rPh>
    <rPh sb="384" eb="385">
      <t>カンガ</t>
    </rPh>
    <rPh sb="394" eb="396">
      <t>シセツ</t>
    </rPh>
    <rPh sb="396" eb="399">
      <t>リヨウリツ</t>
    </rPh>
    <rPh sb="400" eb="402">
      <t>ヘイキン</t>
    </rPh>
    <rPh sb="403" eb="405">
      <t>シタマワ</t>
    </rPh>
    <rPh sb="409" eb="411">
      <t>ジョウキョウ</t>
    </rPh>
    <rPh sb="413" eb="416">
      <t>ハイスイチ</t>
    </rPh>
    <rPh sb="417" eb="419">
      <t>ハイスイ</t>
    </rPh>
    <rPh sb="419" eb="421">
      <t>ノウリョク</t>
    </rPh>
    <rPh sb="424" eb="426">
      <t>スイゲン</t>
    </rPh>
    <rPh sb="426" eb="428">
      <t>イド</t>
    </rPh>
    <rPh sb="429" eb="431">
      <t>シュスイ</t>
    </rPh>
    <rPh sb="431" eb="433">
      <t>ノウリョク</t>
    </rPh>
    <rPh sb="434" eb="435">
      <t>タカ</t>
    </rPh>
    <rPh sb="437" eb="439">
      <t>シセツ</t>
    </rPh>
    <rPh sb="439" eb="442">
      <t>リヨウリツ</t>
    </rPh>
    <rPh sb="446" eb="447">
      <t>ヒク</t>
    </rPh>
    <rPh sb="459" eb="460">
      <t>カンガ</t>
    </rPh>
    <rPh sb="469" eb="471">
      <t>ネンド</t>
    </rPh>
    <rPh sb="472" eb="475">
      <t>ジョウスイドウ</t>
    </rPh>
    <rPh sb="480" eb="481">
      <t>ム</t>
    </rPh>
    <rPh sb="483" eb="486">
      <t>ケイカクテキ</t>
    </rPh>
    <rPh sb="487" eb="489">
      <t>シセツ</t>
    </rPh>
    <rPh sb="489" eb="491">
      <t>セイビ</t>
    </rPh>
    <rPh sb="492" eb="494">
      <t>コウシン</t>
    </rPh>
    <rPh sb="495" eb="496">
      <t>オコナ</t>
    </rPh>
    <rPh sb="498" eb="500">
      <t>ジシュ</t>
    </rPh>
    <rPh sb="500" eb="502">
      <t>ザイゲン</t>
    </rPh>
    <rPh sb="503" eb="505">
      <t>カイゼン</t>
    </rPh>
    <rPh sb="506" eb="507">
      <t>ハカ</t>
    </rPh>
    <rPh sb="514" eb="516">
      <t>ヒツヨウ</t>
    </rPh>
    <phoneticPr fontId="7"/>
  </si>
  <si>
    <t>　現在、他財源からの収入に大きく依存し、管路更新も遅れている状況にあるため、平成32年度の上水道との統合に先がけ、収入・支出両面での改善、適切な設備投資等、全体的な経営の見直しを進めるために、平成30年度から企業会計化し、受益・負担の構図を明確にし経営の効率化を図る。また、上水道との統合に向け、上水道事業に組み入れた形での水道事業計画、経営戦略に基づいた事業経営を行っていく。</t>
    <rPh sb="1" eb="3">
      <t>ゲンザイ</t>
    </rPh>
    <rPh sb="4" eb="5">
      <t>ホカ</t>
    </rPh>
    <rPh sb="5" eb="7">
      <t>ザイゲン</t>
    </rPh>
    <rPh sb="10" eb="12">
      <t>シュウニュウ</t>
    </rPh>
    <rPh sb="13" eb="14">
      <t>オオ</t>
    </rPh>
    <rPh sb="16" eb="18">
      <t>イゾン</t>
    </rPh>
    <rPh sb="20" eb="22">
      <t>カンロ</t>
    </rPh>
    <rPh sb="22" eb="24">
      <t>コウシン</t>
    </rPh>
    <rPh sb="25" eb="26">
      <t>オク</t>
    </rPh>
    <rPh sb="30" eb="32">
      <t>ジョウキョウ</t>
    </rPh>
    <rPh sb="57" eb="59">
      <t>シュウニュウ</t>
    </rPh>
    <rPh sb="66" eb="68">
      <t>カイゼン</t>
    </rPh>
    <rPh sb="69" eb="71">
      <t>テキセツ</t>
    </rPh>
    <rPh sb="72" eb="74">
      <t>セツビ</t>
    </rPh>
    <rPh sb="74" eb="76">
      <t>トウシ</t>
    </rPh>
    <rPh sb="76" eb="77">
      <t>トウ</t>
    </rPh>
    <rPh sb="78" eb="81">
      <t>ゼンタイテキ</t>
    </rPh>
    <rPh sb="82" eb="84">
      <t>ケイエイ</t>
    </rPh>
    <rPh sb="85" eb="87">
      <t>ミナオ</t>
    </rPh>
    <rPh sb="89" eb="90">
      <t>スス</t>
    </rPh>
    <rPh sb="100" eb="102">
      <t>ネンド</t>
    </rPh>
    <rPh sb="104" eb="106">
      <t>キギョウ</t>
    </rPh>
    <rPh sb="106" eb="109">
      <t>カイケイカ</t>
    </rPh>
    <rPh sb="111" eb="113">
      <t>ジュエキ</t>
    </rPh>
    <rPh sb="114" eb="116">
      <t>フタン</t>
    </rPh>
    <rPh sb="117" eb="119">
      <t>コウズ</t>
    </rPh>
    <rPh sb="120" eb="122">
      <t>メイカク</t>
    </rPh>
    <rPh sb="124" eb="126">
      <t>ケイエイ</t>
    </rPh>
    <rPh sb="127" eb="130">
      <t>コウリツカ</t>
    </rPh>
    <rPh sb="131" eb="132">
      <t>ハカ</t>
    </rPh>
    <rPh sb="137" eb="140">
      <t>ジョウスイドウ</t>
    </rPh>
    <rPh sb="142" eb="144">
      <t>トウゴウ</t>
    </rPh>
    <rPh sb="145" eb="146">
      <t>ム</t>
    </rPh>
    <rPh sb="148" eb="151">
      <t>ジョウスイドウ</t>
    </rPh>
    <rPh sb="151" eb="153">
      <t>ジギョウ</t>
    </rPh>
    <rPh sb="154" eb="155">
      <t>ク</t>
    </rPh>
    <rPh sb="156" eb="157">
      <t>イ</t>
    </rPh>
    <rPh sb="159" eb="160">
      <t>カタチ</t>
    </rPh>
    <rPh sb="169" eb="171">
      <t>ケイエイ</t>
    </rPh>
    <rPh sb="171" eb="173">
      <t>センリャク</t>
    </rPh>
    <rPh sb="174" eb="175">
      <t>モト</t>
    </rPh>
    <rPh sb="178" eb="180">
      <t>ジギョウ</t>
    </rPh>
    <rPh sb="180" eb="182">
      <t>ケイエイ</t>
    </rPh>
    <rPh sb="183" eb="184">
      <t>オコナ</t>
    </rPh>
    <phoneticPr fontId="7"/>
  </si>
  <si>
    <t>非設置</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</si>
</sst>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formatCode="#,##0.00;&quot;△&quot;#,##0.00;&quot;-&quot;">
                  <c:v>0.2</c:v>
                </c:pt>
                <c:pt idx="3" formatCode="#,##0.00;&quot;△&quot;#,##0.00;&quot;-&quot;">
                  <c:v>2.4900000000000002</c:v>
                </c:pt>
                <c:pt idx="4" formatCode="#,##0.00;&quot;△&quot;#,##0.00;&quot;-&quot;">
                  <c:v>0.02</c:v>
                </c:pt>
              </c:numCache>
            </c:numRef>
          </c:val>
        </c:ser>
        <c:dLbls>
          <c:showLegendKey val="0"/>
          <c:showVal val="0"/>
          <c:showCatName val="0"/>
          <c:showSerName val="0"/>
          <c:showPercent val="0"/>
          <c:showBubbleSize val="0"/>
        </c:dLbls>
        <c:gapWidth val="150"/>
        <c:axId val="86698624"/>
        <c:axId val="83239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0.89</c:v>
                </c:pt>
                <c:pt idx="2">
                  <c:v>0.98</c:v>
                </c:pt>
                <c:pt idx="3">
                  <c:v>0.76</c:v>
                </c:pt>
                <c:pt idx="4">
                  <c:v>0.8</c:v>
                </c:pt>
              </c:numCache>
            </c:numRef>
          </c:val>
          <c:smooth val="0"/>
        </c:ser>
        <c:dLbls>
          <c:showLegendKey val="0"/>
          <c:showVal val="0"/>
          <c:showCatName val="0"/>
          <c:showSerName val="0"/>
          <c:showPercent val="0"/>
          <c:showBubbleSize val="0"/>
        </c:dLbls>
        <c:marker val="1"/>
        <c:smooth val="0"/>
        <c:axId val="86698624"/>
        <c:axId val="83239296"/>
      </c:lineChart>
      <c:dateAx>
        <c:axId val="86698624"/>
        <c:scaling>
          <c:orientation val="minMax"/>
        </c:scaling>
        <c:delete val="1"/>
        <c:axPos val="b"/>
        <c:numFmt formatCode="ge" sourceLinked="1"/>
        <c:majorTickMark val="none"/>
        <c:minorTickMark val="none"/>
        <c:tickLblPos val="none"/>
        <c:crossAx val="83239296"/>
        <c:crosses val="autoZero"/>
        <c:auto val="1"/>
        <c:lblOffset val="100"/>
        <c:baseTimeUnit val="years"/>
      </c:dateAx>
      <c:valAx>
        <c:axId val="83239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98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49.52</c:v>
                </c:pt>
                <c:pt idx="1">
                  <c:v>48.17</c:v>
                </c:pt>
                <c:pt idx="2">
                  <c:v>49.52</c:v>
                </c:pt>
                <c:pt idx="3">
                  <c:v>38.99</c:v>
                </c:pt>
                <c:pt idx="4">
                  <c:v>45.6</c:v>
                </c:pt>
              </c:numCache>
            </c:numRef>
          </c:val>
        </c:ser>
        <c:dLbls>
          <c:showLegendKey val="0"/>
          <c:showVal val="0"/>
          <c:showCatName val="0"/>
          <c:showSerName val="0"/>
          <c:showPercent val="0"/>
          <c:showBubbleSize val="0"/>
        </c:dLbls>
        <c:gapWidth val="150"/>
        <c:axId val="97220864"/>
        <c:axId val="97243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60.66</c:v>
                </c:pt>
                <c:pt idx="1">
                  <c:v>60.17</c:v>
                </c:pt>
                <c:pt idx="2">
                  <c:v>58.96</c:v>
                </c:pt>
                <c:pt idx="3">
                  <c:v>58.1</c:v>
                </c:pt>
                <c:pt idx="4">
                  <c:v>56.19</c:v>
                </c:pt>
              </c:numCache>
            </c:numRef>
          </c:val>
          <c:smooth val="0"/>
        </c:ser>
        <c:dLbls>
          <c:showLegendKey val="0"/>
          <c:showVal val="0"/>
          <c:showCatName val="0"/>
          <c:showSerName val="0"/>
          <c:showPercent val="0"/>
          <c:showBubbleSize val="0"/>
        </c:dLbls>
        <c:marker val="1"/>
        <c:smooth val="0"/>
        <c:axId val="97220864"/>
        <c:axId val="97243520"/>
      </c:lineChart>
      <c:dateAx>
        <c:axId val="97220864"/>
        <c:scaling>
          <c:orientation val="minMax"/>
        </c:scaling>
        <c:delete val="1"/>
        <c:axPos val="b"/>
        <c:numFmt formatCode="ge" sourceLinked="1"/>
        <c:majorTickMark val="none"/>
        <c:minorTickMark val="none"/>
        <c:tickLblPos val="none"/>
        <c:crossAx val="97243520"/>
        <c:crosses val="autoZero"/>
        <c:auto val="1"/>
        <c:lblOffset val="100"/>
        <c:baseTimeUnit val="years"/>
      </c:dateAx>
      <c:valAx>
        <c:axId val="9724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22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79.5</c:v>
                </c:pt>
                <c:pt idx="1">
                  <c:v>79.5</c:v>
                </c:pt>
                <c:pt idx="2">
                  <c:v>79.5</c:v>
                </c:pt>
                <c:pt idx="3">
                  <c:v>92.34</c:v>
                </c:pt>
                <c:pt idx="4">
                  <c:v>92</c:v>
                </c:pt>
              </c:numCache>
            </c:numRef>
          </c:val>
        </c:ser>
        <c:dLbls>
          <c:showLegendKey val="0"/>
          <c:showVal val="0"/>
          <c:showCatName val="0"/>
          <c:showSerName val="0"/>
          <c:showPercent val="0"/>
          <c:showBubbleSize val="0"/>
        </c:dLbls>
        <c:gapWidth val="150"/>
        <c:axId val="97286016"/>
        <c:axId val="97296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77.319999999999993</c:v>
                </c:pt>
                <c:pt idx="1">
                  <c:v>76.680000000000007</c:v>
                </c:pt>
                <c:pt idx="2">
                  <c:v>76.58</c:v>
                </c:pt>
                <c:pt idx="3">
                  <c:v>76.69</c:v>
                </c:pt>
                <c:pt idx="4">
                  <c:v>77.180000000000007</c:v>
                </c:pt>
              </c:numCache>
            </c:numRef>
          </c:val>
          <c:smooth val="0"/>
        </c:ser>
        <c:dLbls>
          <c:showLegendKey val="0"/>
          <c:showVal val="0"/>
          <c:showCatName val="0"/>
          <c:showSerName val="0"/>
          <c:showPercent val="0"/>
          <c:showBubbleSize val="0"/>
        </c:dLbls>
        <c:marker val="1"/>
        <c:smooth val="0"/>
        <c:axId val="97286016"/>
        <c:axId val="97296384"/>
      </c:lineChart>
      <c:dateAx>
        <c:axId val="97286016"/>
        <c:scaling>
          <c:orientation val="minMax"/>
        </c:scaling>
        <c:delete val="1"/>
        <c:axPos val="b"/>
        <c:numFmt formatCode="ge" sourceLinked="1"/>
        <c:majorTickMark val="none"/>
        <c:minorTickMark val="none"/>
        <c:tickLblPos val="none"/>
        <c:crossAx val="97296384"/>
        <c:crosses val="autoZero"/>
        <c:auto val="1"/>
        <c:lblOffset val="100"/>
        <c:baseTimeUnit val="years"/>
      </c:dateAx>
      <c:valAx>
        <c:axId val="9729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28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124.62</c:v>
                </c:pt>
                <c:pt idx="1">
                  <c:v>216</c:v>
                </c:pt>
                <c:pt idx="2">
                  <c:v>173</c:v>
                </c:pt>
                <c:pt idx="3">
                  <c:v>195.75</c:v>
                </c:pt>
                <c:pt idx="4">
                  <c:v>124.7</c:v>
                </c:pt>
              </c:numCache>
            </c:numRef>
          </c:val>
        </c:ser>
        <c:dLbls>
          <c:showLegendKey val="0"/>
          <c:showVal val="0"/>
          <c:showCatName val="0"/>
          <c:showSerName val="0"/>
          <c:showPercent val="0"/>
          <c:showBubbleSize val="0"/>
        </c:dLbls>
        <c:gapWidth val="150"/>
        <c:axId val="83273216"/>
        <c:axId val="8327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73.63</c:v>
                </c:pt>
                <c:pt idx="1">
                  <c:v>75.709999999999994</c:v>
                </c:pt>
                <c:pt idx="2">
                  <c:v>75.09</c:v>
                </c:pt>
                <c:pt idx="3">
                  <c:v>75.34</c:v>
                </c:pt>
                <c:pt idx="4">
                  <c:v>76.650000000000006</c:v>
                </c:pt>
              </c:numCache>
            </c:numRef>
          </c:val>
          <c:smooth val="0"/>
        </c:ser>
        <c:dLbls>
          <c:showLegendKey val="0"/>
          <c:showVal val="0"/>
          <c:showCatName val="0"/>
          <c:showSerName val="0"/>
          <c:showPercent val="0"/>
          <c:showBubbleSize val="0"/>
        </c:dLbls>
        <c:marker val="1"/>
        <c:smooth val="0"/>
        <c:axId val="83273216"/>
        <c:axId val="83275136"/>
      </c:lineChart>
      <c:dateAx>
        <c:axId val="83273216"/>
        <c:scaling>
          <c:orientation val="minMax"/>
        </c:scaling>
        <c:delete val="1"/>
        <c:axPos val="b"/>
        <c:numFmt formatCode="ge" sourceLinked="1"/>
        <c:majorTickMark val="none"/>
        <c:minorTickMark val="none"/>
        <c:tickLblPos val="none"/>
        <c:crossAx val="83275136"/>
        <c:crosses val="autoZero"/>
        <c:auto val="1"/>
        <c:lblOffset val="100"/>
        <c:baseTimeUnit val="years"/>
      </c:dateAx>
      <c:valAx>
        <c:axId val="8327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27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602880"/>
        <c:axId val="86604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602880"/>
        <c:axId val="86604800"/>
      </c:lineChart>
      <c:dateAx>
        <c:axId val="86602880"/>
        <c:scaling>
          <c:orientation val="minMax"/>
        </c:scaling>
        <c:delete val="1"/>
        <c:axPos val="b"/>
        <c:numFmt formatCode="ge" sourceLinked="1"/>
        <c:majorTickMark val="none"/>
        <c:minorTickMark val="none"/>
        <c:tickLblPos val="none"/>
        <c:crossAx val="86604800"/>
        <c:crosses val="autoZero"/>
        <c:auto val="1"/>
        <c:lblOffset val="100"/>
        <c:baseTimeUnit val="years"/>
      </c:dateAx>
      <c:valAx>
        <c:axId val="8660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0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492288"/>
        <c:axId val="88498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492288"/>
        <c:axId val="88498560"/>
      </c:lineChart>
      <c:dateAx>
        <c:axId val="88492288"/>
        <c:scaling>
          <c:orientation val="minMax"/>
        </c:scaling>
        <c:delete val="1"/>
        <c:axPos val="b"/>
        <c:numFmt formatCode="ge" sourceLinked="1"/>
        <c:majorTickMark val="none"/>
        <c:minorTickMark val="none"/>
        <c:tickLblPos val="none"/>
        <c:crossAx val="88498560"/>
        <c:crosses val="autoZero"/>
        <c:auto val="1"/>
        <c:lblOffset val="100"/>
        <c:baseTimeUnit val="years"/>
      </c:dateAx>
      <c:valAx>
        <c:axId val="88498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9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393280"/>
        <c:axId val="97395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393280"/>
        <c:axId val="97395456"/>
      </c:lineChart>
      <c:dateAx>
        <c:axId val="97393280"/>
        <c:scaling>
          <c:orientation val="minMax"/>
        </c:scaling>
        <c:delete val="1"/>
        <c:axPos val="b"/>
        <c:numFmt formatCode="ge" sourceLinked="1"/>
        <c:majorTickMark val="none"/>
        <c:minorTickMark val="none"/>
        <c:tickLblPos val="none"/>
        <c:crossAx val="97395456"/>
        <c:crosses val="autoZero"/>
        <c:auto val="1"/>
        <c:lblOffset val="100"/>
        <c:baseTimeUnit val="years"/>
      </c:dateAx>
      <c:valAx>
        <c:axId val="9739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39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425664"/>
        <c:axId val="9743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425664"/>
        <c:axId val="97431936"/>
      </c:lineChart>
      <c:dateAx>
        <c:axId val="97425664"/>
        <c:scaling>
          <c:orientation val="minMax"/>
        </c:scaling>
        <c:delete val="1"/>
        <c:axPos val="b"/>
        <c:numFmt formatCode="ge" sourceLinked="1"/>
        <c:majorTickMark val="none"/>
        <c:minorTickMark val="none"/>
        <c:tickLblPos val="none"/>
        <c:crossAx val="97431936"/>
        <c:crosses val="autoZero"/>
        <c:auto val="1"/>
        <c:lblOffset val="100"/>
        <c:baseTimeUnit val="years"/>
      </c:dateAx>
      <c:valAx>
        <c:axId val="9743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42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376.56</c:v>
                </c:pt>
                <c:pt idx="1">
                  <c:v>436.84</c:v>
                </c:pt>
                <c:pt idx="2">
                  <c:v>957.98</c:v>
                </c:pt>
                <c:pt idx="3">
                  <c:v>1042.8499999999999</c:v>
                </c:pt>
                <c:pt idx="4">
                  <c:v>1590.9</c:v>
                </c:pt>
              </c:numCache>
            </c:numRef>
          </c:val>
        </c:ser>
        <c:dLbls>
          <c:showLegendKey val="0"/>
          <c:showVal val="0"/>
          <c:showCatName val="0"/>
          <c:showSerName val="0"/>
          <c:showPercent val="0"/>
          <c:showBubbleSize val="0"/>
        </c:dLbls>
        <c:gapWidth val="150"/>
        <c:axId val="97464320"/>
        <c:axId val="97466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1158.82</c:v>
                </c:pt>
                <c:pt idx="1">
                  <c:v>1167.7</c:v>
                </c:pt>
                <c:pt idx="2">
                  <c:v>1228.58</c:v>
                </c:pt>
                <c:pt idx="3">
                  <c:v>1280.18</c:v>
                </c:pt>
                <c:pt idx="4">
                  <c:v>1346.23</c:v>
                </c:pt>
              </c:numCache>
            </c:numRef>
          </c:val>
          <c:smooth val="0"/>
        </c:ser>
        <c:dLbls>
          <c:showLegendKey val="0"/>
          <c:showVal val="0"/>
          <c:showCatName val="0"/>
          <c:showSerName val="0"/>
          <c:showPercent val="0"/>
          <c:showBubbleSize val="0"/>
        </c:dLbls>
        <c:marker val="1"/>
        <c:smooth val="0"/>
        <c:axId val="97464320"/>
        <c:axId val="97466240"/>
      </c:lineChart>
      <c:dateAx>
        <c:axId val="97464320"/>
        <c:scaling>
          <c:orientation val="minMax"/>
        </c:scaling>
        <c:delete val="1"/>
        <c:axPos val="b"/>
        <c:numFmt formatCode="ge" sourceLinked="1"/>
        <c:majorTickMark val="none"/>
        <c:minorTickMark val="none"/>
        <c:tickLblPos val="none"/>
        <c:crossAx val="97466240"/>
        <c:crosses val="autoZero"/>
        <c:auto val="1"/>
        <c:lblOffset val="100"/>
        <c:baseTimeUnit val="years"/>
      </c:dateAx>
      <c:valAx>
        <c:axId val="9746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46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123.65</c:v>
                </c:pt>
                <c:pt idx="1">
                  <c:v>106.99</c:v>
                </c:pt>
                <c:pt idx="2">
                  <c:v>87.33</c:v>
                </c:pt>
                <c:pt idx="3">
                  <c:v>66.150000000000006</c:v>
                </c:pt>
                <c:pt idx="4">
                  <c:v>53.1</c:v>
                </c:pt>
              </c:numCache>
            </c:numRef>
          </c:val>
        </c:ser>
        <c:dLbls>
          <c:showLegendKey val="0"/>
          <c:showVal val="0"/>
          <c:showCatName val="0"/>
          <c:showSerName val="0"/>
          <c:showPercent val="0"/>
          <c:showBubbleSize val="0"/>
        </c:dLbls>
        <c:gapWidth val="150"/>
        <c:axId val="97492352"/>
        <c:axId val="97502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55.6</c:v>
                </c:pt>
                <c:pt idx="1">
                  <c:v>54.43</c:v>
                </c:pt>
                <c:pt idx="2">
                  <c:v>53.81</c:v>
                </c:pt>
                <c:pt idx="3">
                  <c:v>53.62</c:v>
                </c:pt>
                <c:pt idx="4">
                  <c:v>53.41</c:v>
                </c:pt>
              </c:numCache>
            </c:numRef>
          </c:val>
          <c:smooth val="0"/>
        </c:ser>
        <c:dLbls>
          <c:showLegendKey val="0"/>
          <c:showVal val="0"/>
          <c:showCatName val="0"/>
          <c:showSerName val="0"/>
          <c:showPercent val="0"/>
          <c:showBubbleSize val="0"/>
        </c:dLbls>
        <c:marker val="1"/>
        <c:smooth val="0"/>
        <c:axId val="97492352"/>
        <c:axId val="97502720"/>
      </c:lineChart>
      <c:dateAx>
        <c:axId val="97492352"/>
        <c:scaling>
          <c:orientation val="minMax"/>
        </c:scaling>
        <c:delete val="1"/>
        <c:axPos val="b"/>
        <c:numFmt formatCode="ge" sourceLinked="1"/>
        <c:majorTickMark val="none"/>
        <c:minorTickMark val="none"/>
        <c:tickLblPos val="none"/>
        <c:crossAx val="97502720"/>
        <c:crosses val="autoZero"/>
        <c:auto val="1"/>
        <c:lblOffset val="100"/>
        <c:baseTimeUnit val="years"/>
      </c:dateAx>
      <c:valAx>
        <c:axId val="9750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49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74.180000000000007</c:v>
                </c:pt>
                <c:pt idx="1">
                  <c:v>86.32</c:v>
                </c:pt>
                <c:pt idx="2">
                  <c:v>101.65</c:v>
                </c:pt>
                <c:pt idx="3">
                  <c:v>143.66</c:v>
                </c:pt>
                <c:pt idx="4">
                  <c:v>148.75</c:v>
                </c:pt>
              </c:numCache>
            </c:numRef>
          </c:val>
        </c:ser>
        <c:dLbls>
          <c:showLegendKey val="0"/>
          <c:showVal val="0"/>
          <c:showCatName val="0"/>
          <c:showSerName val="0"/>
          <c:showPercent val="0"/>
          <c:showBubbleSize val="0"/>
        </c:dLbls>
        <c:gapWidth val="150"/>
        <c:axId val="97204864"/>
        <c:axId val="97211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275.86</c:v>
                </c:pt>
                <c:pt idx="1">
                  <c:v>279.8</c:v>
                </c:pt>
                <c:pt idx="2">
                  <c:v>284.64999999999998</c:v>
                </c:pt>
                <c:pt idx="3">
                  <c:v>287.7</c:v>
                </c:pt>
                <c:pt idx="4">
                  <c:v>277.39999999999998</c:v>
                </c:pt>
              </c:numCache>
            </c:numRef>
          </c:val>
          <c:smooth val="0"/>
        </c:ser>
        <c:dLbls>
          <c:showLegendKey val="0"/>
          <c:showVal val="0"/>
          <c:showCatName val="0"/>
          <c:showSerName val="0"/>
          <c:showPercent val="0"/>
          <c:showBubbleSize val="0"/>
        </c:dLbls>
        <c:marker val="1"/>
        <c:smooth val="0"/>
        <c:axId val="97204864"/>
        <c:axId val="97211136"/>
      </c:lineChart>
      <c:dateAx>
        <c:axId val="97204864"/>
        <c:scaling>
          <c:orientation val="minMax"/>
        </c:scaling>
        <c:delete val="1"/>
        <c:axPos val="b"/>
        <c:numFmt formatCode="ge" sourceLinked="1"/>
        <c:majorTickMark val="none"/>
        <c:minorTickMark val="none"/>
        <c:tickLblPos val="none"/>
        <c:crossAx val="97211136"/>
        <c:crosses val="autoZero"/>
        <c:auto val="1"/>
        <c:lblOffset val="100"/>
        <c:baseTimeUnit val="years"/>
      </c:dateAx>
      <c:valAx>
        <c:axId val="9721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20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D8" sqref="AD8:AJ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高知県　香南市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D2</v>
      </c>
      <c r="X8" s="49"/>
      <c r="Y8" s="49"/>
      <c r="Z8" s="49"/>
      <c r="AA8" s="49"/>
      <c r="AB8" s="49"/>
      <c r="AC8" s="49"/>
      <c r="AD8" s="50" t="s">
        <v>123</v>
      </c>
      <c r="AE8" s="50"/>
      <c r="AF8" s="50"/>
      <c r="AG8" s="50"/>
      <c r="AH8" s="50"/>
      <c r="AI8" s="50"/>
      <c r="AJ8" s="50"/>
      <c r="AK8" s="2"/>
      <c r="AL8" s="51">
        <f>データ!$R$6</f>
        <v>33789</v>
      </c>
      <c r="AM8" s="51"/>
      <c r="AN8" s="51"/>
      <c r="AO8" s="51"/>
      <c r="AP8" s="51"/>
      <c r="AQ8" s="51"/>
      <c r="AR8" s="51"/>
      <c r="AS8" s="51"/>
      <c r="AT8" s="46">
        <f>データ!$S$6</f>
        <v>126.48</v>
      </c>
      <c r="AU8" s="46"/>
      <c r="AV8" s="46"/>
      <c r="AW8" s="46"/>
      <c r="AX8" s="46"/>
      <c r="AY8" s="46"/>
      <c r="AZ8" s="46"/>
      <c r="BA8" s="46"/>
      <c r="BB8" s="46">
        <f>データ!$T$6</f>
        <v>267.14999999999998</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t="str">
        <f>データ!$O$6</f>
        <v>該当数値なし</v>
      </c>
      <c r="J10" s="46"/>
      <c r="K10" s="46"/>
      <c r="L10" s="46"/>
      <c r="M10" s="46"/>
      <c r="N10" s="46"/>
      <c r="O10" s="46"/>
      <c r="P10" s="46">
        <f>データ!$P$6</f>
        <v>23.97</v>
      </c>
      <c r="Q10" s="46"/>
      <c r="R10" s="46"/>
      <c r="S10" s="46"/>
      <c r="T10" s="46"/>
      <c r="U10" s="46"/>
      <c r="V10" s="46"/>
      <c r="W10" s="51">
        <f>データ!$Q$6</f>
        <v>1612</v>
      </c>
      <c r="X10" s="51"/>
      <c r="Y10" s="51"/>
      <c r="Z10" s="51"/>
      <c r="AA10" s="51"/>
      <c r="AB10" s="51"/>
      <c r="AC10" s="51"/>
      <c r="AD10" s="2"/>
      <c r="AE10" s="2"/>
      <c r="AF10" s="2"/>
      <c r="AG10" s="2"/>
      <c r="AH10" s="2"/>
      <c r="AI10" s="2"/>
      <c r="AJ10" s="2"/>
      <c r="AK10" s="2"/>
      <c r="AL10" s="51">
        <f>データ!$U$6</f>
        <v>8054</v>
      </c>
      <c r="AM10" s="51"/>
      <c r="AN10" s="51"/>
      <c r="AO10" s="51"/>
      <c r="AP10" s="51"/>
      <c r="AQ10" s="51"/>
      <c r="AR10" s="51"/>
      <c r="AS10" s="51"/>
      <c r="AT10" s="46">
        <f>データ!$V$6</f>
        <v>5.39</v>
      </c>
      <c r="AU10" s="46"/>
      <c r="AV10" s="46"/>
      <c r="AW10" s="46"/>
      <c r="AX10" s="46"/>
      <c r="AY10" s="46"/>
      <c r="AZ10" s="46"/>
      <c r="BA10" s="46"/>
      <c r="BB10" s="46">
        <f>データ!$W$6</f>
        <v>1494.25</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121</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120</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122</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54</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80"/>
      <c r="X3" s="84" t="s">
        <v>65</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66</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c r="A4" s="29" t="s">
        <v>67</v>
      </c>
      <c r="B4" s="31"/>
      <c r="C4" s="31"/>
      <c r="D4" s="31"/>
      <c r="E4" s="31"/>
      <c r="F4" s="31"/>
      <c r="G4" s="31"/>
      <c r="H4" s="81"/>
      <c r="I4" s="82"/>
      <c r="J4" s="82"/>
      <c r="K4" s="82"/>
      <c r="L4" s="82"/>
      <c r="M4" s="82"/>
      <c r="N4" s="82"/>
      <c r="O4" s="82"/>
      <c r="P4" s="82"/>
      <c r="Q4" s="82"/>
      <c r="R4" s="82"/>
      <c r="S4" s="82"/>
      <c r="T4" s="82"/>
      <c r="U4" s="82"/>
      <c r="V4" s="82"/>
      <c r="W4" s="83"/>
      <c r="X4" s="77" t="s">
        <v>68</v>
      </c>
      <c r="Y4" s="77"/>
      <c r="Z4" s="77"/>
      <c r="AA4" s="77"/>
      <c r="AB4" s="77"/>
      <c r="AC4" s="77"/>
      <c r="AD4" s="77"/>
      <c r="AE4" s="77"/>
      <c r="AF4" s="77"/>
      <c r="AG4" s="77"/>
      <c r="AH4" s="77"/>
      <c r="AI4" s="77" t="s">
        <v>69</v>
      </c>
      <c r="AJ4" s="77"/>
      <c r="AK4" s="77"/>
      <c r="AL4" s="77"/>
      <c r="AM4" s="77"/>
      <c r="AN4" s="77"/>
      <c r="AO4" s="77"/>
      <c r="AP4" s="77"/>
      <c r="AQ4" s="77"/>
      <c r="AR4" s="77"/>
      <c r="AS4" s="77"/>
      <c r="AT4" s="77" t="s">
        <v>70</v>
      </c>
      <c r="AU4" s="77"/>
      <c r="AV4" s="77"/>
      <c r="AW4" s="77"/>
      <c r="AX4" s="77"/>
      <c r="AY4" s="77"/>
      <c r="AZ4" s="77"/>
      <c r="BA4" s="77"/>
      <c r="BB4" s="77"/>
      <c r="BC4" s="77"/>
      <c r="BD4" s="77"/>
      <c r="BE4" s="77" t="s">
        <v>71</v>
      </c>
      <c r="BF4" s="77"/>
      <c r="BG4" s="77"/>
      <c r="BH4" s="77"/>
      <c r="BI4" s="77"/>
      <c r="BJ4" s="77"/>
      <c r="BK4" s="77"/>
      <c r="BL4" s="77"/>
      <c r="BM4" s="77"/>
      <c r="BN4" s="77"/>
      <c r="BO4" s="77"/>
      <c r="BP4" s="77" t="s">
        <v>72</v>
      </c>
      <c r="BQ4" s="77"/>
      <c r="BR4" s="77"/>
      <c r="BS4" s="77"/>
      <c r="BT4" s="77"/>
      <c r="BU4" s="77"/>
      <c r="BV4" s="77"/>
      <c r="BW4" s="77"/>
      <c r="BX4" s="77"/>
      <c r="BY4" s="77"/>
      <c r="BZ4" s="77"/>
      <c r="CA4" s="77" t="s">
        <v>73</v>
      </c>
      <c r="CB4" s="77"/>
      <c r="CC4" s="77"/>
      <c r="CD4" s="77"/>
      <c r="CE4" s="77"/>
      <c r="CF4" s="77"/>
      <c r="CG4" s="77"/>
      <c r="CH4" s="77"/>
      <c r="CI4" s="77"/>
      <c r="CJ4" s="77"/>
      <c r="CK4" s="77"/>
      <c r="CL4" s="77" t="s">
        <v>74</v>
      </c>
      <c r="CM4" s="77"/>
      <c r="CN4" s="77"/>
      <c r="CO4" s="77"/>
      <c r="CP4" s="77"/>
      <c r="CQ4" s="77"/>
      <c r="CR4" s="77"/>
      <c r="CS4" s="77"/>
      <c r="CT4" s="77"/>
      <c r="CU4" s="77"/>
      <c r="CV4" s="77"/>
      <c r="CW4" s="77" t="s">
        <v>75</v>
      </c>
      <c r="CX4" s="77"/>
      <c r="CY4" s="77"/>
      <c r="CZ4" s="77"/>
      <c r="DA4" s="77"/>
      <c r="DB4" s="77"/>
      <c r="DC4" s="77"/>
      <c r="DD4" s="77"/>
      <c r="DE4" s="77"/>
      <c r="DF4" s="77"/>
      <c r="DG4" s="77"/>
      <c r="DH4" s="77" t="s">
        <v>76</v>
      </c>
      <c r="DI4" s="77"/>
      <c r="DJ4" s="77"/>
      <c r="DK4" s="77"/>
      <c r="DL4" s="77"/>
      <c r="DM4" s="77"/>
      <c r="DN4" s="77"/>
      <c r="DO4" s="77"/>
      <c r="DP4" s="77"/>
      <c r="DQ4" s="77"/>
      <c r="DR4" s="77"/>
      <c r="DS4" s="77" t="s">
        <v>77</v>
      </c>
      <c r="DT4" s="77"/>
      <c r="DU4" s="77"/>
      <c r="DV4" s="77"/>
      <c r="DW4" s="77"/>
      <c r="DX4" s="77"/>
      <c r="DY4" s="77"/>
      <c r="DZ4" s="77"/>
      <c r="EA4" s="77"/>
      <c r="EB4" s="77"/>
      <c r="EC4" s="77"/>
      <c r="ED4" s="77" t="s">
        <v>78</v>
      </c>
      <c r="EE4" s="77"/>
      <c r="EF4" s="77"/>
      <c r="EG4" s="77"/>
      <c r="EH4" s="77"/>
      <c r="EI4" s="77"/>
      <c r="EJ4" s="77"/>
      <c r="EK4" s="77"/>
      <c r="EL4" s="77"/>
      <c r="EM4" s="77"/>
      <c r="EN4" s="77"/>
    </row>
    <row r="5" spans="1:144">
      <c r="A5" s="29" t="s">
        <v>79</v>
      </c>
      <c r="B5" s="32"/>
      <c r="C5" s="32"/>
      <c r="D5" s="32"/>
      <c r="E5" s="32"/>
      <c r="F5" s="32"/>
      <c r="G5" s="32"/>
      <c r="H5" s="33" t="s">
        <v>80</v>
      </c>
      <c r="I5" s="33" t="s">
        <v>81</v>
      </c>
      <c r="J5" s="33" t="s">
        <v>82</v>
      </c>
      <c r="K5" s="33" t="s">
        <v>83</v>
      </c>
      <c r="L5" s="33" t="s">
        <v>84</v>
      </c>
      <c r="M5" s="33" t="s">
        <v>85</v>
      </c>
      <c r="N5" s="33" t="s">
        <v>86</v>
      </c>
      <c r="O5" s="33" t="s">
        <v>87</v>
      </c>
      <c r="P5" s="33" t="s">
        <v>88</v>
      </c>
      <c r="Q5" s="33" t="s">
        <v>89</v>
      </c>
      <c r="R5" s="33" t="s">
        <v>90</v>
      </c>
      <c r="S5" s="33" t="s">
        <v>91</v>
      </c>
      <c r="T5" s="33" t="s">
        <v>92</v>
      </c>
      <c r="U5" s="33" t="s">
        <v>93</v>
      </c>
      <c r="V5" s="33" t="s">
        <v>94</v>
      </c>
      <c r="W5" s="33" t="s">
        <v>95</v>
      </c>
      <c r="X5" s="33" t="s">
        <v>96</v>
      </c>
      <c r="Y5" s="33" t="s">
        <v>97</v>
      </c>
      <c r="Z5" s="33" t="s">
        <v>98</v>
      </c>
      <c r="AA5" s="33" t="s">
        <v>99</v>
      </c>
      <c r="AB5" s="33" t="s">
        <v>100</v>
      </c>
      <c r="AC5" s="33" t="s">
        <v>101</v>
      </c>
      <c r="AD5" s="33" t="s">
        <v>102</v>
      </c>
      <c r="AE5" s="33" t="s">
        <v>103</v>
      </c>
      <c r="AF5" s="33" t="s">
        <v>104</v>
      </c>
      <c r="AG5" s="33" t="s">
        <v>105</v>
      </c>
      <c r="AH5" s="33" t="s">
        <v>41</v>
      </c>
      <c r="AI5" s="33" t="s">
        <v>96</v>
      </c>
      <c r="AJ5" s="33" t="s">
        <v>97</v>
      </c>
      <c r="AK5" s="33" t="s">
        <v>98</v>
      </c>
      <c r="AL5" s="33" t="s">
        <v>99</v>
      </c>
      <c r="AM5" s="33" t="s">
        <v>100</v>
      </c>
      <c r="AN5" s="33" t="s">
        <v>101</v>
      </c>
      <c r="AO5" s="33" t="s">
        <v>102</v>
      </c>
      <c r="AP5" s="33" t="s">
        <v>103</v>
      </c>
      <c r="AQ5" s="33" t="s">
        <v>104</v>
      </c>
      <c r="AR5" s="33" t="s">
        <v>105</v>
      </c>
      <c r="AS5" s="33" t="s">
        <v>106</v>
      </c>
      <c r="AT5" s="33" t="s">
        <v>96</v>
      </c>
      <c r="AU5" s="33" t="s">
        <v>97</v>
      </c>
      <c r="AV5" s="33" t="s">
        <v>98</v>
      </c>
      <c r="AW5" s="33" t="s">
        <v>99</v>
      </c>
      <c r="AX5" s="33" t="s">
        <v>100</v>
      </c>
      <c r="AY5" s="33" t="s">
        <v>101</v>
      </c>
      <c r="AZ5" s="33" t="s">
        <v>102</v>
      </c>
      <c r="BA5" s="33" t="s">
        <v>103</v>
      </c>
      <c r="BB5" s="33" t="s">
        <v>104</v>
      </c>
      <c r="BC5" s="33" t="s">
        <v>105</v>
      </c>
      <c r="BD5" s="33" t="s">
        <v>106</v>
      </c>
      <c r="BE5" s="33" t="s">
        <v>96</v>
      </c>
      <c r="BF5" s="33" t="s">
        <v>97</v>
      </c>
      <c r="BG5" s="33" t="s">
        <v>98</v>
      </c>
      <c r="BH5" s="33" t="s">
        <v>99</v>
      </c>
      <c r="BI5" s="33" t="s">
        <v>100</v>
      </c>
      <c r="BJ5" s="33" t="s">
        <v>101</v>
      </c>
      <c r="BK5" s="33" t="s">
        <v>102</v>
      </c>
      <c r="BL5" s="33" t="s">
        <v>103</v>
      </c>
      <c r="BM5" s="33" t="s">
        <v>104</v>
      </c>
      <c r="BN5" s="33" t="s">
        <v>105</v>
      </c>
      <c r="BO5" s="33" t="s">
        <v>106</v>
      </c>
      <c r="BP5" s="33" t="s">
        <v>96</v>
      </c>
      <c r="BQ5" s="33" t="s">
        <v>97</v>
      </c>
      <c r="BR5" s="33" t="s">
        <v>98</v>
      </c>
      <c r="BS5" s="33" t="s">
        <v>99</v>
      </c>
      <c r="BT5" s="33" t="s">
        <v>100</v>
      </c>
      <c r="BU5" s="33" t="s">
        <v>101</v>
      </c>
      <c r="BV5" s="33" t="s">
        <v>102</v>
      </c>
      <c r="BW5" s="33" t="s">
        <v>103</v>
      </c>
      <c r="BX5" s="33" t="s">
        <v>104</v>
      </c>
      <c r="BY5" s="33" t="s">
        <v>105</v>
      </c>
      <c r="BZ5" s="33" t="s">
        <v>106</v>
      </c>
      <c r="CA5" s="33" t="s">
        <v>96</v>
      </c>
      <c r="CB5" s="33" t="s">
        <v>97</v>
      </c>
      <c r="CC5" s="33" t="s">
        <v>98</v>
      </c>
      <c r="CD5" s="33" t="s">
        <v>99</v>
      </c>
      <c r="CE5" s="33" t="s">
        <v>100</v>
      </c>
      <c r="CF5" s="33" t="s">
        <v>101</v>
      </c>
      <c r="CG5" s="33" t="s">
        <v>102</v>
      </c>
      <c r="CH5" s="33" t="s">
        <v>103</v>
      </c>
      <c r="CI5" s="33" t="s">
        <v>104</v>
      </c>
      <c r="CJ5" s="33" t="s">
        <v>105</v>
      </c>
      <c r="CK5" s="33" t="s">
        <v>106</v>
      </c>
      <c r="CL5" s="33" t="s">
        <v>96</v>
      </c>
      <c r="CM5" s="33" t="s">
        <v>97</v>
      </c>
      <c r="CN5" s="33" t="s">
        <v>98</v>
      </c>
      <c r="CO5" s="33" t="s">
        <v>99</v>
      </c>
      <c r="CP5" s="33" t="s">
        <v>100</v>
      </c>
      <c r="CQ5" s="33" t="s">
        <v>101</v>
      </c>
      <c r="CR5" s="33" t="s">
        <v>102</v>
      </c>
      <c r="CS5" s="33" t="s">
        <v>103</v>
      </c>
      <c r="CT5" s="33" t="s">
        <v>104</v>
      </c>
      <c r="CU5" s="33" t="s">
        <v>105</v>
      </c>
      <c r="CV5" s="33" t="s">
        <v>106</v>
      </c>
      <c r="CW5" s="33" t="s">
        <v>96</v>
      </c>
      <c r="CX5" s="33" t="s">
        <v>97</v>
      </c>
      <c r="CY5" s="33" t="s">
        <v>98</v>
      </c>
      <c r="CZ5" s="33" t="s">
        <v>99</v>
      </c>
      <c r="DA5" s="33" t="s">
        <v>100</v>
      </c>
      <c r="DB5" s="33" t="s">
        <v>101</v>
      </c>
      <c r="DC5" s="33" t="s">
        <v>102</v>
      </c>
      <c r="DD5" s="33" t="s">
        <v>103</v>
      </c>
      <c r="DE5" s="33" t="s">
        <v>104</v>
      </c>
      <c r="DF5" s="33" t="s">
        <v>105</v>
      </c>
      <c r="DG5" s="33" t="s">
        <v>106</v>
      </c>
      <c r="DH5" s="33" t="s">
        <v>96</v>
      </c>
      <c r="DI5" s="33" t="s">
        <v>97</v>
      </c>
      <c r="DJ5" s="33" t="s">
        <v>98</v>
      </c>
      <c r="DK5" s="33" t="s">
        <v>99</v>
      </c>
      <c r="DL5" s="33" t="s">
        <v>100</v>
      </c>
      <c r="DM5" s="33" t="s">
        <v>101</v>
      </c>
      <c r="DN5" s="33" t="s">
        <v>102</v>
      </c>
      <c r="DO5" s="33" t="s">
        <v>103</v>
      </c>
      <c r="DP5" s="33" t="s">
        <v>104</v>
      </c>
      <c r="DQ5" s="33" t="s">
        <v>105</v>
      </c>
      <c r="DR5" s="33" t="s">
        <v>106</v>
      </c>
      <c r="DS5" s="33" t="s">
        <v>96</v>
      </c>
      <c r="DT5" s="33" t="s">
        <v>97</v>
      </c>
      <c r="DU5" s="33" t="s">
        <v>98</v>
      </c>
      <c r="DV5" s="33" t="s">
        <v>99</v>
      </c>
      <c r="DW5" s="33" t="s">
        <v>100</v>
      </c>
      <c r="DX5" s="33" t="s">
        <v>101</v>
      </c>
      <c r="DY5" s="33" t="s">
        <v>102</v>
      </c>
      <c r="DZ5" s="33" t="s">
        <v>103</v>
      </c>
      <c r="EA5" s="33" t="s">
        <v>104</v>
      </c>
      <c r="EB5" s="33" t="s">
        <v>105</v>
      </c>
      <c r="EC5" s="33" t="s">
        <v>106</v>
      </c>
      <c r="ED5" s="33" t="s">
        <v>96</v>
      </c>
      <c r="EE5" s="33" t="s">
        <v>97</v>
      </c>
      <c r="EF5" s="33" t="s">
        <v>98</v>
      </c>
      <c r="EG5" s="33" t="s">
        <v>99</v>
      </c>
      <c r="EH5" s="33" t="s">
        <v>100</v>
      </c>
      <c r="EI5" s="33" t="s">
        <v>101</v>
      </c>
      <c r="EJ5" s="33" t="s">
        <v>102</v>
      </c>
      <c r="EK5" s="33" t="s">
        <v>103</v>
      </c>
      <c r="EL5" s="33" t="s">
        <v>104</v>
      </c>
      <c r="EM5" s="33" t="s">
        <v>105</v>
      </c>
      <c r="EN5" s="33" t="s">
        <v>106</v>
      </c>
    </row>
    <row r="6" spans="1:144" s="37" customFormat="1">
      <c r="A6" s="29" t="s">
        <v>107</v>
      </c>
      <c r="B6" s="34">
        <f>B7</f>
        <v>2016</v>
      </c>
      <c r="C6" s="34">
        <f t="shared" ref="C6:W6" si="3">C7</f>
        <v>392111</v>
      </c>
      <c r="D6" s="34">
        <f t="shared" si="3"/>
        <v>47</v>
      </c>
      <c r="E6" s="34">
        <f t="shared" si="3"/>
        <v>1</v>
      </c>
      <c r="F6" s="34">
        <f t="shared" si="3"/>
        <v>0</v>
      </c>
      <c r="G6" s="34">
        <f t="shared" si="3"/>
        <v>0</v>
      </c>
      <c r="H6" s="34" t="str">
        <f t="shared" si="3"/>
        <v>高知県　香南市</v>
      </c>
      <c r="I6" s="34" t="str">
        <f t="shared" si="3"/>
        <v>法非適用</v>
      </c>
      <c r="J6" s="34" t="str">
        <f t="shared" si="3"/>
        <v>水道事業</v>
      </c>
      <c r="K6" s="34" t="str">
        <f t="shared" si="3"/>
        <v>簡易水道事業</v>
      </c>
      <c r="L6" s="34" t="str">
        <f t="shared" si="3"/>
        <v>D2</v>
      </c>
      <c r="M6" s="34">
        <f t="shared" si="3"/>
        <v>0</v>
      </c>
      <c r="N6" s="35" t="str">
        <f t="shared" si="3"/>
        <v>-</v>
      </c>
      <c r="O6" s="35" t="str">
        <f t="shared" si="3"/>
        <v>該当数値なし</v>
      </c>
      <c r="P6" s="35">
        <f t="shared" si="3"/>
        <v>23.97</v>
      </c>
      <c r="Q6" s="35">
        <f t="shared" si="3"/>
        <v>1612</v>
      </c>
      <c r="R6" s="35">
        <f t="shared" si="3"/>
        <v>33789</v>
      </c>
      <c r="S6" s="35">
        <f t="shared" si="3"/>
        <v>126.48</v>
      </c>
      <c r="T6" s="35">
        <f t="shared" si="3"/>
        <v>267.14999999999998</v>
      </c>
      <c r="U6" s="35">
        <f t="shared" si="3"/>
        <v>8054</v>
      </c>
      <c r="V6" s="35">
        <f t="shared" si="3"/>
        <v>5.39</v>
      </c>
      <c r="W6" s="35">
        <f t="shared" si="3"/>
        <v>1494.25</v>
      </c>
      <c r="X6" s="36">
        <f>IF(X7="",NA(),X7)</f>
        <v>124.62</v>
      </c>
      <c r="Y6" s="36">
        <f t="shared" ref="Y6:AG6" si="4">IF(Y7="",NA(),Y7)</f>
        <v>216</v>
      </c>
      <c r="Z6" s="36">
        <f t="shared" si="4"/>
        <v>173</v>
      </c>
      <c r="AA6" s="36">
        <f t="shared" si="4"/>
        <v>195.75</v>
      </c>
      <c r="AB6" s="36">
        <f t="shared" si="4"/>
        <v>124.7</v>
      </c>
      <c r="AC6" s="36">
        <f t="shared" si="4"/>
        <v>73.63</v>
      </c>
      <c r="AD6" s="36">
        <f t="shared" si="4"/>
        <v>75.709999999999994</v>
      </c>
      <c r="AE6" s="36">
        <f t="shared" si="4"/>
        <v>75.09</v>
      </c>
      <c r="AF6" s="36">
        <f t="shared" si="4"/>
        <v>75.34</v>
      </c>
      <c r="AG6" s="36">
        <f t="shared" si="4"/>
        <v>76.650000000000006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376.56</v>
      </c>
      <c r="BF6" s="36">
        <f t="shared" ref="BF6:BN6" si="7">IF(BF7="",NA(),BF7)</f>
        <v>436.84</v>
      </c>
      <c r="BG6" s="36">
        <f t="shared" si="7"/>
        <v>957.98</v>
      </c>
      <c r="BH6" s="36">
        <f t="shared" si="7"/>
        <v>1042.8499999999999</v>
      </c>
      <c r="BI6" s="36">
        <f t="shared" si="7"/>
        <v>1590.9</v>
      </c>
      <c r="BJ6" s="36">
        <f t="shared" si="7"/>
        <v>1158.82</v>
      </c>
      <c r="BK6" s="36">
        <f t="shared" si="7"/>
        <v>1167.7</v>
      </c>
      <c r="BL6" s="36">
        <f t="shared" si="7"/>
        <v>1228.58</v>
      </c>
      <c r="BM6" s="36">
        <f t="shared" si="7"/>
        <v>1280.18</v>
      </c>
      <c r="BN6" s="36">
        <f t="shared" si="7"/>
        <v>1346.23</v>
      </c>
      <c r="BO6" s="35" t="str">
        <f>IF(BO7="","",IF(BO7="-","【-】","【"&amp;SUBSTITUTE(TEXT(BO7,"#,##0.00"),"-","△")&amp;"】"))</f>
        <v>【1,280.76】</v>
      </c>
      <c r="BP6" s="36">
        <f>IF(BP7="",NA(),BP7)</f>
        <v>123.65</v>
      </c>
      <c r="BQ6" s="36">
        <f t="shared" ref="BQ6:BY6" si="8">IF(BQ7="",NA(),BQ7)</f>
        <v>106.99</v>
      </c>
      <c r="BR6" s="36">
        <f t="shared" si="8"/>
        <v>87.33</v>
      </c>
      <c r="BS6" s="36">
        <f t="shared" si="8"/>
        <v>66.150000000000006</v>
      </c>
      <c r="BT6" s="36">
        <f t="shared" si="8"/>
        <v>53.1</v>
      </c>
      <c r="BU6" s="36">
        <f t="shared" si="8"/>
        <v>55.6</v>
      </c>
      <c r="BV6" s="36">
        <f t="shared" si="8"/>
        <v>54.43</v>
      </c>
      <c r="BW6" s="36">
        <f t="shared" si="8"/>
        <v>53.81</v>
      </c>
      <c r="BX6" s="36">
        <f t="shared" si="8"/>
        <v>53.62</v>
      </c>
      <c r="BY6" s="36">
        <f t="shared" si="8"/>
        <v>53.41</v>
      </c>
      <c r="BZ6" s="35" t="str">
        <f>IF(BZ7="","",IF(BZ7="-","【-】","【"&amp;SUBSTITUTE(TEXT(BZ7,"#,##0.00"),"-","△")&amp;"】"))</f>
        <v>【53.06】</v>
      </c>
      <c r="CA6" s="36">
        <f>IF(CA7="",NA(),CA7)</f>
        <v>74.180000000000007</v>
      </c>
      <c r="CB6" s="36">
        <f t="shared" ref="CB6:CJ6" si="9">IF(CB7="",NA(),CB7)</f>
        <v>86.32</v>
      </c>
      <c r="CC6" s="36">
        <f t="shared" si="9"/>
        <v>101.65</v>
      </c>
      <c r="CD6" s="36">
        <f t="shared" si="9"/>
        <v>143.66</v>
      </c>
      <c r="CE6" s="36">
        <f t="shared" si="9"/>
        <v>148.75</v>
      </c>
      <c r="CF6" s="36">
        <f t="shared" si="9"/>
        <v>275.86</v>
      </c>
      <c r="CG6" s="36">
        <f t="shared" si="9"/>
        <v>279.8</v>
      </c>
      <c r="CH6" s="36">
        <f t="shared" si="9"/>
        <v>284.64999999999998</v>
      </c>
      <c r="CI6" s="36">
        <f t="shared" si="9"/>
        <v>287.7</v>
      </c>
      <c r="CJ6" s="36">
        <f t="shared" si="9"/>
        <v>277.39999999999998</v>
      </c>
      <c r="CK6" s="35" t="str">
        <f>IF(CK7="","",IF(CK7="-","【-】","【"&amp;SUBSTITUTE(TEXT(CK7,"#,##0.00"),"-","△")&amp;"】"))</f>
        <v>【314.83】</v>
      </c>
      <c r="CL6" s="36">
        <f>IF(CL7="",NA(),CL7)</f>
        <v>49.52</v>
      </c>
      <c r="CM6" s="36">
        <f t="shared" ref="CM6:CU6" si="10">IF(CM7="",NA(),CM7)</f>
        <v>48.17</v>
      </c>
      <c r="CN6" s="36">
        <f t="shared" si="10"/>
        <v>49.52</v>
      </c>
      <c r="CO6" s="36">
        <f t="shared" si="10"/>
        <v>38.99</v>
      </c>
      <c r="CP6" s="36">
        <f t="shared" si="10"/>
        <v>45.6</v>
      </c>
      <c r="CQ6" s="36">
        <f t="shared" si="10"/>
        <v>60.66</v>
      </c>
      <c r="CR6" s="36">
        <f t="shared" si="10"/>
        <v>60.17</v>
      </c>
      <c r="CS6" s="36">
        <f t="shared" si="10"/>
        <v>58.96</v>
      </c>
      <c r="CT6" s="36">
        <f t="shared" si="10"/>
        <v>58.1</v>
      </c>
      <c r="CU6" s="36">
        <f t="shared" si="10"/>
        <v>56.19</v>
      </c>
      <c r="CV6" s="35" t="str">
        <f>IF(CV7="","",IF(CV7="-","【-】","【"&amp;SUBSTITUTE(TEXT(CV7,"#,##0.00"),"-","△")&amp;"】"))</f>
        <v>【56.28】</v>
      </c>
      <c r="CW6" s="36">
        <f>IF(CW7="",NA(),CW7)</f>
        <v>79.5</v>
      </c>
      <c r="CX6" s="36">
        <f t="shared" ref="CX6:DF6" si="11">IF(CX7="",NA(),CX7)</f>
        <v>79.5</v>
      </c>
      <c r="CY6" s="36">
        <f t="shared" si="11"/>
        <v>79.5</v>
      </c>
      <c r="CZ6" s="36">
        <f t="shared" si="11"/>
        <v>92.34</v>
      </c>
      <c r="DA6" s="36">
        <f t="shared" si="11"/>
        <v>92</v>
      </c>
      <c r="DB6" s="36">
        <f t="shared" si="11"/>
        <v>77.319999999999993</v>
      </c>
      <c r="DC6" s="36">
        <f t="shared" si="11"/>
        <v>76.680000000000007</v>
      </c>
      <c r="DD6" s="36">
        <f t="shared" si="11"/>
        <v>76.58</v>
      </c>
      <c r="DE6" s="36">
        <f t="shared" si="11"/>
        <v>76.69</v>
      </c>
      <c r="DF6" s="36">
        <f t="shared" si="11"/>
        <v>77.180000000000007</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6">
        <f t="shared" si="14"/>
        <v>0.2</v>
      </c>
      <c r="EG6" s="36">
        <f t="shared" si="14"/>
        <v>2.4900000000000002</v>
      </c>
      <c r="EH6" s="36">
        <f t="shared" si="14"/>
        <v>0.02</v>
      </c>
      <c r="EI6" s="36">
        <f t="shared" si="14"/>
        <v>0.69</v>
      </c>
      <c r="EJ6" s="36">
        <f t="shared" si="14"/>
        <v>0.89</v>
      </c>
      <c r="EK6" s="36">
        <f t="shared" si="14"/>
        <v>0.98</v>
      </c>
      <c r="EL6" s="36">
        <f t="shared" si="14"/>
        <v>0.76</v>
      </c>
      <c r="EM6" s="36">
        <f t="shared" si="14"/>
        <v>0.8</v>
      </c>
      <c r="EN6" s="35" t="str">
        <f>IF(EN7="","",IF(EN7="-","【-】","【"&amp;SUBSTITUTE(TEXT(EN7,"#,##0.00"),"-","△")&amp;"】"))</f>
        <v>【0.59】</v>
      </c>
    </row>
    <row r="7" spans="1:144" s="37" customFormat="1">
      <c r="A7" s="29"/>
      <c r="B7" s="38">
        <v>2016</v>
      </c>
      <c r="C7" s="38">
        <v>392111</v>
      </c>
      <c r="D7" s="38">
        <v>47</v>
      </c>
      <c r="E7" s="38">
        <v>1</v>
      </c>
      <c r="F7" s="38">
        <v>0</v>
      </c>
      <c r="G7" s="38">
        <v>0</v>
      </c>
      <c r="H7" s="38" t="s">
        <v>108</v>
      </c>
      <c r="I7" s="38" t="s">
        <v>109</v>
      </c>
      <c r="J7" s="38" t="s">
        <v>110</v>
      </c>
      <c r="K7" s="38" t="s">
        <v>111</v>
      </c>
      <c r="L7" s="38" t="s">
        <v>112</v>
      </c>
      <c r="M7" s="38"/>
      <c r="N7" s="39" t="s">
        <v>113</v>
      </c>
      <c r="O7" s="39" t="s">
        <v>114</v>
      </c>
      <c r="P7" s="39">
        <v>23.97</v>
      </c>
      <c r="Q7" s="39">
        <v>1612</v>
      </c>
      <c r="R7" s="39">
        <v>33789</v>
      </c>
      <c r="S7" s="39">
        <v>126.48</v>
      </c>
      <c r="T7" s="39">
        <v>267.14999999999998</v>
      </c>
      <c r="U7" s="39">
        <v>8054</v>
      </c>
      <c r="V7" s="39">
        <v>5.39</v>
      </c>
      <c r="W7" s="39">
        <v>1494.25</v>
      </c>
      <c r="X7" s="39">
        <v>124.62</v>
      </c>
      <c r="Y7" s="39">
        <v>216</v>
      </c>
      <c r="Z7" s="39">
        <v>173</v>
      </c>
      <c r="AA7" s="39">
        <v>195.75</v>
      </c>
      <c r="AB7" s="39">
        <v>124.7</v>
      </c>
      <c r="AC7" s="39">
        <v>73.63</v>
      </c>
      <c r="AD7" s="39">
        <v>75.709999999999994</v>
      </c>
      <c r="AE7" s="39">
        <v>75.09</v>
      </c>
      <c r="AF7" s="39">
        <v>75.34</v>
      </c>
      <c r="AG7" s="39">
        <v>76.650000000000006</v>
      </c>
      <c r="AH7" s="39">
        <v>76.78</v>
      </c>
      <c r="AI7" s="39"/>
      <c r="AJ7" s="39"/>
      <c r="AK7" s="39"/>
      <c r="AL7" s="39"/>
      <c r="AM7" s="39"/>
      <c r="AN7" s="39"/>
      <c r="AO7" s="39"/>
      <c r="AP7" s="39"/>
      <c r="AQ7" s="39"/>
      <c r="AR7" s="39"/>
      <c r="AS7" s="39"/>
      <c r="AT7" s="39"/>
      <c r="AU7" s="39"/>
      <c r="AV7" s="39"/>
      <c r="AW7" s="39"/>
      <c r="AX7" s="39"/>
      <c r="AY7" s="39"/>
      <c r="AZ7" s="39"/>
      <c r="BA7" s="39"/>
      <c r="BB7" s="39"/>
      <c r="BC7" s="39"/>
      <c r="BD7" s="39"/>
      <c r="BE7" s="39">
        <v>376.56</v>
      </c>
      <c r="BF7" s="39">
        <v>436.84</v>
      </c>
      <c r="BG7" s="39">
        <v>957.98</v>
      </c>
      <c r="BH7" s="39">
        <v>1042.8499999999999</v>
      </c>
      <c r="BI7" s="39">
        <v>1590.9</v>
      </c>
      <c r="BJ7" s="39">
        <v>1158.82</v>
      </c>
      <c r="BK7" s="39">
        <v>1167.7</v>
      </c>
      <c r="BL7" s="39">
        <v>1228.58</v>
      </c>
      <c r="BM7" s="39">
        <v>1280.18</v>
      </c>
      <c r="BN7" s="39">
        <v>1346.23</v>
      </c>
      <c r="BO7" s="39">
        <v>1280.76</v>
      </c>
      <c r="BP7" s="39">
        <v>123.65</v>
      </c>
      <c r="BQ7" s="39">
        <v>106.99</v>
      </c>
      <c r="BR7" s="39">
        <v>87.33</v>
      </c>
      <c r="BS7" s="39">
        <v>66.150000000000006</v>
      </c>
      <c r="BT7" s="39">
        <v>53.1</v>
      </c>
      <c r="BU7" s="39">
        <v>55.6</v>
      </c>
      <c r="BV7" s="39">
        <v>54.43</v>
      </c>
      <c r="BW7" s="39">
        <v>53.81</v>
      </c>
      <c r="BX7" s="39">
        <v>53.62</v>
      </c>
      <c r="BY7" s="39">
        <v>53.41</v>
      </c>
      <c r="BZ7" s="39">
        <v>53.06</v>
      </c>
      <c r="CA7" s="39">
        <v>74.180000000000007</v>
      </c>
      <c r="CB7" s="39">
        <v>86.32</v>
      </c>
      <c r="CC7" s="39">
        <v>101.65</v>
      </c>
      <c r="CD7" s="39">
        <v>143.66</v>
      </c>
      <c r="CE7" s="39">
        <v>148.75</v>
      </c>
      <c r="CF7" s="39">
        <v>275.86</v>
      </c>
      <c r="CG7" s="39">
        <v>279.8</v>
      </c>
      <c r="CH7" s="39">
        <v>284.64999999999998</v>
      </c>
      <c r="CI7" s="39">
        <v>287.7</v>
      </c>
      <c r="CJ7" s="39">
        <v>277.39999999999998</v>
      </c>
      <c r="CK7" s="39">
        <v>314.83</v>
      </c>
      <c r="CL7" s="39">
        <v>49.52</v>
      </c>
      <c r="CM7" s="39">
        <v>48.17</v>
      </c>
      <c r="CN7" s="39">
        <v>49.52</v>
      </c>
      <c r="CO7" s="39">
        <v>38.99</v>
      </c>
      <c r="CP7" s="39">
        <v>45.6</v>
      </c>
      <c r="CQ7" s="39">
        <v>60.66</v>
      </c>
      <c r="CR7" s="39">
        <v>60.17</v>
      </c>
      <c r="CS7" s="39">
        <v>58.96</v>
      </c>
      <c r="CT7" s="39">
        <v>58.1</v>
      </c>
      <c r="CU7" s="39">
        <v>56.19</v>
      </c>
      <c r="CV7" s="39">
        <v>56.28</v>
      </c>
      <c r="CW7" s="39">
        <v>79.5</v>
      </c>
      <c r="CX7" s="39">
        <v>79.5</v>
      </c>
      <c r="CY7" s="39">
        <v>79.5</v>
      </c>
      <c r="CZ7" s="39">
        <v>92.34</v>
      </c>
      <c r="DA7" s="39">
        <v>92</v>
      </c>
      <c r="DB7" s="39">
        <v>77.319999999999993</v>
      </c>
      <c r="DC7" s="39">
        <v>76.680000000000007</v>
      </c>
      <c r="DD7" s="39">
        <v>76.58</v>
      </c>
      <c r="DE7" s="39">
        <v>76.69</v>
      </c>
      <c r="DF7" s="39">
        <v>77.180000000000007</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0.2</v>
      </c>
      <c r="EG7" s="39">
        <v>2.4900000000000002</v>
      </c>
      <c r="EH7" s="39">
        <v>0.02</v>
      </c>
      <c r="EI7" s="39">
        <v>0.69</v>
      </c>
      <c r="EJ7" s="39">
        <v>0.89</v>
      </c>
      <c r="EK7" s="39">
        <v>0.98</v>
      </c>
      <c r="EL7" s="39">
        <v>0.76</v>
      </c>
      <c r="EM7" s="39">
        <v>0.8</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115</v>
      </c>
      <c r="C9" s="41" t="s">
        <v>116</v>
      </c>
      <c r="D9" s="41" t="s">
        <v>117</v>
      </c>
      <c r="E9" s="41" t="s">
        <v>118</v>
      </c>
      <c r="F9" s="41" t="s">
        <v>119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2018-03-01T04:35:30Z</cp:lastPrinted>
  <dcterms:created xsi:type="dcterms:W3CDTF">2017-12-25T01:47:02Z</dcterms:created>
  <dcterms:modified xsi:type="dcterms:W3CDTF">2018-03-02T08:55:00Z</dcterms:modified>
  <cp:category/>
</cp:coreProperties>
</file>