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748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AL10" i="4" s="1"/>
  <c r="T6" i="5"/>
  <c r="BB8" i="4" s="1"/>
  <c r="S6" i="5"/>
  <c r="R6" i="5"/>
  <c r="Q6" i="5"/>
  <c r="P6" i="5"/>
  <c r="O6" i="5"/>
  <c r="I10" i="4" s="1"/>
  <c r="N6" i="5"/>
  <c r="B10" i="4" s="1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BB10" i="4"/>
  <c r="W10" i="4"/>
  <c r="P10" i="4"/>
  <c r="AT8" i="4"/>
  <c r="AL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<sst xmlns="http://schemas.openxmlformats.org/spreadsheetml/2006/main" count="237" uniqueCount="123">
  <si>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</si>
  <si>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</si>
  <si>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</si>
  <si>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</si>
  <si>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</si>
  <si>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</si>
  <si>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</si>
  <si>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</si>
  <si>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</si>
  <si>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</si>
  <si>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</si>
  <si>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</si>
  <si>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</si>
  <si>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</si>
  <si>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</si>
  <si>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</si>
  <si>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</si>
  <si>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</si>
  <si>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</si>
  <si>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</si>
  <si>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</si>
  <si>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</si>
  <si>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</si>
  <si>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</si>
  <si>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</si>
  <si>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</si>
  <si>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</si>
  <si>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</si>
  <si>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</si>
  <si>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</si>
  <si>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</si>
  <si>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</si>
  <si>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</si>
  <si>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</si>
  <si>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</si>
  <si>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</si>
  <si>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</si>
  <si>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</si>
  <si>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</si>
  <si>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</si>
  <si>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</si>
  <si>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</si>
  <si>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</si>
  <si>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</si>
  <si>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</si>
  <si>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</si>
  <si>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</si>
  <si>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</si>
  <si>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</si>
  <si>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</si>
  <si>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</si>
  <si>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</si>
  <si>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</si>
  <si>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</si>
  <si>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</si>
  <si>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</si>
  <si>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</si>
  <si>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</si>
  <si>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</si>
  <si>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</si>
  <si>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</si>
  <si>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</si>
  <si>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</si>
  <si>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</si>
  <si>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</si>
  <si>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</si>
  <si>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</si>
  <si>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</si>
  <si>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</si>
  <si>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</si>
  <si>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</si>
  <si>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</si>
  <si>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</si>
  <si>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</si>
  <si>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</si>
  <si>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</si>
  <si>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</si>
  <si>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</si>
  <si>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</si>
  <si>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</si>
  <si>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</si>
  <si>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</si>
  <si>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</si>
  <si>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</si>
  <si>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</si>
  <si>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</si>
  <si>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</si>
  <si>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</si>
  <si>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</si>
  <si>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</si>
  <si>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</si>
  <si>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</si>
  <si>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</si>
  <si>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</si>
  <si>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</si>
  <si>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</si>
  <si>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</si>
  <si>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</si>
  <si>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</si>
  <si>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</si>
  <si>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</si>
  <si>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</si>
  <si>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</si>
  <si>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</si>
  <si>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</si>
  <si>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</si>
  <si>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</si>
  <si>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高知県　安田町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</si>
  <si>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</si>
  <si>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</si>
  <si>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</si>
  <si>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</si>
  <si>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</si>
  <si>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</si>
  <si>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</si>
  <si>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</si>
  <si>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</si>
  <si>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</si>
  <si>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</si>
  <si>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  <rPh sb="0" eb="2">
      <t>アカジ</t>
    </rPh>
    <rPh sb="2" eb="4">
      <t>ケイエイ</t>
    </rPh>
    <rPh sb="15" eb="16">
      <t>サキ</t>
    </rPh>
    <rPh sb="21" eb="24">
      <t>ジンコウゲン</t>
    </rPh>
    <rPh sb="24" eb="25">
      <t>トウ</t>
    </rPh>
    <rPh sb="26" eb="28">
      <t>エイキョウ</t>
    </rPh>
    <rPh sb="32" eb="34">
      <t>ケイエイ</t>
    </rPh>
    <rPh sb="35" eb="36">
      <t>クル</t>
    </rPh>
    <rPh sb="41" eb="42">
      <t>カンガ</t>
    </rPh>
    <rPh sb="52" eb="54">
      <t>リョウキン</t>
    </rPh>
    <rPh sb="54" eb="56">
      <t>セッテイ</t>
    </rPh>
    <rPh sb="57" eb="59">
      <t>ミナオ</t>
    </rPh>
    <rPh sb="61" eb="62">
      <t>ユウ</t>
    </rPh>
    <rPh sb="62" eb="64">
      <t>シュウリツ</t>
    </rPh>
    <rPh sb="65" eb="68">
      <t>コウジョウナド</t>
    </rPh>
    <rPh sb="69" eb="71">
      <t>トリク</t>
    </rPh>
    <rPh sb="76" eb="78">
      <t>ジギョウ</t>
    </rPh>
    <rPh sb="79" eb="82">
      <t>ケイゾクセイ</t>
    </rPh>
    <rPh sb="83" eb="84">
      <t>タカ</t>
    </rPh>
    <rPh sb="88" eb="90">
      <t>ヒツヨウ</t>
    </rPh>
    <phoneticPr fontId="4"/>
  </si>
  <si>
    <t xml:space="preserve">①収益的収支比率が100％を下回る。
⑤料金回収率も下がってきている。
⑦施設利用率が低い
⑧有収率が低い
　上記のことから、赤字となっており、施設を通して給水される水量が収益に結びついていない。健全経営のため、水道料金見直し検討や回収率の向上、有収率が低い原因の特定等により収入を増やす必要がある。
</t>
    <rPh sb="1" eb="4">
      <t>シュウエキテキ</t>
    </rPh>
    <rPh sb="4" eb="6">
      <t>シュウシ</t>
    </rPh>
    <rPh sb="6" eb="8">
      <t>ヒリツ</t>
    </rPh>
    <rPh sb="14" eb="16">
      <t>シタマワ</t>
    </rPh>
    <rPh sb="20" eb="22">
      <t>リョウキン</t>
    </rPh>
    <rPh sb="22" eb="24">
      <t>カイシュウ</t>
    </rPh>
    <rPh sb="24" eb="25">
      <t>リツ</t>
    </rPh>
    <rPh sb="26" eb="27">
      <t>サ</t>
    </rPh>
    <rPh sb="37" eb="39">
      <t>シセツ</t>
    </rPh>
    <rPh sb="39" eb="42">
      <t>リヨウリツ</t>
    </rPh>
    <rPh sb="43" eb="44">
      <t>ヒク</t>
    </rPh>
    <rPh sb="55" eb="57">
      <t>ジョウキ</t>
    </rPh>
    <rPh sb="63" eb="65">
      <t>アカジ</t>
    </rPh>
    <rPh sb="72" eb="74">
      <t>シセツ</t>
    </rPh>
    <rPh sb="75" eb="76">
      <t>トオ</t>
    </rPh>
    <rPh sb="78" eb="80">
      <t>キュウスイ</t>
    </rPh>
    <rPh sb="83" eb="85">
      <t>スイリョウ</t>
    </rPh>
    <rPh sb="86" eb="88">
      <t>シュウエキ</t>
    </rPh>
    <rPh sb="89" eb="90">
      <t>ムス</t>
    </rPh>
    <rPh sb="98" eb="100">
      <t>ケンゼン</t>
    </rPh>
    <rPh sb="100" eb="102">
      <t>ケイエイ</t>
    </rPh>
    <rPh sb="106" eb="108">
      <t>スイドウ</t>
    </rPh>
    <rPh sb="108" eb="110">
      <t>リョウキン</t>
    </rPh>
    <rPh sb="110" eb="112">
      <t>ミナオ</t>
    </rPh>
    <rPh sb="113" eb="115">
      <t>ケントウ</t>
    </rPh>
    <rPh sb="116" eb="118">
      <t>カイシュウ</t>
    </rPh>
    <rPh sb="118" eb="119">
      <t>リツ</t>
    </rPh>
    <rPh sb="120" eb="122">
      <t>コウジョウ</t>
    </rPh>
    <rPh sb="132" eb="134">
      <t>トクテイ</t>
    </rPh>
    <rPh sb="134" eb="135">
      <t>トウ</t>
    </rPh>
    <rPh sb="138" eb="140">
      <t>シュウニュウ</t>
    </rPh>
    <rPh sb="141" eb="142">
      <t>フ</t>
    </rPh>
    <rPh sb="144" eb="146">
      <t>ヒツヨウ</t>
    </rPh>
    <phoneticPr fontId="4"/>
  </si>
  <si>
    <t>管路更新については、国及び県の補助金等を活用し、老朽化した管路の更新、耐震化を積極的に進めている。</t>
    <rPh sb="0" eb="2">
      <t>カンロ</t>
    </rPh>
    <rPh sb="2" eb="4">
      <t>コウシン</t>
    </rPh>
    <rPh sb="10" eb="11">
      <t>クニ</t>
    </rPh>
    <rPh sb="11" eb="12">
      <t>オヨ</t>
    </rPh>
    <rPh sb="13" eb="14">
      <t>ケン</t>
    </rPh>
    <rPh sb="15" eb="19">
      <t>ホジョキンナド</t>
    </rPh>
    <rPh sb="20" eb="22">
      <t>カツヨウ</t>
    </rPh>
    <rPh sb="24" eb="27">
      <t>ロウキュウカ</t>
    </rPh>
    <rPh sb="29" eb="31">
      <t>カンロ</t>
    </rPh>
    <rPh sb="32" eb="34">
      <t>コウシン</t>
    </rPh>
    <rPh sb="35" eb="38">
      <t>タイシンカ</t>
    </rPh>
    <rPh sb="39" eb="42">
      <t>セッキョクテキ</t>
    </rPh>
    <rPh sb="43" eb="44">
      <t>スス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</si>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</sst>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7.36</c:v>
                </c:pt>
                <c:pt idx="1">
                  <c:v>1.61</c:v>
                </c:pt>
                <c:pt idx="2">
                  <c:v>0.35</c:v>
                </c:pt>
                <c:pt idx="3">
                  <c:v>3.77</c:v>
                </c:pt>
                <c:pt idx="4">
                  <c:v>3.84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DB-48C5-AD44-DD7018DB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56992"/>
        <c:axId val="836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DB-48C5-AD44-DD7018DB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56992"/>
        <c:axId val="83632896"/>
      </c:lineChart>
      <c:dateAx>
        <c:axId val="8355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632896"/>
        <c:crosses val="autoZero"/>
        <c:auto val="1"/>
        <c:lblOffset val="100"/>
        <c:baseTimeUnit val="years"/>
      </c:dateAx>
      <c:valAx>
        <c:axId val="8363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55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39.270000000000003</c:v>
                </c:pt>
                <c:pt idx="1">
                  <c:v>42.55</c:v>
                </c:pt>
                <c:pt idx="2">
                  <c:v>42.43</c:v>
                </c:pt>
                <c:pt idx="3">
                  <c:v>38.07</c:v>
                </c:pt>
                <c:pt idx="4">
                  <c:v>38.75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F-4142-A96F-4E4A06CC0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62080"/>
        <c:axId val="8687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5F-4142-A96F-4E4A06CC0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2080"/>
        <c:axId val="86872448"/>
      </c:lineChart>
      <c:dateAx>
        <c:axId val="86862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872448"/>
        <c:crosses val="autoZero"/>
        <c:auto val="1"/>
        <c:lblOffset val="100"/>
        <c:baseTimeUnit val="years"/>
      </c:dateAx>
      <c:valAx>
        <c:axId val="8687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86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55.28</c:v>
                </c:pt>
                <c:pt idx="1">
                  <c:v>50.41</c:v>
                </c:pt>
                <c:pt idx="2">
                  <c:v>47.62</c:v>
                </c:pt>
                <c:pt idx="3">
                  <c:v>52.21</c:v>
                </c:pt>
                <c:pt idx="4">
                  <c:v>53.41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E-484B-A161-45252302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11616"/>
        <c:axId val="8691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CE-484B-A161-45252302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1616"/>
        <c:axId val="86917888"/>
      </c:lineChart>
      <c:dateAx>
        <c:axId val="8691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17888"/>
        <c:crosses val="autoZero"/>
        <c:auto val="1"/>
        <c:lblOffset val="100"/>
        <c:baseTimeUnit val="years"/>
      </c:dateAx>
      <c:valAx>
        <c:axId val="8691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1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89</c:v>
                </c:pt>
                <c:pt idx="1">
                  <c:v>83.44</c:v>
                </c:pt>
                <c:pt idx="2">
                  <c:v>77.02</c:v>
                </c:pt>
                <c:pt idx="3">
                  <c:v>72.44</c:v>
                </c:pt>
                <c:pt idx="4">
                  <c:v>81.87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6B-4BEA-A0F8-73EFCC53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63872"/>
        <c:axId val="83670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6B-4BEA-A0F8-73EFCC53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3872"/>
        <c:axId val="83670144"/>
      </c:lineChart>
      <c:dateAx>
        <c:axId val="8366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670144"/>
        <c:crosses val="autoZero"/>
        <c:auto val="1"/>
        <c:lblOffset val="100"/>
        <c:baseTimeUnit val="years"/>
      </c:dateAx>
      <c:valAx>
        <c:axId val="83670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66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25-4F06-8349-9AEF2D72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96864"/>
        <c:axId val="8541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25-4F06-8349-9AEF2D72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96864"/>
        <c:axId val="85415424"/>
      </c:lineChart>
      <c:dateAx>
        <c:axId val="8539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15424"/>
        <c:crosses val="autoZero"/>
        <c:auto val="1"/>
        <c:lblOffset val="100"/>
        <c:baseTimeUnit val="years"/>
      </c:dateAx>
      <c:valAx>
        <c:axId val="8541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39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F9-4E09-ACD3-740AB910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448192"/>
        <c:axId val="8545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F9-4E09-ACD3-740AB910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48192"/>
        <c:axId val="85450112"/>
      </c:lineChart>
      <c:dateAx>
        <c:axId val="8544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450112"/>
        <c:crosses val="autoZero"/>
        <c:auto val="1"/>
        <c:lblOffset val="100"/>
        <c:baseTimeUnit val="years"/>
      </c:dateAx>
      <c:valAx>
        <c:axId val="8545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44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62-4683-9182-8C73D026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2224"/>
        <c:axId val="85574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62-4683-9182-8C73D026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72224"/>
        <c:axId val="85574400"/>
      </c:lineChart>
      <c:dateAx>
        <c:axId val="8557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574400"/>
        <c:crosses val="autoZero"/>
        <c:auto val="1"/>
        <c:lblOffset val="100"/>
        <c:baseTimeUnit val="years"/>
      </c:dateAx>
      <c:valAx>
        <c:axId val="85574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572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29-427F-BF41-73792053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09472"/>
        <c:axId val="8561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29-427F-BF41-73792053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09472"/>
        <c:axId val="85615744"/>
      </c:lineChart>
      <c:dateAx>
        <c:axId val="8560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615744"/>
        <c:crosses val="autoZero"/>
        <c:auto val="1"/>
        <c:lblOffset val="100"/>
        <c:baseTimeUnit val="years"/>
      </c:dateAx>
      <c:valAx>
        <c:axId val="8561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60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1062.6400000000001</c:v>
                </c:pt>
                <c:pt idx="1">
                  <c:v>1135.31</c:v>
                </c:pt>
                <c:pt idx="2">
                  <c:v>1170.0899999999999</c:v>
                </c:pt>
                <c:pt idx="3">
                  <c:v>1232.22</c:v>
                </c:pt>
                <c:pt idx="4">
                  <c:v>1307.3499999999999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F6-4BF1-B4BD-C1E08617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50816"/>
        <c:axId val="8565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F6-4BF1-B4BD-C1E08617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50816"/>
        <c:axId val="85652992"/>
      </c:lineChart>
      <c:dateAx>
        <c:axId val="8565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652992"/>
        <c:crosses val="autoZero"/>
        <c:auto val="1"/>
        <c:lblOffset val="100"/>
        <c:baseTimeUnit val="years"/>
      </c:dateAx>
      <c:valAx>
        <c:axId val="8565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65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74.8</c:v>
                </c:pt>
                <c:pt idx="1">
                  <c:v>70.63</c:v>
                </c:pt>
                <c:pt idx="2">
                  <c:v>65.13</c:v>
                </c:pt>
                <c:pt idx="3">
                  <c:v>63.37</c:v>
                </c:pt>
                <c:pt idx="4">
                  <c:v>53.59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47-4B94-8040-C3F26931D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84224"/>
        <c:axId val="85686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47-4B94-8040-C3F26931D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84224"/>
        <c:axId val="85686144"/>
      </c:lineChart>
      <c:dateAx>
        <c:axId val="85684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686144"/>
        <c:crosses val="autoZero"/>
        <c:auto val="1"/>
        <c:lblOffset val="100"/>
        <c:baseTimeUnit val="years"/>
      </c:dateAx>
      <c:valAx>
        <c:axId val="85686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684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126.38</c:v>
                </c:pt>
                <c:pt idx="1">
                  <c:v>134.61000000000001</c:v>
                </c:pt>
                <c:pt idx="2">
                  <c:v>149.63999999999999</c:v>
                </c:pt>
                <c:pt idx="3">
                  <c:v>153.41999999999999</c:v>
                </c:pt>
                <c:pt idx="4">
                  <c:v>180.61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C5-490D-9AD1-D2166EA8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06624"/>
        <c:axId val="8571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C5-490D-9AD1-D2166EA8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06624"/>
        <c:axId val="85716992"/>
      </c:lineChart>
      <c:dateAx>
        <c:axId val="8570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716992"/>
        <c:crosses val="autoZero"/>
        <c:auto val="1"/>
        <c:lblOffset val="100"/>
        <c:baseTimeUnit val="years"/>
      </c:dateAx>
      <c:valAx>
        <c:axId val="8571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706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AG10" sqref="AG10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高知県　安田町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D3</v>
      </c>
      <c r="X8" s="49"/>
      <c r="Y8" s="49"/>
      <c r="Z8" s="49"/>
      <c r="AA8" s="49"/>
      <c r="AB8" s="49"/>
      <c r="AC8" s="49"/>
      <c r="AD8" s="50" t="s">
        <v>122</v>
      </c>
      <c r="AE8" s="50"/>
      <c r="AF8" s="50"/>
      <c r="AG8" s="50"/>
      <c r="AH8" s="50"/>
      <c r="AI8" s="50"/>
      <c r="AJ8" s="50"/>
      <c r="AK8" s="2"/>
      <c r="AL8" s="51">
        <f>データ!$R$6</f>
        <v>2790</v>
      </c>
      <c r="AM8" s="51"/>
      <c r="AN8" s="51"/>
      <c r="AO8" s="51"/>
      <c r="AP8" s="51"/>
      <c r="AQ8" s="51"/>
      <c r="AR8" s="51"/>
      <c r="AS8" s="51"/>
      <c r="AT8" s="46">
        <f>データ!$S$6</f>
        <v>52.36</v>
      </c>
      <c r="AU8" s="46"/>
      <c r="AV8" s="46"/>
      <c r="AW8" s="46"/>
      <c r="AX8" s="46"/>
      <c r="AY8" s="46"/>
      <c r="AZ8" s="46"/>
      <c r="BA8" s="46"/>
      <c r="BB8" s="46">
        <f>データ!$T$6</f>
        <v>53.28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99.78</v>
      </c>
      <c r="Q10" s="46"/>
      <c r="R10" s="46"/>
      <c r="S10" s="46"/>
      <c r="T10" s="46"/>
      <c r="U10" s="46"/>
      <c r="V10" s="46"/>
      <c r="W10" s="51">
        <f>データ!$Q$6</f>
        <v>1620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2767</v>
      </c>
      <c r="AM10" s="51"/>
      <c r="AN10" s="51"/>
      <c r="AO10" s="51"/>
      <c r="AP10" s="51"/>
      <c r="AQ10" s="51"/>
      <c r="AR10" s="51"/>
      <c r="AS10" s="51"/>
      <c r="AT10" s="46">
        <f>データ!$V$6</f>
        <v>1.35</v>
      </c>
      <c r="AU10" s="46"/>
      <c r="AV10" s="46"/>
      <c r="AW10" s="46"/>
      <c r="AX10" s="46"/>
      <c r="AY10" s="46"/>
      <c r="AZ10" s="46"/>
      <c r="BA10" s="46"/>
      <c r="BB10" s="46">
        <f>データ!$W$6</f>
        <v>2049.63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120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>
      <c r="A6" s="29" t="s">
        <v>106</v>
      </c>
      <c r="B6" s="34">
        <f>B7</f>
        <v>2016</v>
      </c>
      <c r="C6" s="34">
        <f t="shared" ref="C6:W6" si="3">C7</f>
        <v>393045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安田町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99.78</v>
      </c>
      <c r="Q6" s="35">
        <f t="shared" si="3"/>
        <v>1620</v>
      </c>
      <c r="R6" s="35">
        <f t="shared" si="3"/>
        <v>2790</v>
      </c>
      <c r="S6" s="35">
        <f t="shared" si="3"/>
        <v>52.36</v>
      </c>
      <c r="T6" s="35">
        <f t="shared" si="3"/>
        <v>53.28</v>
      </c>
      <c r="U6" s="35">
        <f t="shared" si="3"/>
        <v>2767</v>
      </c>
      <c r="V6" s="35">
        <f t="shared" si="3"/>
        <v>1.35</v>
      </c>
      <c r="W6" s="35">
        <f t="shared" si="3"/>
        <v>2049.63</v>
      </c>
      <c r="X6" s="36">
        <f>IF(X7="",NA(),X7)</f>
        <v>89</v>
      </c>
      <c r="Y6" s="36">
        <f t="shared" ref="Y6:AG6" si="4">IF(Y7="",NA(),Y7)</f>
        <v>83.44</v>
      </c>
      <c r="Z6" s="36">
        <f t="shared" si="4"/>
        <v>77.02</v>
      </c>
      <c r="AA6" s="36">
        <f t="shared" si="4"/>
        <v>72.44</v>
      </c>
      <c r="AB6" s="36">
        <f t="shared" si="4"/>
        <v>81.87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1062.6400000000001</v>
      </c>
      <c r="BF6" s="36">
        <f t="shared" ref="BF6:BN6" si="7">IF(BF7="",NA(),BF7)</f>
        <v>1135.31</v>
      </c>
      <c r="BG6" s="36">
        <f t="shared" si="7"/>
        <v>1170.0899999999999</v>
      </c>
      <c r="BH6" s="36">
        <f t="shared" si="7"/>
        <v>1232.22</v>
      </c>
      <c r="BI6" s="36">
        <f t="shared" si="7"/>
        <v>1307.3499999999999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74.8</v>
      </c>
      <c r="BQ6" s="36">
        <f t="shared" ref="BQ6:BY6" si="8">IF(BQ7="",NA(),BQ7)</f>
        <v>70.63</v>
      </c>
      <c r="BR6" s="36">
        <f t="shared" si="8"/>
        <v>65.13</v>
      </c>
      <c r="BS6" s="36">
        <f t="shared" si="8"/>
        <v>63.37</v>
      </c>
      <c r="BT6" s="36">
        <f t="shared" si="8"/>
        <v>53.59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126.38</v>
      </c>
      <c r="CB6" s="36">
        <f t="shared" ref="CB6:CJ6" si="9">IF(CB7="",NA(),CB7)</f>
        <v>134.61000000000001</v>
      </c>
      <c r="CC6" s="36">
        <f t="shared" si="9"/>
        <v>149.63999999999999</v>
      </c>
      <c r="CD6" s="36">
        <f t="shared" si="9"/>
        <v>153.41999999999999</v>
      </c>
      <c r="CE6" s="36">
        <f t="shared" si="9"/>
        <v>180.61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39.270000000000003</v>
      </c>
      <c r="CM6" s="36">
        <f t="shared" ref="CM6:CU6" si="10">IF(CM7="",NA(),CM7)</f>
        <v>42.55</v>
      </c>
      <c r="CN6" s="36">
        <f t="shared" si="10"/>
        <v>42.43</v>
      </c>
      <c r="CO6" s="36">
        <f t="shared" si="10"/>
        <v>38.07</v>
      </c>
      <c r="CP6" s="36">
        <f t="shared" si="10"/>
        <v>38.75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55.28</v>
      </c>
      <c r="CX6" s="36">
        <f t="shared" ref="CX6:DF6" si="11">IF(CX7="",NA(),CX7)</f>
        <v>50.41</v>
      </c>
      <c r="CY6" s="36">
        <f t="shared" si="11"/>
        <v>47.62</v>
      </c>
      <c r="CZ6" s="36">
        <f t="shared" si="11"/>
        <v>52.21</v>
      </c>
      <c r="DA6" s="36">
        <f t="shared" si="11"/>
        <v>53.41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7.36</v>
      </c>
      <c r="EE6" s="36">
        <f t="shared" ref="EE6:EM6" si="14">IF(EE7="",NA(),EE7)</f>
        <v>1.61</v>
      </c>
      <c r="EF6" s="36">
        <f t="shared" si="14"/>
        <v>0.35</v>
      </c>
      <c r="EG6" s="36">
        <f t="shared" si="14"/>
        <v>3.77</v>
      </c>
      <c r="EH6" s="36">
        <f t="shared" si="14"/>
        <v>3.84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393045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99.78</v>
      </c>
      <c r="Q7" s="39">
        <v>1620</v>
      </c>
      <c r="R7" s="39">
        <v>2790</v>
      </c>
      <c r="S7" s="39">
        <v>52.36</v>
      </c>
      <c r="T7" s="39">
        <v>53.28</v>
      </c>
      <c r="U7" s="39">
        <v>2767</v>
      </c>
      <c r="V7" s="39">
        <v>1.35</v>
      </c>
      <c r="W7" s="39">
        <v>2049.63</v>
      </c>
      <c r="X7" s="39">
        <v>89</v>
      </c>
      <c r="Y7" s="39">
        <v>83.44</v>
      </c>
      <c r="Z7" s="39">
        <v>77.02</v>
      </c>
      <c r="AA7" s="39">
        <v>72.44</v>
      </c>
      <c r="AB7" s="39">
        <v>81.87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1062.6400000000001</v>
      </c>
      <c r="BF7" s="39">
        <v>1135.31</v>
      </c>
      <c r="BG7" s="39">
        <v>1170.0899999999999</v>
      </c>
      <c r="BH7" s="39">
        <v>1232.22</v>
      </c>
      <c r="BI7" s="39">
        <v>1307.3499999999999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74.8</v>
      </c>
      <c r="BQ7" s="39">
        <v>70.63</v>
      </c>
      <c r="BR7" s="39">
        <v>65.13</v>
      </c>
      <c r="BS7" s="39">
        <v>63.37</v>
      </c>
      <c r="BT7" s="39">
        <v>53.59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126.38</v>
      </c>
      <c r="CB7" s="39">
        <v>134.61000000000001</v>
      </c>
      <c r="CC7" s="39">
        <v>149.63999999999999</v>
      </c>
      <c r="CD7" s="39">
        <v>153.41999999999999</v>
      </c>
      <c r="CE7" s="39">
        <v>180.61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39.270000000000003</v>
      </c>
      <c r="CM7" s="39">
        <v>42.55</v>
      </c>
      <c r="CN7" s="39">
        <v>42.43</v>
      </c>
      <c r="CO7" s="39">
        <v>38.07</v>
      </c>
      <c r="CP7" s="39">
        <v>38.75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55.28</v>
      </c>
      <c r="CX7" s="39">
        <v>50.41</v>
      </c>
      <c r="CY7" s="39">
        <v>47.62</v>
      </c>
      <c r="CZ7" s="39">
        <v>52.21</v>
      </c>
      <c r="DA7" s="39">
        <v>53.41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7.36</v>
      </c>
      <c r="EE7" s="39">
        <v>1.61</v>
      </c>
      <c r="EF7" s="39">
        <v>0.35</v>
      </c>
      <c r="EG7" s="39">
        <v>3.77</v>
      </c>
      <c r="EH7" s="39">
        <v>3.84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2017-12-25T01:47:07Z</dcterms:created>
  <dcterms:modified xsi:type="dcterms:W3CDTF">2018-03-02T08:55:58Z</dcterms:modified>
  <cp:category/>
</cp:coreProperties>
</file>