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BB10" i="4"/>
  <c r="AT10" i="4"/>
  <c r="AL10" i="4"/>
  <c r="W10" i="4"/>
  <c r="P10" i="4"/>
  <c r="I10" i="4"/>
  <c r="BB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<sst xmlns="http://schemas.openxmlformats.org/spreadsheetml/2006/main" count="237" uniqueCount="123">
  <si>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</si>
  <si>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</si>
  <si>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</si>
  <si>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</si>
  <si>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</si>
  <si>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</si>
  <si>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</si>
  <si>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</si>
  <si>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</si>
  <si>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</si>
  <si>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</si>
  <si>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</si>
  <si>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</si>
  <si>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</si>
  <si>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</si>
  <si>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</si>
  <si>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</si>
  <si>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</si>
  <si>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</si>
  <si>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</si>
  <si>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</si>
  <si>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</si>
  <si>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</si>
  <si>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</si>
  <si>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</si>
  <si>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</si>
  <si>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</si>
  <si>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</si>
  <si>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</si>
  <si>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</si>
  <si>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</si>
  <si>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</si>
  <si>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</si>
  <si>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</si>
  <si>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</si>
  <si>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</si>
  <si>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</si>
  <si>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</si>
  <si>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</si>
  <si>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</si>
  <si>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</si>
  <si>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</si>
  <si>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</si>
  <si>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</si>
  <si>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</si>
  <si>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</si>
  <si>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</si>
  <si>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</si>
  <si>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</si>
  <si>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</si>
  <si>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</si>
  <si>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</si>
  <si>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</si>
  <si>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</si>
  <si>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</si>
  <si>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</si>
  <si>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</si>
  <si>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</si>
  <si>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</si>
  <si>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</si>
  <si>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</si>
  <si>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</si>
  <si>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</si>
  <si>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</si>
  <si>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</si>
  <si>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</si>
  <si>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</si>
  <si>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</si>
  <si>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</si>
  <si>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</si>
  <si>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</si>
  <si>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</si>
  <si>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</si>
  <si>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</si>
  <si>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</si>
  <si>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</si>
  <si>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</si>
  <si>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</si>
  <si>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</si>
  <si>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</si>
  <si>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</si>
  <si>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</si>
  <si>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</si>
  <si>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</si>
  <si>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</si>
  <si>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</si>
  <si>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</si>
  <si>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</si>
  <si>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</si>
  <si>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</si>
  <si>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</si>
  <si>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</si>
  <si>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</si>
  <si>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</si>
  <si>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</si>
  <si>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</si>
  <si>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</si>
  <si>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</si>
  <si>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</si>
  <si>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</si>
  <si>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</si>
  <si>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</si>
  <si>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</si>
  <si>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</si>
  <si>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</si>
  <si>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</si>
  <si>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</si>
  <si>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北川村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</si>
  <si>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</si>
  <si>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</si>
  <si>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</si>
  <si>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</si>
  <si>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</si>
  <si>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</si>
  <si>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</si>
  <si>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</si>
  <si>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</si>
  <si>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</si>
  <si>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</si>
  <si>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北川村は収益的収支比率及び料金回収率が100％を下回っており赤字経営となっているが、一般会計からの繰入によって赤字分を補填している。
　給水原価を全国平均に比べ抑えることができており、水道料金が低価格となっている。
　建設当初より給水区域人口が減少していることと、非常時でも給水できるように配水能力に余裕をもたせているため、施設稼働率は40～50％となっているが、有収率は90％を超えており稼働させている施設は有効に収益に反映されていると考えられる。
　施設や管路の耐震化・更新が予定されており、費用を賄うために、料金の見直しや経費の削減を見直す必要がある。</t>
    <phoneticPr fontId="4"/>
  </si>
  <si>
    <t>　配水池と配水管等の耐震化・更新が予定されている。現在更新計画を策定中であり、平成36年度までをめどに配水池及び管路の更新を行う。基本的に災害時に避難所となる役場・小中学校・村民会館といった重要度の高い施設付近から更新予定である。</t>
    <rPh sb="25" eb="27">
      <t>ゲンザイ</t>
    </rPh>
    <rPh sb="34" eb="35">
      <t>ナカ</t>
    </rPh>
    <rPh sb="39" eb="41">
      <t>ヘイセイ</t>
    </rPh>
    <rPh sb="43" eb="45">
      <t>ネンド</t>
    </rPh>
    <rPh sb="51" eb="54">
      <t>ハイスイチ</t>
    </rPh>
    <rPh sb="54" eb="55">
      <t>オヨ</t>
    </rPh>
    <rPh sb="56" eb="58">
      <t>カンロ</t>
    </rPh>
    <phoneticPr fontId="4"/>
  </si>
  <si>
    <t>北川村は水道料金が安くなっているが、これまでに施設の更新に費用がかかっていないためである。
　しかし、耐震化・管路更新に約5億円が必要であり、費用ねん出のため水道料金見直しの可能性がある。</t>
    <rPh sb="60" eb="61">
      <t>ヤク</t>
    </rPh>
    <rPh sb="62" eb="64">
      <t>オクエン</t>
    </rPh>
    <rPh sb="65" eb="67">
      <t>ヒツヨウ</t>
    </rPh>
    <rPh sb="75" eb="76">
      <t>シュツ</t>
    </rPh>
    <rPh sb="87" eb="90">
      <t>カノウセイ</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</si>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</sst>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6E9-482E-A899-EC05AF799068}"/>
            </c:ext>
          </c:extLst>
        </c:ser>
        <c:dLbls>
          <c:showLegendKey val="0"/>
          <c:showVal val="0"/>
          <c:showCatName val="0"/>
          <c:showSerName val="0"/>
          <c:showPercent val="0"/>
          <c:showBubbleSize val="0"/>
        </c:dLbls>
        <c:gapWidth val="150"/>
        <c:axId val="83688832"/>
        <c:axId val="853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xmlns:c16r2="http://schemas.microsoft.com/office/drawing/2015/06/chart">
            <c:ext xmlns:c16="http://schemas.microsoft.com/office/drawing/2014/chart" uri="{C3380CC4-5D6E-409C-BE32-E72D297353CC}">
              <c16:uniqueId val="{00000001-66E9-482E-A899-EC05AF799068}"/>
            </c:ext>
          </c:extLst>
        </c:ser>
        <c:dLbls>
          <c:showLegendKey val="0"/>
          <c:showVal val="0"/>
          <c:showCatName val="0"/>
          <c:showSerName val="0"/>
          <c:showPercent val="0"/>
          <c:showBubbleSize val="0"/>
        </c:dLbls>
        <c:marker val="1"/>
        <c:smooth val="0"/>
        <c:axId val="83688832"/>
        <c:axId val="85399040"/>
      </c:lineChart>
      <c:dateAx>
        <c:axId val="83688832"/>
        <c:scaling>
          <c:orientation val="minMax"/>
        </c:scaling>
        <c:delete val="1"/>
        <c:axPos val="b"/>
        <c:numFmt formatCode="ge" sourceLinked="1"/>
        <c:majorTickMark val="none"/>
        <c:minorTickMark val="none"/>
        <c:tickLblPos val="none"/>
        <c:crossAx val="85399040"/>
        <c:crosses val="autoZero"/>
        <c:auto val="1"/>
        <c:lblOffset val="100"/>
        <c:baseTimeUnit val="years"/>
      </c:dateAx>
      <c:valAx>
        <c:axId val="853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42.12</c:v>
                </c:pt>
                <c:pt idx="1">
                  <c:v>38.5</c:v>
                </c:pt>
                <c:pt idx="2">
                  <c:v>43.9</c:v>
                </c:pt>
                <c:pt idx="3">
                  <c:v>45.15</c:v>
                </c:pt>
                <c:pt idx="4">
                  <c:v>43.03</c:v>
                </c:pt>
              </c:numCache>
            </c:numRef>
          </c:val>
          <c:extLst xmlns:c16r2="http://schemas.microsoft.com/office/drawing/2015/06/chart">
            <c:ext xmlns:c16="http://schemas.microsoft.com/office/drawing/2014/chart" uri="{C3380CC4-5D6E-409C-BE32-E72D297353CC}">
              <c16:uniqueId val="{00000000-8AB3-4B22-9C16-869C236C0C32}"/>
            </c:ext>
          </c:extLst>
        </c:ser>
        <c:dLbls>
          <c:showLegendKey val="0"/>
          <c:showVal val="0"/>
          <c:showCatName val="0"/>
          <c:showSerName val="0"/>
          <c:showPercent val="0"/>
          <c:showBubbleSize val="0"/>
        </c:dLbls>
        <c:gapWidth val="150"/>
        <c:axId val="83556608"/>
        <c:axId val="880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xmlns:c16r2="http://schemas.microsoft.com/office/drawing/2015/06/chart">
            <c:ext xmlns:c16="http://schemas.microsoft.com/office/drawing/2014/chart" uri="{C3380CC4-5D6E-409C-BE32-E72D297353CC}">
              <c16:uniqueId val="{00000001-8AB3-4B22-9C16-869C236C0C32}"/>
            </c:ext>
          </c:extLst>
        </c:ser>
        <c:dLbls>
          <c:showLegendKey val="0"/>
          <c:showVal val="0"/>
          <c:showCatName val="0"/>
          <c:showSerName val="0"/>
          <c:showPercent val="0"/>
          <c:showBubbleSize val="0"/>
        </c:dLbls>
        <c:marker val="1"/>
        <c:smooth val="0"/>
        <c:axId val="83556608"/>
        <c:axId val="88088960"/>
      </c:lineChart>
      <c:dateAx>
        <c:axId val="83556608"/>
        <c:scaling>
          <c:orientation val="minMax"/>
        </c:scaling>
        <c:delete val="1"/>
        <c:axPos val="b"/>
        <c:numFmt formatCode="ge" sourceLinked="1"/>
        <c:majorTickMark val="none"/>
        <c:minorTickMark val="none"/>
        <c:tickLblPos val="none"/>
        <c:crossAx val="88088960"/>
        <c:crosses val="autoZero"/>
        <c:auto val="1"/>
        <c:lblOffset val="100"/>
        <c:baseTimeUnit val="years"/>
      </c:dateAx>
      <c:valAx>
        <c:axId val="880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c:v>
                </c:pt>
                <c:pt idx="1">
                  <c:v>90.91</c:v>
                </c:pt>
                <c:pt idx="2">
                  <c:v>89.21</c:v>
                </c:pt>
                <c:pt idx="3">
                  <c:v>95.01</c:v>
                </c:pt>
                <c:pt idx="4">
                  <c:v>94.97</c:v>
                </c:pt>
              </c:numCache>
            </c:numRef>
          </c:val>
          <c:extLst xmlns:c16r2="http://schemas.microsoft.com/office/drawing/2015/06/chart">
            <c:ext xmlns:c16="http://schemas.microsoft.com/office/drawing/2014/chart" uri="{C3380CC4-5D6E-409C-BE32-E72D297353CC}">
              <c16:uniqueId val="{00000000-94DD-4405-A367-8F9F15C643E3}"/>
            </c:ext>
          </c:extLst>
        </c:ser>
        <c:dLbls>
          <c:showLegendKey val="0"/>
          <c:showVal val="0"/>
          <c:showCatName val="0"/>
          <c:showSerName val="0"/>
          <c:showPercent val="0"/>
          <c:showBubbleSize val="0"/>
        </c:dLbls>
        <c:gapWidth val="150"/>
        <c:axId val="88132224"/>
        <c:axId val="8814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xmlns:c16r2="http://schemas.microsoft.com/office/drawing/2015/06/chart">
            <c:ext xmlns:c16="http://schemas.microsoft.com/office/drawing/2014/chart" uri="{C3380CC4-5D6E-409C-BE32-E72D297353CC}">
              <c16:uniqueId val="{00000001-94DD-4405-A367-8F9F15C643E3}"/>
            </c:ext>
          </c:extLst>
        </c:ser>
        <c:dLbls>
          <c:showLegendKey val="0"/>
          <c:showVal val="0"/>
          <c:showCatName val="0"/>
          <c:showSerName val="0"/>
          <c:showPercent val="0"/>
          <c:showBubbleSize val="0"/>
        </c:dLbls>
        <c:marker val="1"/>
        <c:smooth val="0"/>
        <c:axId val="88132224"/>
        <c:axId val="88146688"/>
      </c:lineChart>
      <c:dateAx>
        <c:axId val="88132224"/>
        <c:scaling>
          <c:orientation val="minMax"/>
        </c:scaling>
        <c:delete val="1"/>
        <c:axPos val="b"/>
        <c:numFmt formatCode="ge" sourceLinked="1"/>
        <c:majorTickMark val="none"/>
        <c:minorTickMark val="none"/>
        <c:tickLblPos val="none"/>
        <c:crossAx val="88146688"/>
        <c:crosses val="autoZero"/>
        <c:auto val="1"/>
        <c:lblOffset val="100"/>
        <c:baseTimeUnit val="years"/>
      </c:dateAx>
      <c:valAx>
        <c:axId val="881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110.85</c:v>
                </c:pt>
                <c:pt idx="1">
                  <c:v>79.06</c:v>
                </c:pt>
                <c:pt idx="2">
                  <c:v>65.61</c:v>
                </c:pt>
                <c:pt idx="3">
                  <c:v>84.76</c:v>
                </c:pt>
                <c:pt idx="4">
                  <c:v>96.96</c:v>
                </c:pt>
              </c:numCache>
            </c:numRef>
          </c:val>
          <c:extLst xmlns:c16r2="http://schemas.microsoft.com/office/drawing/2015/06/chart">
            <c:ext xmlns:c16="http://schemas.microsoft.com/office/drawing/2014/chart" uri="{C3380CC4-5D6E-409C-BE32-E72D297353CC}">
              <c16:uniqueId val="{00000000-5907-44DD-B00A-8DFF476E0C55}"/>
            </c:ext>
          </c:extLst>
        </c:ser>
        <c:dLbls>
          <c:showLegendKey val="0"/>
          <c:showVal val="0"/>
          <c:showCatName val="0"/>
          <c:showSerName val="0"/>
          <c:showPercent val="0"/>
          <c:showBubbleSize val="0"/>
        </c:dLbls>
        <c:gapWidth val="150"/>
        <c:axId val="85438464"/>
        <c:axId val="854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xmlns:c16r2="http://schemas.microsoft.com/office/drawing/2015/06/chart">
            <c:ext xmlns:c16="http://schemas.microsoft.com/office/drawing/2014/chart" uri="{C3380CC4-5D6E-409C-BE32-E72D297353CC}">
              <c16:uniqueId val="{00000001-5907-44DD-B00A-8DFF476E0C55}"/>
            </c:ext>
          </c:extLst>
        </c:ser>
        <c:dLbls>
          <c:showLegendKey val="0"/>
          <c:showVal val="0"/>
          <c:showCatName val="0"/>
          <c:showSerName val="0"/>
          <c:showPercent val="0"/>
          <c:showBubbleSize val="0"/>
        </c:dLbls>
        <c:marker val="1"/>
        <c:smooth val="0"/>
        <c:axId val="85438464"/>
        <c:axId val="85440384"/>
      </c:lineChart>
      <c:dateAx>
        <c:axId val="85438464"/>
        <c:scaling>
          <c:orientation val="minMax"/>
        </c:scaling>
        <c:delete val="1"/>
        <c:axPos val="b"/>
        <c:numFmt formatCode="ge" sourceLinked="1"/>
        <c:majorTickMark val="none"/>
        <c:minorTickMark val="none"/>
        <c:tickLblPos val="none"/>
        <c:crossAx val="85440384"/>
        <c:crosses val="autoZero"/>
        <c:auto val="1"/>
        <c:lblOffset val="100"/>
        <c:baseTimeUnit val="years"/>
      </c:dateAx>
      <c:valAx>
        <c:axId val="854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78-4A09-ACE6-82BD7D9F5D8A}"/>
            </c:ext>
          </c:extLst>
        </c:ser>
        <c:dLbls>
          <c:showLegendKey val="0"/>
          <c:showVal val="0"/>
          <c:showCatName val="0"/>
          <c:showSerName val="0"/>
          <c:showPercent val="0"/>
          <c:showBubbleSize val="0"/>
        </c:dLbls>
        <c:gapWidth val="150"/>
        <c:axId val="86667648"/>
        <c:axId val="866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78-4A09-ACE6-82BD7D9F5D8A}"/>
            </c:ext>
          </c:extLst>
        </c:ser>
        <c:dLbls>
          <c:showLegendKey val="0"/>
          <c:showVal val="0"/>
          <c:showCatName val="0"/>
          <c:showSerName val="0"/>
          <c:showPercent val="0"/>
          <c:showBubbleSize val="0"/>
        </c:dLbls>
        <c:marker val="1"/>
        <c:smooth val="0"/>
        <c:axId val="86667648"/>
        <c:axId val="86669568"/>
      </c:lineChart>
      <c:dateAx>
        <c:axId val="86667648"/>
        <c:scaling>
          <c:orientation val="minMax"/>
        </c:scaling>
        <c:delete val="1"/>
        <c:axPos val="b"/>
        <c:numFmt formatCode="ge" sourceLinked="1"/>
        <c:majorTickMark val="none"/>
        <c:minorTickMark val="none"/>
        <c:tickLblPos val="none"/>
        <c:crossAx val="86669568"/>
        <c:crosses val="autoZero"/>
        <c:auto val="1"/>
        <c:lblOffset val="100"/>
        <c:baseTimeUnit val="years"/>
      </c:dateAx>
      <c:valAx>
        <c:axId val="866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ED-456C-824E-4889856D4F43}"/>
            </c:ext>
          </c:extLst>
        </c:ser>
        <c:dLbls>
          <c:showLegendKey val="0"/>
          <c:showVal val="0"/>
          <c:showCatName val="0"/>
          <c:showSerName val="0"/>
          <c:showPercent val="0"/>
          <c:showBubbleSize val="0"/>
        </c:dLbls>
        <c:gapWidth val="150"/>
        <c:axId val="86696704"/>
        <c:axId val="866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ED-456C-824E-4889856D4F43}"/>
            </c:ext>
          </c:extLst>
        </c:ser>
        <c:dLbls>
          <c:showLegendKey val="0"/>
          <c:showVal val="0"/>
          <c:showCatName val="0"/>
          <c:showSerName val="0"/>
          <c:showPercent val="0"/>
          <c:showBubbleSize val="0"/>
        </c:dLbls>
        <c:marker val="1"/>
        <c:smooth val="0"/>
        <c:axId val="86696704"/>
        <c:axId val="86698624"/>
      </c:lineChart>
      <c:dateAx>
        <c:axId val="86696704"/>
        <c:scaling>
          <c:orientation val="minMax"/>
        </c:scaling>
        <c:delete val="1"/>
        <c:axPos val="b"/>
        <c:numFmt formatCode="ge" sourceLinked="1"/>
        <c:majorTickMark val="none"/>
        <c:minorTickMark val="none"/>
        <c:tickLblPos val="none"/>
        <c:crossAx val="86698624"/>
        <c:crosses val="autoZero"/>
        <c:auto val="1"/>
        <c:lblOffset val="100"/>
        <c:baseTimeUnit val="years"/>
      </c:dateAx>
      <c:valAx>
        <c:axId val="866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E6-4A59-A81C-8058D51E3020}"/>
            </c:ext>
          </c:extLst>
        </c:ser>
        <c:dLbls>
          <c:showLegendKey val="0"/>
          <c:showVal val="0"/>
          <c:showCatName val="0"/>
          <c:showSerName val="0"/>
          <c:showPercent val="0"/>
          <c:showBubbleSize val="0"/>
        </c:dLbls>
        <c:gapWidth val="150"/>
        <c:axId val="87861888"/>
        <c:axId val="8788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E6-4A59-A81C-8058D51E3020}"/>
            </c:ext>
          </c:extLst>
        </c:ser>
        <c:dLbls>
          <c:showLegendKey val="0"/>
          <c:showVal val="0"/>
          <c:showCatName val="0"/>
          <c:showSerName val="0"/>
          <c:showPercent val="0"/>
          <c:showBubbleSize val="0"/>
        </c:dLbls>
        <c:marker val="1"/>
        <c:smooth val="0"/>
        <c:axId val="87861888"/>
        <c:axId val="87880448"/>
      </c:lineChart>
      <c:dateAx>
        <c:axId val="87861888"/>
        <c:scaling>
          <c:orientation val="minMax"/>
        </c:scaling>
        <c:delete val="1"/>
        <c:axPos val="b"/>
        <c:numFmt formatCode="ge" sourceLinked="1"/>
        <c:majorTickMark val="none"/>
        <c:minorTickMark val="none"/>
        <c:tickLblPos val="none"/>
        <c:crossAx val="87880448"/>
        <c:crosses val="autoZero"/>
        <c:auto val="1"/>
        <c:lblOffset val="100"/>
        <c:baseTimeUnit val="years"/>
      </c:dateAx>
      <c:valAx>
        <c:axId val="8788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ADB-4F87-B302-1C532FB541A6}"/>
            </c:ext>
          </c:extLst>
        </c:ser>
        <c:dLbls>
          <c:showLegendKey val="0"/>
          <c:showVal val="0"/>
          <c:showCatName val="0"/>
          <c:showSerName val="0"/>
          <c:showPercent val="0"/>
          <c:showBubbleSize val="0"/>
        </c:dLbls>
        <c:gapWidth val="150"/>
        <c:axId val="87903232"/>
        <c:axId val="879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ADB-4F87-B302-1C532FB541A6}"/>
            </c:ext>
          </c:extLst>
        </c:ser>
        <c:dLbls>
          <c:showLegendKey val="0"/>
          <c:showVal val="0"/>
          <c:showCatName val="0"/>
          <c:showSerName val="0"/>
          <c:showPercent val="0"/>
          <c:showBubbleSize val="0"/>
        </c:dLbls>
        <c:marker val="1"/>
        <c:smooth val="0"/>
        <c:axId val="87903232"/>
        <c:axId val="87909504"/>
      </c:lineChart>
      <c:dateAx>
        <c:axId val="87903232"/>
        <c:scaling>
          <c:orientation val="minMax"/>
        </c:scaling>
        <c:delete val="1"/>
        <c:axPos val="b"/>
        <c:numFmt formatCode="ge" sourceLinked="1"/>
        <c:majorTickMark val="none"/>
        <c:minorTickMark val="none"/>
        <c:tickLblPos val="none"/>
        <c:crossAx val="87909504"/>
        <c:crosses val="autoZero"/>
        <c:auto val="1"/>
        <c:lblOffset val="100"/>
        <c:baseTimeUnit val="years"/>
      </c:dateAx>
      <c:valAx>
        <c:axId val="879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53.14</c:v>
                </c:pt>
                <c:pt idx="1">
                  <c:v>40.369999999999997</c:v>
                </c:pt>
                <c:pt idx="2">
                  <c:v>55.06</c:v>
                </c:pt>
                <c:pt idx="3">
                  <c:v>75.16</c:v>
                </c:pt>
                <c:pt idx="4" formatCode="#,##0.00;&quot;△&quot;#,##0.00">
                  <c:v>0</c:v>
                </c:pt>
              </c:numCache>
            </c:numRef>
          </c:val>
          <c:extLst xmlns:c16r2="http://schemas.microsoft.com/office/drawing/2015/06/chart">
            <c:ext xmlns:c16="http://schemas.microsoft.com/office/drawing/2014/chart" uri="{C3380CC4-5D6E-409C-BE32-E72D297353CC}">
              <c16:uniqueId val="{00000000-A125-4942-B026-5A2B01CB7518}"/>
            </c:ext>
          </c:extLst>
        </c:ser>
        <c:dLbls>
          <c:showLegendKey val="0"/>
          <c:showVal val="0"/>
          <c:showCatName val="0"/>
          <c:showSerName val="0"/>
          <c:showPercent val="0"/>
          <c:showBubbleSize val="0"/>
        </c:dLbls>
        <c:gapWidth val="150"/>
        <c:axId val="80160256"/>
        <c:axId val="8016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xmlns:c16r2="http://schemas.microsoft.com/office/drawing/2015/06/chart">
            <c:ext xmlns:c16="http://schemas.microsoft.com/office/drawing/2014/chart" uri="{C3380CC4-5D6E-409C-BE32-E72D297353CC}">
              <c16:uniqueId val="{00000001-A125-4942-B026-5A2B01CB7518}"/>
            </c:ext>
          </c:extLst>
        </c:ser>
        <c:dLbls>
          <c:showLegendKey val="0"/>
          <c:showVal val="0"/>
          <c:showCatName val="0"/>
          <c:showSerName val="0"/>
          <c:showPercent val="0"/>
          <c:showBubbleSize val="0"/>
        </c:dLbls>
        <c:marker val="1"/>
        <c:smooth val="0"/>
        <c:axId val="80160256"/>
        <c:axId val="80162176"/>
      </c:lineChart>
      <c:dateAx>
        <c:axId val="80160256"/>
        <c:scaling>
          <c:orientation val="minMax"/>
        </c:scaling>
        <c:delete val="1"/>
        <c:axPos val="b"/>
        <c:numFmt formatCode="ge" sourceLinked="1"/>
        <c:majorTickMark val="none"/>
        <c:minorTickMark val="none"/>
        <c:tickLblPos val="none"/>
        <c:crossAx val="80162176"/>
        <c:crosses val="autoZero"/>
        <c:auto val="1"/>
        <c:lblOffset val="100"/>
        <c:baseTimeUnit val="years"/>
      </c:dateAx>
      <c:valAx>
        <c:axId val="801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92.89</c:v>
                </c:pt>
                <c:pt idx="1">
                  <c:v>66.73</c:v>
                </c:pt>
                <c:pt idx="2">
                  <c:v>54.73</c:v>
                </c:pt>
                <c:pt idx="3">
                  <c:v>72.53</c:v>
                </c:pt>
                <c:pt idx="4">
                  <c:v>69.650000000000006</c:v>
                </c:pt>
              </c:numCache>
            </c:numRef>
          </c:val>
          <c:extLst xmlns:c16r2="http://schemas.microsoft.com/office/drawing/2015/06/chart">
            <c:ext xmlns:c16="http://schemas.microsoft.com/office/drawing/2014/chart" uri="{C3380CC4-5D6E-409C-BE32-E72D297353CC}">
              <c16:uniqueId val="{00000000-99CB-417B-8368-E20F0B958714}"/>
            </c:ext>
          </c:extLst>
        </c:ser>
        <c:dLbls>
          <c:showLegendKey val="0"/>
          <c:showVal val="0"/>
          <c:showCatName val="0"/>
          <c:showSerName val="0"/>
          <c:showPercent val="0"/>
          <c:showBubbleSize val="0"/>
        </c:dLbls>
        <c:gapWidth val="150"/>
        <c:axId val="80181120"/>
        <c:axId val="80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xmlns:c16r2="http://schemas.microsoft.com/office/drawing/2015/06/chart">
            <c:ext xmlns:c16="http://schemas.microsoft.com/office/drawing/2014/chart" uri="{C3380CC4-5D6E-409C-BE32-E72D297353CC}">
              <c16:uniqueId val="{00000001-99CB-417B-8368-E20F0B958714}"/>
            </c:ext>
          </c:extLst>
        </c:ser>
        <c:dLbls>
          <c:showLegendKey val="0"/>
          <c:showVal val="0"/>
          <c:showCatName val="0"/>
          <c:showSerName val="0"/>
          <c:showPercent val="0"/>
          <c:showBubbleSize val="0"/>
        </c:dLbls>
        <c:marker val="1"/>
        <c:smooth val="0"/>
        <c:axId val="80181120"/>
        <c:axId val="80187392"/>
      </c:lineChart>
      <c:dateAx>
        <c:axId val="80181120"/>
        <c:scaling>
          <c:orientation val="minMax"/>
        </c:scaling>
        <c:delete val="1"/>
        <c:axPos val="b"/>
        <c:numFmt formatCode="ge" sourceLinked="1"/>
        <c:majorTickMark val="none"/>
        <c:minorTickMark val="none"/>
        <c:tickLblPos val="none"/>
        <c:crossAx val="80187392"/>
        <c:crosses val="autoZero"/>
        <c:auto val="1"/>
        <c:lblOffset val="100"/>
        <c:baseTimeUnit val="years"/>
      </c:dateAx>
      <c:valAx>
        <c:axId val="801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95.6</c:v>
                </c:pt>
                <c:pt idx="1">
                  <c:v>149.11000000000001</c:v>
                </c:pt>
                <c:pt idx="2">
                  <c:v>162.04</c:v>
                </c:pt>
                <c:pt idx="3">
                  <c:v>112.72</c:v>
                </c:pt>
                <c:pt idx="4">
                  <c:v>128.22</c:v>
                </c:pt>
              </c:numCache>
            </c:numRef>
          </c:val>
          <c:extLst xmlns:c16r2="http://schemas.microsoft.com/office/drawing/2015/06/chart">
            <c:ext xmlns:c16="http://schemas.microsoft.com/office/drawing/2014/chart" uri="{C3380CC4-5D6E-409C-BE32-E72D297353CC}">
              <c16:uniqueId val="{00000000-7310-473A-B37D-4FC5948B9B5D}"/>
            </c:ext>
          </c:extLst>
        </c:ser>
        <c:dLbls>
          <c:showLegendKey val="0"/>
          <c:showVal val="0"/>
          <c:showCatName val="0"/>
          <c:showSerName val="0"/>
          <c:showPercent val="0"/>
          <c:showBubbleSize val="0"/>
        </c:dLbls>
        <c:gapWidth val="150"/>
        <c:axId val="80213888"/>
        <c:axId val="8352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xmlns:c16r2="http://schemas.microsoft.com/office/drawing/2015/06/chart">
            <c:ext xmlns:c16="http://schemas.microsoft.com/office/drawing/2014/chart" uri="{C3380CC4-5D6E-409C-BE32-E72D297353CC}">
              <c16:uniqueId val="{00000001-7310-473A-B37D-4FC5948B9B5D}"/>
            </c:ext>
          </c:extLst>
        </c:ser>
        <c:dLbls>
          <c:showLegendKey val="0"/>
          <c:showVal val="0"/>
          <c:showCatName val="0"/>
          <c:showSerName val="0"/>
          <c:showPercent val="0"/>
          <c:showBubbleSize val="0"/>
        </c:dLbls>
        <c:marker val="1"/>
        <c:smooth val="0"/>
        <c:axId val="80213888"/>
        <c:axId val="83525632"/>
      </c:lineChart>
      <c:dateAx>
        <c:axId val="80213888"/>
        <c:scaling>
          <c:orientation val="minMax"/>
        </c:scaling>
        <c:delete val="1"/>
        <c:axPos val="b"/>
        <c:numFmt formatCode="ge" sourceLinked="1"/>
        <c:majorTickMark val="none"/>
        <c:minorTickMark val="none"/>
        <c:tickLblPos val="none"/>
        <c:crossAx val="83525632"/>
        <c:crosses val="autoZero"/>
        <c:auto val="1"/>
        <c:lblOffset val="100"/>
        <c:baseTimeUnit val="years"/>
      </c:dateAx>
      <c:valAx>
        <c:axId val="835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北川村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122</v>
      </c>
      <c r="AE8" s="50"/>
      <c r="AF8" s="50"/>
      <c r="AG8" s="50"/>
      <c r="AH8" s="50"/>
      <c r="AI8" s="50"/>
      <c r="AJ8" s="50"/>
      <c r="AK8" s="2"/>
      <c r="AL8" s="51">
        <f>データ!$R$6</f>
        <v>1349</v>
      </c>
      <c r="AM8" s="51"/>
      <c r="AN8" s="51"/>
      <c r="AO8" s="51"/>
      <c r="AP8" s="51"/>
      <c r="AQ8" s="51"/>
      <c r="AR8" s="51"/>
      <c r="AS8" s="51"/>
      <c r="AT8" s="46">
        <f>データ!$S$6</f>
        <v>196.73</v>
      </c>
      <c r="AU8" s="46"/>
      <c r="AV8" s="46"/>
      <c r="AW8" s="46"/>
      <c r="AX8" s="46"/>
      <c r="AY8" s="46"/>
      <c r="AZ8" s="46"/>
      <c r="BA8" s="46"/>
      <c r="BB8" s="46">
        <f>データ!$T$6</f>
        <v>6.86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64.010000000000005</v>
      </c>
      <c r="Q10" s="46"/>
      <c r="R10" s="46"/>
      <c r="S10" s="46"/>
      <c r="T10" s="46"/>
      <c r="U10" s="46"/>
      <c r="V10" s="46"/>
      <c r="W10" s="51">
        <f>データ!$Q$6</f>
        <v>1440</v>
      </c>
      <c r="X10" s="51"/>
      <c r="Y10" s="51"/>
      <c r="Z10" s="51"/>
      <c r="AA10" s="51"/>
      <c r="AB10" s="51"/>
      <c r="AC10" s="51"/>
      <c r="AD10" s="2"/>
      <c r="AE10" s="2"/>
      <c r="AF10" s="2"/>
      <c r="AG10" s="2"/>
      <c r="AH10" s="2"/>
      <c r="AI10" s="2"/>
      <c r="AJ10" s="2"/>
      <c r="AK10" s="2"/>
      <c r="AL10" s="51">
        <f>データ!$U$6</f>
        <v>850</v>
      </c>
      <c r="AM10" s="51"/>
      <c r="AN10" s="51"/>
      <c r="AO10" s="51"/>
      <c r="AP10" s="51"/>
      <c r="AQ10" s="51"/>
      <c r="AR10" s="51"/>
      <c r="AS10" s="51"/>
      <c r="AT10" s="46">
        <f>データ!$V$6</f>
        <v>1.54</v>
      </c>
      <c r="AU10" s="46"/>
      <c r="AV10" s="46"/>
      <c r="AW10" s="46"/>
      <c r="AX10" s="46"/>
      <c r="AY10" s="46"/>
      <c r="AZ10" s="46"/>
      <c r="BA10" s="46"/>
      <c r="BB10" s="46">
        <f>データ!$W$6</f>
        <v>551.95000000000005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393053</v>
      </c>
      <c r="D6" s="34">
        <f t="shared" si="3"/>
        <v>47</v>
      </c>
      <c r="E6" s="34">
        <f t="shared" si="3"/>
        <v>1</v>
      </c>
      <c r="F6" s="34">
        <f t="shared" si="3"/>
        <v>0</v>
      </c>
      <c r="G6" s="34">
        <f t="shared" si="3"/>
        <v>0</v>
      </c>
      <c r="H6" s="34" t="str">
        <f t="shared" si="3"/>
        <v>高知県　北川村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64.010000000000005</v>
      </c>
      <c r="Q6" s="35">
        <f t="shared" si="3"/>
        <v>1440</v>
      </c>
      <c r="R6" s="35">
        <f t="shared" si="3"/>
        <v>1349</v>
      </c>
      <c r="S6" s="35">
        <f t="shared" si="3"/>
        <v>196.73</v>
      </c>
      <c r="T6" s="35">
        <f t="shared" si="3"/>
        <v>6.86</v>
      </c>
      <c r="U6" s="35">
        <f t="shared" si="3"/>
        <v>850</v>
      </c>
      <c r="V6" s="35">
        <f t="shared" si="3"/>
        <v>1.54</v>
      </c>
      <c r="W6" s="35">
        <f t="shared" si="3"/>
        <v>551.95000000000005</v>
      </c>
      <c r="X6" s="36">
        <f>IF(X7="",NA(),X7)</f>
        <v>110.85</v>
      </c>
      <c r="Y6" s="36">
        <f t="shared" ref="Y6:AG6" si="4">IF(Y7="",NA(),Y7)</f>
        <v>79.06</v>
      </c>
      <c r="Z6" s="36">
        <f t="shared" si="4"/>
        <v>65.61</v>
      </c>
      <c r="AA6" s="36">
        <f t="shared" si="4"/>
        <v>84.76</v>
      </c>
      <c r="AB6" s="36">
        <f t="shared" si="4"/>
        <v>96.96</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53.14</v>
      </c>
      <c r="BF6" s="36">
        <f t="shared" ref="BF6:BN6" si="7">IF(BF7="",NA(),BF7)</f>
        <v>40.369999999999997</v>
      </c>
      <c r="BG6" s="36">
        <f t="shared" si="7"/>
        <v>55.06</v>
      </c>
      <c r="BH6" s="36">
        <f t="shared" si="7"/>
        <v>75.16</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92.89</v>
      </c>
      <c r="BQ6" s="36">
        <f t="shared" ref="BQ6:BY6" si="8">IF(BQ7="",NA(),BQ7)</f>
        <v>66.73</v>
      </c>
      <c r="BR6" s="36">
        <f t="shared" si="8"/>
        <v>54.73</v>
      </c>
      <c r="BS6" s="36">
        <f t="shared" si="8"/>
        <v>72.53</v>
      </c>
      <c r="BT6" s="36">
        <f t="shared" si="8"/>
        <v>69.650000000000006</v>
      </c>
      <c r="BU6" s="36">
        <f t="shared" si="8"/>
        <v>33.01</v>
      </c>
      <c r="BV6" s="36">
        <f t="shared" si="8"/>
        <v>32.39</v>
      </c>
      <c r="BW6" s="36">
        <f t="shared" si="8"/>
        <v>24.39</v>
      </c>
      <c r="BX6" s="36">
        <f t="shared" si="8"/>
        <v>22.67</v>
      </c>
      <c r="BY6" s="36">
        <f t="shared" si="8"/>
        <v>37.92</v>
      </c>
      <c r="BZ6" s="35" t="str">
        <f>IF(BZ7="","",IF(BZ7="-","【-】","【"&amp;SUBSTITUTE(TEXT(BZ7,"#,##0.00"),"-","△")&amp;"】"))</f>
        <v>【53.06】</v>
      </c>
      <c r="CA6" s="36">
        <f>IF(CA7="",NA(),CA7)</f>
        <v>95.6</v>
      </c>
      <c r="CB6" s="36">
        <f t="shared" ref="CB6:CJ6" si="9">IF(CB7="",NA(),CB7)</f>
        <v>149.11000000000001</v>
      </c>
      <c r="CC6" s="36">
        <f t="shared" si="9"/>
        <v>162.04</v>
      </c>
      <c r="CD6" s="36">
        <f t="shared" si="9"/>
        <v>112.72</v>
      </c>
      <c r="CE6" s="36">
        <f t="shared" si="9"/>
        <v>128.22</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42.12</v>
      </c>
      <c r="CM6" s="36">
        <f t="shared" ref="CM6:CU6" si="10">IF(CM7="",NA(),CM7)</f>
        <v>38.5</v>
      </c>
      <c r="CN6" s="36">
        <f t="shared" si="10"/>
        <v>43.9</v>
      </c>
      <c r="CO6" s="36">
        <f t="shared" si="10"/>
        <v>45.15</v>
      </c>
      <c r="CP6" s="36">
        <f t="shared" si="10"/>
        <v>43.03</v>
      </c>
      <c r="CQ6" s="36">
        <f t="shared" si="10"/>
        <v>51.11</v>
      </c>
      <c r="CR6" s="36">
        <f t="shared" si="10"/>
        <v>50.49</v>
      </c>
      <c r="CS6" s="36">
        <f t="shared" si="10"/>
        <v>48.36</v>
      </c>
      <c r="CT6" s="36">
        <f t="shared" si="10"/>
        <v>48.7</v>
      </c>
      <c r="CU6" s="36">
        <f t="shared" si="10"/>
        <v>46.9</v>
      </c>
      <c r="CV6" s="35" t="str">
        <f>IF(CV7="","",IF(CV7="-","【-】","【"&amp;SUBSTITUTE(TEXT(CV7,"#,##0.00"),"-","△")&amp;"】"))</f>
        <v>【56.28】</v>
      </c>
      <c r="CW6" s="36">
        <f>IF(CW7="",NA(),CW7)</f>
        <v>92</v>
      </c>
      <c r="CX6" s="36">
        <f t="shared" ref="CX6:DF6" si="11">IF(CX7="",NA(),CX7)</f>
        <v>90.91</v>
      </c>
      <c r="CY6" s="36">
        <f t="shared" si="11"/>
        <v>89.21</v>
      </c>
      <c r="CZ6" s="36">
        <f t="shared" si="11"/>
        <v>95.01</v>
      </c>
      <c r="DA6" s="36">
        <f t="shared" si="11"/>
        <v>94.97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393053</v>
      </c>
      <c r="D7" s="38">
        <v>47</v>
      </c>
      <c r="E7" s="38">
        <v>1</v>
      </c>
      <c r="F7" s="38">
        <v>0</v>
      </c>
      <c r="G7" s="38">
        <v>0</v>
      </c>
      <c r="H7" s="38" t="s">
        <v>107</v>
      </c>
      <c r="I7" s="38" t="s">
        <v>108</v>
      </c>
      <c r="J7" s="38" t="s">
        <v>109</v>
      </c>
      <c r="K7" s="38" t="s">
        <v>110</v>
      </c>
      <c r="L7" s="38" t="s">
        <v>111</v>
      </c>
      <c r="M7" s="38"/>
      <c r="N7" s="39" t="s">
        <v>112</v>
      </c>
      <c r="O7" s="39" t="s">
        <v>113</v>
      </c>
      <c r="P7" s="39">
        <v>64.010000000000005</v>
      </c>
      <c r="Q7" s="39">
        <v>1440</v>
      </c>
      <c r="R7" s="39">
        <v>1349</v>
      </c>
      <c r="S7" s="39">
        <v>196.73</v>
      </c>
      <c r="T7" s="39">
        <v>6.86</v>
      </c>
      <c r="U7" s="39">
        <v>850</v>
      </c>
      <c r="V7" s="39">
        <v>1.54</v>
      </c>
      <c r="W7" s="39">
        <v>551.95000000000005</v>
      </c>
      <c r="X7" s="39">
        <v>110.85</v>
      </c>
      <c r="Y7" s="39">
        <v>79.06</v>
      </c>
      <c r="Z7" s="39">
        <v>65.61</v>
      </c>
      <c r="AA7" s="39">
        <v>84.76</v>
      </c>
      <c r="AB7" s="39">
        <v>96.96</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53.14</v>
      </c>
      <c r="BF7" s="39">
        <v>40.369999999999997</v>
      </c>
      <c r="BG7" s="39">
        <v>55.06</v>
      </c>
      <c r="BH7" s="39">
        <v>75.16</v>
      </c>
      <c r="BI7" s="39">
        <v>0</v>
      </c>
      <c r="BJ7" s="39">
        <v>1496.15</v>
      </c>
      <c r="BK7" s="39">
        <v>1462.56</v>
      </c>
      <c r="BL7" s="39">
        <v>1486.62</v>
      </c>
      <c r="BM7" s="39">
        <v>1510.14</v>
      </c>
      <c r="BN7" s="39">
        <v>1595.62</v>
      </c>
      <c r="BO7" s="39">
        <v>1280.76</v>
      </c>
      <c r="BP7" s="39">
        <v>92.89</v>
      </c>
      <c r="BQ7" s="39">
        <v>66.73</v>
      </c>
      <c r="BR7" s="39">
        <v>54.73</v>
      </c>
      <c r="BS7" s="39">
        <v>72.53</v>
      </c>
      <c r="BT7" s="39">
        <v>69.650000000000006</v>
      </c>
      <c r="BU7" s="39">
        <v>33.01</v>
      </c>
      <c r="BV7" s="39">
        <v>32.39</v>
      </c>
      <c r="BW7" s="39">
        <v>24.39</v>
      </c>
      <c r="BX7" s="39">
        <v>22.67</v>
      </c>
      <c r="BY7" s="39">
        <v>37.92</v>
      </c>
      <c r="BZ7" s="39">
        <v>53.06</v>
      </c>
      <c r="CA7" s="39">
        <v>95.6</v>
      </c>
      <c r="CB7" s="39">
        <v>149.11000000000001</v>
      </c>
      <c r="CC7" s="39">
        <v>162.04</v>
      </c>
      <c r="CD7" s="39">
        <v>112.72</v>
      </c>
      <c r="CE7" s="39">
        <v>128.22</v>
      </c>
      <c r="CF7" s="39">
        <v>523.08000000000004</v>
      </c>
      <c r="CG7" s="39">
        <v>530.83000000000004</v>
      </c>
      <c r="CH7" s="39">
        <v>734.18</v>
      </c>
      <c r="CI7" s="39">
        <v>789.62</v>
      </c>
      <c r="CJ7" s="39">
        <v>423.18</v>
      </c>
      <c r="CK7" s="39">
        <v>314.83</v>
      </c>
      <c r="CL7" s="39">
        <v>42.12</v>
      </c>
      <c r="CM7" s="39">
        <v>38.5</v>
      </c>
      <c r="CN7" s="39">
        <v>43.9</v>
      </c>
      <c r="CO7" s="39">
        <v>45.15</v>
      </c>
      <c r="CP7" s="39">
        <v>43.03</v>
      </c>
      <c r="CQ7" s="39">
        <v>51.11</v>
      </c>
      <c r="CR7" s="39">
        <v>50.49</v>
      </c>
      <c r="CS7" s="39">
        <v>48.36</v>
      </c>
      <c r="CT7" s="39">
        <v>48.7</v>
      </c>
      <c r="CU7" s="39">
        <v>46.9</v>
      </c>
      <c r="CV7" s="39">
        <v>56.28</v>
      </c>
      <c r="CW7" s="39">
        <v>92</v>
      </c>
      <c r="CX7" s="39">
        <v>90.91</v>
      </c>
      <c r="CY7" s="39">
        <v>89.21</v>
      </c>
      <c r="CZ7" s="39">
        <v>95.01</v>
      </c>
      <c r="DA7" s="39">
        <v>94.97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2017-12-25T01:47:07Z</dcterms:created>
  <dcterms:modified xsi:type="dcterms:W3CDTF">2018-03-02T08:56:08Z</dcterms:modified>
  <cp:category/>
</cp:coreProperties>
</file>