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W10" i="4"/>
  <c r="P10" i="4"/>
  <c r="I10" i="4"/>
  <c r="BB8" i="4"/>
  <c r="AT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<sst xmlns="http://schemas.openxmlformats.org/spreadsheetml/2006/main" count="237" uniqueCount="123">
  <si>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</si>
  <si>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</si>
  <si>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</si>
  <si>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</si>
  <si>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</si>
  <si>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</si>
  <si>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</si>
  <si>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</si>
  <si>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</si>
  <si>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</si>
  <si>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</si>
  <si>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</si>
  <si>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</si>
  <si>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</si>
  <si>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</si>
  <si>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</si>
  <si>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</si>
  <si>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</si>
  <si>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</si>
  <si>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</si>
  <si>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</si>
  <si>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</si>
  <si>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</si>
  <si>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</si>
  <si>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</si>
  <si>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</si>
  <si>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</si>
  <si>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</si>
  <si>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</si>
  <si>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</si>
  <si>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</si>
  <si>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</si>
  <si>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</si>
  <si>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</si>
  <si>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</si>
  <si>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</si>
  <si>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</si>
  <si>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</si>
  <si>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</si>
  <si>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</si>
  <si>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</si>
  <si>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</si>
  <si>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</si>
  <si>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</si>
  <si>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</si>
  <si>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</si>
  <si>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</si>
  <si>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</si>
  <si>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</si>
  <si>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</si>
  <si>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</si>
  <si>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</si>
  <si>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</si>
  <si>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</si>
  <si>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</si>
  <si>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</si>
  <si>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</si>
  <si>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</si>
  <si>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</si>
  <si>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</si>
  <si>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</si>
  <si>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</si>
  <si>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</si>
  <si>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</si>
  <si>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</si>
  <si>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</si>
  <si>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</si>
  <si>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</si>
  <si>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</si>
  <si>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</si>
  <si>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</si>
  <si>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</si>
  <si>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</si>
  <si>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</si>
  <si>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</si>
  <si>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</si>
  <si>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</si>
  <si>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</si>
  <si>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</si>
  <si>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</si>
  <si>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</si>
  <si>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</si>
  <si>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</si>
  <si>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</si>
  <si>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</si>
  <si>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</si>
  <si>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</si>
  <si>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</si>
  <si>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</si>
  <si>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</si>
  <si>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</si>
  <si>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</si>
  <si>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</si>
  <si>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</si>
  <si>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</si>
  <si>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</si>
  <si>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</si>
  <si>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</si>
  <si>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</si>
  <si>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</si>
  <si>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</si>
  <si>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</si>
  <si>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</si>
  <si>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</si>
  <si>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</si>
  <si>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</si>
  <si>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</si>
  <si>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芸西村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</si>
  <si>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</si>
  <si>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</si>
  <si>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</si>
  <si>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</si>
  <si>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</si>
  <si>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</si>
  <si>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</si>
  <si>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</si>
  <si>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</si>
  <si>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</si>
  <si>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</si>
  <si>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収益的収支比率はH26年度に100％を下回ったがH28年度に料金改正を行い100％を上回った。　　　　　　企業債残高対給水収益比率につては、新規拡張工事及びダム建設が完了するまで増加する。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rPh sb="0" eb="3">
      <t>シュウエキテキ</t>
    </rPh>
    <rPh sb="3" eb="5">
      <t>シュウシ</t>
    </rPh>
    <rPh sb="5" eb="7">
      <t>ヒリツ</t>
    </rPh>
    <rPh sb="11" eb="13">
      <t>ネンド</t>
    </rPh>
    <rPh sb="19" eb="21">
      <t>シタマワ</t>
    </rPh>
    <rPh sb="27" eb="29">
      <t>ネンド</t>
    </rPh>
    <rPh sb="30" eb="32">
      <t>リョウキン</t>
    </rPh>
    <rPh sb="32" eb="34">
      <t>カイセイ</t>
    </rPh>
    <rPh sb="35" eb="36">
      <t>オコナ</t>
    </rPh>
    <rPh sb="42" eb="44">
      <t>ウワマワ</t>
    </rPh>
    <rPh sb="53" eb="55">
      <t>キギョウ</t>
    </rPh>
    <rPh sb="55" eb="56">
      <t>サイ</t>
    </rPh>
    <rPh sb="56" eb="58">
      <t>ザンダカ</t>
    </rPh>
    <rPh sb="58" eb="59">
      <t>タイ</t>
    </rPh>
    <rPh sb="59" eb="61">
      <t>キュウスイ</t>
    </rPh>
    <rPh sb="61" eb="63">
      <t>シュウエキ</t>
    </rPh>
    <rPh sb="63" eb="65">
      <t>ヒリツ</t>
    </rPh>
    <rPh sb="70" eb="72">
      <t>シンキ</t>
    </rPh>
    <rPh sb="72" eb="74">
      <t>カクチョウ</t>
    </rPh>
    <rPh sb="74" eb="76">
      <t>コウジ</t>
    </rPh>
    <rPh sb="76" eb="77">
      <t>オヨ</t>
    </rPh>
    <rPh sb="80" eb="82">
      <t>ケンセツ</t>
    </rPh>
    <rPh sb="83" eb="85">
      <t>カンリョウ</t>
    </rPh>
    <rPh sb="89" eb="91">
      <t>ゾウカ</t>
    </rPh>
    <rPh sb="101" eb="103">
      <t>リョウキン</t>
    </rPh>
    <rPh sb="103" eb="105">
      <t>カイシュウ</t>
    </rPh>
    <rPh sb="105" eb="106">
      <t>リツ</t>
    </rPh>
    <rPh sb="107" eb="109">
      <t>キュウスイ</t>
    </rPh>
    <rPh sb="109" eb="111">
      <t>ゲンカ</t>
    </rPh>
    <rPh sb="117" eb="119">
      <t>ヘイキン</t>
    </rPh>
    <rPh sb="121" eb="123">
      <t>リョウコウ</t>
    </rPh>
    <rPh sb="148" eb="150">
      <t>シセツ</t>
    </rPh>
    <rPh sb="150" eb="153">
      <t>リヨウリツ</t>
    </rPh>
    <rPh sb="159" eb="161">
      <t>シセツ</t>
    </rPh>
    <rPh sb="161" eb="163">
      <t>カクチョウ</t>
    </rPh>
    <rPh sb="167" eb="169">
      <t>ヘイキン</t>
    </rPh>
    <rPh sb="171" eb="173">
      <t>シタマワ</t>
    </rPh>
    <rPh sb="196" eb="198">
      <t>ユウシュウ</t>
    </rPh>
    <rPh sb="198" eb="199">
      <t>リツ</t>
    </rPh>
    <rPh sb="205" eb="207">
      <t>ヘイキン</t>
    </rPh>
    <rPh sb="209" eb="211">
      <t>リョウコウ</t>
    </rPh>
    <rPh sb="216" eb="218">
      <t>ロウスイ</t>
    </rPh>
    <rPh sb="218" eb="220">
      <t>カショ</t>
    </rPh>
    <rPh sb="221" eb="223">
      <t>トクテイ</t>
    </rPh>
    <rPh sb="224" eb="226">
      <t>カイシュウ</t>
    </rPh>
    <rPh sb="227" eb="228">
      <t>オコナ</t>
    </rPh>
    <rPh sb="229" eb="231">
      <t>カイゼン</t>
    </rPh>
    <rPh sb="235" eb="237">
      <t>ヒツヨウ</t>
    </rPh>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</si>
  <si>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rPh sb="0" eb="2">
      <t>シンキ</t>
    </rPh>
    <rPh sb="2" eb="4">
      <t>カクチョウ</t>
    </rPh>
    <rPh sb="4" eb="6">
      <t>コウジ</t>
    </rPh>
    <rPh sb="6" eb="7">
      <t>オヨ</t>
    </rPh>
    <rPh sb="8" eb="10">
      <t>ワジキ</t>
    </rPh>
    <rPh sb="12" eb="14">
      <t>ケンセツ</t>
    </rPh>
    <rPh sb="14" eb="17">
      <t>フタンキン</t>
    </rPh>
    <rPh sb="18" eb="20">
      <t>タンドク</t>
    </rPh>
    <rPh sb="20" eb="22">
      <t>ジギョウ</t>
    </rPh>
    <rPh sb="22" eb="24">
      <t>ジッシ</t>
    </rPh>
    <rPh sb="29" eb="31">
      <t>サイム</t>
    </rPh>
    <rPh sb="31" eb="33">
      <t>ザンダカ</t>
    </rPh>
    <rPh sb="34" eb="36">
      <t>ゾウカ</t>
    </rPh>
    <rPh sb="36" eb="38">
      <t>ケイコウ</t>
    </rPh>
    <rPh sb="42" eb="44">
      <t>コンゴ</t>
    </rPh>
    <rPh sb="45" eb="47">
      <t>ロウキュウ</t>
    </rPh>
    <rPh sb="47" eb="48">
      <t>カン</t>
    </rPh>
    <rPh sb="49" eb="51">
      <t>コウシン</t>
    </rPh>
    <rPh sb="51" eb="52">
      <t>オヨ</t>
    </rPh>
    <rPh sb="53" eb="55">
      <t>ハイスイ</t>
    </rPh>
    <rPh sb="55" eb="57">
      <t>シセツ</t>
    </rPh>
    <rPh sb="58" eb="60">
      <t>タイシン</t>
    </rPh>
    <rPh sb="60" eb="62">
      <t>ホキョウ</t>
    </rPh>
    <rPh sb="62" eb="64">
      <t>コウジ</t>
    </rPh>
    <rPh sb="65" eb="67">
      <t>セコウ</t>
    </rPh>
    <rPh sb="69" eb="71">
      <t>ヒツヨウ</t>
    </rPh>
    <rPh sb="75" eb="77">
      <t>ホジョ</t>
    </rPh>
    <rPh sb="77" eb="79">
      <t>ジギョウ</t>
    </rPh>
    <rPh sb="79" eb="80">
      <t>トウ</t>
    </rPh>
    <rPh sb="81" eb="83">
      <t>カツヨウ</t>
    </rPh>
    <rPh sb="85" eb="87">
      <t>ケイヒ</t>
    </rPh>
    <rPh sb="88" eb="90">
      <t>サクゲン</t>
    </rPh>
    <rPh sb="91" eb="92">
      <t>ツト</t>
    </rPh>
    <phoneticPr fontId="4"/>
  </si>
  <si>
    <t>施設の耐震診断をH26年度に実施した、その結果を基に、配水池3ヶ所のうち1ヶ所は建替、2ヶ所は劣化対策及び耐震補強工事を実施する予定である。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rPh sb="0" eb="2">
      <t>シセツ</t>
    </rPh>
    <rPh sb="3" eb="5">
      <t>タイシン</t>
    </rPh>
    <rPh sb="5" eb="7">
      <t>シンダン</t>
    </rPh>
    <rPh sb="11" eb="13">
      <t>ネンド</t>
    </rPh>
    <rPh sb="14" eb="16">
      <t>ジッシ</t>
    </rPh>
    <rPh sb="21" eb="23">
      <t>ケッカ</t>
    </rPh>
    <rPh sb="24" eb="25">
      <t>モト</t>
    </rPh>
    <rPh sb="27" eb="30">
      <t>ハイスイチ</t>
    </rPh>
    <rPh sb="32" eb="33">
      <t>ショ</t>
    </rPh>
    <rPh sb="38" eb="39">
      <t>ショ</t>
    </rPh>
    <rPh sb="40" eb="42">
      <t>タテカ</t>
    </rPh>
    <rPh sb="45" eb="46">
      <t>ショ</t>
    </rPh>
    <rPh sb="47" eb="49">
      <t>レッカ</t>
    </rPh>
    <rPh sb="49" eb="51">
      <t>タイサク</t>
    </rPh>
    <rPh sb="51" eb="52">
      <t>オヨ</t>
    </rPh>
    <rPh sb="53" eb="55">
      <t>タイシン</t>
    </rPh>
    <rPh sb="55" eb="57">
      <t>ホキョウ</t>
    </rPh>
    <rPh sb="57" eb="59">
      <t>コウジ</t>
    </rPh>
    <rPh sb="60" eb="62">
      <t>ジッシ</t>
    </rPh>
    <rPh sb="64" eb="66">
      <t>ヨテイ</t>
    </rPh>
    <rPh sb="72" eb="74">
      <t>シュスイ</t>
    </rPh>
    <rPh sb="74" eb="76">
      <t>シセツ</t>
    </rPh>
    <rPh sb="84" eb="86">
      <t>レッカ</t>
    </rPh>
    <rPh sb="91" eb="93">
      <t>タテカ</t>
    </rPh>
    <rPh sb="94" eb="96">
      <t>ジッシ</t>
    </rPh>
    <rPh sb="98" eb="100">
      <t>ヨテイ</t>
    </rPh>
    <rPh sb="132" eb="134">
      <t>カンキョ</t>
    </rPh>
    <rPh sb="140" eb="143">
      <t>ゲスイドウ</t>
    </rPh>
    <rPh sb="143" eb="145">
      <t>コウジ</t>
    </rPh>
    <rPh sb="146" eb="148">
      <t>ドウジ</t>
    </rPh>
    <rPh sb="149" eb="151">
      <t>フセツ</t>
    </rPh>
    <rPh sb="151" eb="152">
      <t>カ</t>
    </rPh>
    <rPh sb="154" eb="156">
      <t>ジッシ</t>
    </rPh>
    <rPh sb="161" eb="164">
      <t>ダイブブン</t>
    </rPh>
    <rPh sb="165" eb="167">
      <t>コウシン</t>
    </rPh>
    <rPh sb="173" eb="174">
      <t>ノコ</t>
    </rPh>
    <rPh sb="176" eb="178">
      <t>イチブ</t>
    </rPh>
    <rPh sb="184" eb="187">
      <t>マイネンド</t>
    </rPh>
    <rPh sb="187" eb="190">
      <t>ケイカクテキ</t>
    </rPh>
    <rPh sb="191" eb="193">
      <t>セコウ</t>
    </rPh>
    <rPh sb="195" eb="197">
      <t>ヨテイ</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</si>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</sst>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1.1200000000000001</c:v>
                </c:pt>
                <c:pt idx="2" formatCode="#,##0.00;&quot;△&quot;#,##0.00">
                  <c:v>0</c:v>
                </c:pt>
                <c:pt idx="3">
                  <c:v>0.76</c:v>
                </c:pt>
                <c:pt idx="4">
                  <c:v>0.54</c:v>
                </c:pt>
              </c:numCache>
            </c:numRef>
          </c:val>
        </c:ser>
        <c:dLbls>
          <c:showLegendKey val="0"/>
          <c:showVal val="0"/>
          <c:showCatName val="0"/>
          <c:showSerName val="0"/>
          <c:showPercent val="0"/>
          <c:showBubbleSize val="0"/>
        </c:dLbls>
        <c:gapWidth val="150"/>
        <c:axId val="76932992"/>
        <c:axId val="774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76932992"/>
        <c:axId val="77471744"/>
      </c:lineChart>
      <c:dateAx>
        <c:axId val="76932992"/>
        <c:scaling>
          <c:orientation val="minMax"/>
        </c:scaling>
        <c:delete val="1"/>
        <c:axPos val="b"/>
        <c:numFmt formatCode="ge" sourceLinked="1"/>
        <c:majorTickMark val="none"/>
        <c:minorTickMark val="none"/>
        <c:tickLblPos val="none"/>
        <c:crossAx val="77471744"/>
        <c:crosses val="autoZero"/>
        <c:auto val="1"/>
        <c:lblOffset val="100"/>
        <c:baseTimeUnit val="years"/>
      </c:dateAx>
      <c:valAx>
        <c:axId val="774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120.45</c:v>
                </c:pt>
                <c:pt idx="1">
                  <c:v>120.46</c:v>
                </c:pt>
                <c:pt idx="2">
                  <c:v>123.23</c:v>
                </c:pt>
                <c:pt idx="3">
                  <c:v>104.4</c:v>
                </c:pt>
                <c:pt idx="4">
                  <c:v>39.58</c:v>
                </c:pt>
              </c:numCache>
            </c:numRef>
          </c:val>
        </c:ser>
        <c:dLbls>
          <c:showLegendKey val="0"/>
          <c:showVal val="0"/>
          <c:showCatName val="0"/>
          <c:showSerName val="0"/>
          <c:showPercent val="0"/>
          <c:showBubbleSize val="0"/>
        </c:dLbls>
        <c:gapWidth val="150"/>
        <c:axId val="79034624"/>
        <c:axId val="790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79034624"/>
        <c:axId val="79057280"/>
      </c:lineChart>
      <c:dateAx>
        <c:axId val="79034624"/>
        <c:scaling>
          <c:orientation val="minMax"/>
        </c:scaling>
        <c:delete val="1"/>
        <c:axPos val="b"/>
        <c:numFmt formatCode="ge" sourceLinked="1"/>
        <c:majorTickMark val="none"/>
        <c:minorTickMark val="none"/>
        <c:tickLblPos val="none"/>
        <c:crossAx val="79057280"/>
        <c:crosses val="autoZero"/>
        <c:auto val="1"/>
        <c:lblOffset val="100"/>
        <c:baseTimeUnit val="years"/>
      </c:dateAx>
      <c:valAx>
        <c:axId val="790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80.2</c:v>
                </c:pt>
                <c:pt idx="1">
                  <c:v>79.150000000000006</c:v>
                </c:pt>
                <c:pt idx="2">
                  <c:v>75.900000000000006</c:v>
                </c:pt>
                <c:pt idx="3">
                  <c:v>87.13</c:v>
                </c:pt>
                <c:pt idx="4">
                  <c:v>83.42</c:v>
                </c:pt>
              </c:numCache>
            </c:numRef>
          </c:val>
        </c:ser>
        <c:dLbls>
          <c:showLegendKey val="0"/>
          <c:showVal val="0"/>
          <c:showCatName val="0"/>
          <c:showSerName val="0"/>
          <c:showPercent val="0"/>
          <c:showBubbleSize val="0"/>
        </c:dLbls>
        <c:gapWidth val="150"/>
        <c:axId val="79099776"/>
        <c:axId val="791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79099776"/>
        <c:axId val="79110144"/>
      </c:lineChart>
      <c:dateAx>
        <c:axId val="79099776"/>
        <c:scaling>
          <c:orientation val="minMax"/>
        </c:scaling>
        <c:delete val="1"/>
        <c:axPos val="b"/>
        <c:numFmt formatCode="ge" sourceLinked="1"/>
        <c:majorTickMark val="none"/>
        <c:minorTickMark val="none"/>
        <c:tickLblPos val="none"/>
        <c:crossAx val="79110144"/>
        <c:crosses val="autoZero"/>
        <c:auto val="1"/>
        <c:lblOffset val="100"/>
        <c:baseTimeUnit val="years"/>
      </c:dateAx>
      <c:valAx>
        <c:axId val="791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107.01</c:v>
                </c:pt>
                <c:pt idx="1">
                  <c:v>104.23</c:v>
                </c:pt>
                <c:pt idx="2">
                  <c:v>87.84</c:v>
                </c:pt>
                <c:pt idx="3">
                  <c:v>94.31</c:v>
                </c:pt>
                <c:pt idx="4">
                  <c:v>102.8</c:v>
                </c:pt>
              </c:numCache>
            </c:numRef>
          </c:val>
        </c:ser>
        <c:dLbls>
          <c:showLegendKey val="0"/>
          <c:showVal val="0"/>
          <c:showCatName val="0"/>
          <c:showSerName val="0"/>
          <c:showPercent val="0"/>
          <c:showBubbleSize val="0"/>
        </c:dLbls>
        <c:gapWidth val="150"/>
        <c:axId val="77506048"/>
        <c:axId val="775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77506048"/>
        <c:axId val="77507968"/>
      </c:lineChart>
      <c:dateAx>
        <c:axId val="77506048"/>
        <c:scaling>
          <c:orientation val="minMax"/>
        </c:scaling>
        <c:delete val="1"/>
        <c:axPos val="b"/>
        <c:numFmt formatCode="ge" sourceLinked="1"/>
        <c:majorTickMark val="none"/>
        <c:minorTickMark val="none"/>
        <c:tickLblPos val="none"/>
        <c:crossAx val="77507968"/>
        <c:crosses val="autoZero"/>
        <c:auto val="1"/>
        <c:lblOffset val="100"/>
        <c:baseTimeUnit val="years"/>
      </c:dateAx>
      <c:valAx>
        <c:axId val="775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722176"/>
        <c:axId val="787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22176"/>
        <c:axId val="78724096"/>
      </c:lineChart>
      <c:dateAx>
        <c:axId val="78722176"/>
        <c:scaling>
          <c:orientation val="minMax"/>
        </c:scaling>
        <c:delete val="1"/>
        <c:axPos val="b"/>
        <c:numFmt formatCode="ge" sourceLinked="1"/>
        <c:majorTickMark val="none"/>
        <c:minorTickMark val="none"/>
        <c:tickLblPos val="none"/>
        <c:crossAx val="78724096"/>
        <c:crosses val="autoZero"/>
        <c:auto val="1"/>
        <c:lblOffset val="100"/>
        <c:baseTimeUnit val="years"/>
      </c:dateAx>
      <c:valAx>
        <c:axId val="787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762752"/>
        <c:axId val="787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62752"/>
        <c:axId val="78764672"/>
      </c:lineChart>
      <c:dateAx>
        <c:axId val="78762752"/>
        <c:scaling>
          <c:orientation val="minMax"/>
        </c:scaling>
        <c:delete val="1"/>
        <c:axPos val="b"/>
        <c:numFmt formatCode="ge" sourceLinked="1"/>
        <c:majorTickMark val="none"/>
        <c:minorTickMark val="none"/>
        <c:tickLblPos val="none"/>
        <c:crossAx val="78764672"/>
        <c:crosses val="autoZero"/>
        <c:auto val="1"/>
        <c:lblOffset val="100"/>
        <c:baseTimeUnit val="years"/>
      </c:dateAx>
      <c:valAx>
        <c:axId val="787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879360"/>
        <c:axId val="7888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879360"/>
        <c:axId val="78881536"/>
      </c:lineChart>
      <c:dateAx>
        <c:axId val="78879360"/>
        <c:scaling>
          <c:orientation val="minMax"/>
        </c:scaling>
        <c:delete val="1"/>
        <c:axPos val="b"/>
        <c:numFmt formatCode="ge" sourceLinked="1"/>
        <c:majorTickMark val="none"/>
        <c:minorTickMark val="none"/>
        <c:tickLblPos val="none"/>
        <c:crossAx val="78881536"/>
        <c:crosses val="autoZero"/>
        <c:auto val="1"/>
        <c:lblOffset val="100"/>
        <c:baseTimeUnit val="years"/>
      </c:dateAx>
      <c:valAx>
        <c:axId val="788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222464"/>
        <c:axId val="802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22464"/>
        <c:axId val="80228736"/>
      </c:lineChart>
      <c:dateAx>
        <c:axId val="80222464"/>
        <c:scaling>
          <c:orientation val="minMax"/>
        </c:scaling>
        <c:delete val="1"/>
        <c:axPos val="b"/>
        <c:numFmt formatCode="ge" sourceLinked="1"/>
        <c:majorTickMark val="none"/>
        <c:minorTickMark val="none"/>
        <c:tickLblPos val="none"/>
        <c:crossAx val="80228736"/>
        <c:crosses val="autoZero"/>
        <c:auto val="1"/>
        <c:lblOffset val="100"/>
        <c:baseTimeUnit val="years"/>
      </c:dateAx>
      <c:valAx>
        <c:axId val="802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1096</c:v>
                </c:pt>
                <c:pt idx="1">
                  <c:v>1579.7</c:v>
                </c:pt>
                <c:pt idx="2">
                  <c:v>1684.61</c:v>
                </c:pt>
                <c:pt idx="3">
                  <c:v>1808.21</c:v>
                </c:pt>
                <c:pt idx="4">
                  <c:v>1601.38</c:v>
                </c:pt>
              </c:numCache>
            </c:numRef>
          </c:val>
        </c:ser>
        <c:dLbls>
          <c:showLegendKey val="0"/>
          <c:showVal val="0"/>
          <c:showCatName val="0"/>
          <c:showSerName val="0"/>
          <c:showPercent val="0"/>
          <c:showBubbleSize val="0"/>
        </c:dLbls>
        <c:gapWidth val="150"/>
        <c:axId val="80261504"/>
        <c:axId val="802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80261504"/>
        <c:axId val="80263424"/>
      </c:lineChart>
      <c:dateAx>
        <c:axId val="80261504"/>
        <c:scaling>
          <c:orientation val="minMax"/>
        </c:scaling>
        <c:delete val="1"/>
        <c:axPos val="b"/>
        <c:numFmt formatCode="ge" sourceLinked="1"/>
        <c:majorTickMark val="none"/>
        <c:minorTickMark val="none"/>
        <c:tickLblPos val="none"/>
        <c:crossAx val="80263424"/>
        <c:crosses val="autoZero"/>
        <c:auto val="1"/>
        <c:lblOffset val="100"/>
        <c:baseTimeUnit val="years"/>
      </c:dateAx>
      <c:valAx>
        <c:axId val="802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99.53</c:v>
                </c:pt>
                <c:pt idx="1">
                  <c:v>94.61</c:v>
                </c:pt>
                <c:pt idx="2">
                  <c:v>83.97</c:v>
                </c:pt>
                <c:pt idx="3">
                  <c:v>82.28</c:v>
                </c:pt>
                <c:pt idx="4">
                  <c:v>91.24</c:v>
                </c:pt>
              </c:numCache>
            </c:numRef>
          </c:val>
        </c:ser>
        <c:dLbls>
          <c:showLegendKey val="0"/>
          <c:showVal val="0"/>
          <c:showCatName val="0"/>
          <c:showSerName val="0"/>
          <c:showPercent val="0"/>
          <c:showBubbleSize val="0"/>
        </c:dLbls>
        <c:gapWidth val="150"/>
        <c:axId val="78987648"/>
        <c:axId val="789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78987648"/>
        <c:axId val="78988800"/>
      </c:lineChart>
      <c:dateAx>
        <c:axId val="78987648"/>
        <c:scaling>
          <c:orientation val="minMax"/>
        </c:scaling>
        <c:delete val="1"/>
        <c:axPos val="b"/>
        <c:numFmt formatCode="ge" sourceLinked="1"/>
        <c:majorTickMark val="none"/>
        <c:minorTickMark val="none"/>
        <c:tickLblPos val="none"/>
        <c:crossAx val="78988800"/>
        <c:crosses val="autoZero"/>
        <c:auto val="1"/>
        <c:lblOffset val="100"/>
        <c:baseTimeUnit val="years"/>
      </c:dateAx>
      <c:valAx>
        <c:axId val="789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93.12</c:v>
                </c:pt>
                <c:pt idx="1">
                  <c:v>96.65</c:v>
                </c:pt>
                <c:pt idx="2">
                  <c:v>111.78</c:v>
                </c:pt>
                <c:pt idx="3">
                  <c:v>114.51</c:v>
                </c:pt>
                <c:pt idx="4">
                  <c:v>129.63999999999999</c:v>
                </c:pt>
              </c:numCache>
            </c:numRef>
          </c:val>
        </c:ser>
        <c:dLbls>
          <c:showLegendKey val="0"/>
          <c:showVal val="0"/>
          <c:showCatName val="0"/>
          <c:showSerName val="0"/>
          <c:showPercent val="0"/>
          <c:showBubbleSize val="0"/>
        </c:dLbls>
        <c:gapWidth val="150"/>
        <c:axId val="79022720"/>
        <c:axId val="790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79022720"/>
        <c:axId val="79024896"/>
      </c:lineChart>
      <c:dateAx>
        <c:axId val="79022720"/>
        <c:scaling>
          <c:orientation val="minMax"/>
        </c:scaling>
        <c:delete val="1"/>
        <c:axPos val="b"/>
        <c:numFmt formatCode="ge" sourceLinked="1"/>
        <c:majorTickMark val="none"/>
        <c:minorTickMark val="none"/>
        <c:tickLblPos val="none"/>
        <c:crossAx val="79024896"/>
        <c:crosses val="autoZero"/>
        <c:auto val="1"/>
        <c:lblOffset val="100"/>
        <c:baseTimeUnit val="years"/>
      </c:dateAx>
      <c:valAx>
        <c:axId val="790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BC5" sqref="BC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芸西村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3863</v>
      </c>
      <c r="AM8" s="51"/>
      <c r="AN8" s="51"/>
      <c r="AO8" s="51"/>
      <c r="AP8" s="51"/>
      <c r="AQ8" s="51"/>
      <c r="AR8" s="51"/>
      <c r="AS8" s="51"/>
      <c r="AT8" s="46">
        <f>データ!$S$6</f>
        <v>39.6</v>
      </c>
      <c r="AU8" s="46"/>
      <c r="AV8" s="46"/>
      <c r="AW8" s="46"/>
      <c r="AX8" s="46"/>
      <c r="AY8" s="46"/>
      <c r="AZ8" s="46"/>
      <c r="BA8" s="46"/>
      <c r="BB8" s="46">
        <f>データ!$T$6</f>
        <v>97.55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99.38</v>
      </c>
      <c r="Q10" s="46"/>
      <c r="R10" s="46"/>
      <c r="S10" s="46"/>
      <c r="T10" s="46"/>
      <c r="U10" s="46"/>
      <c r="V10" s="46"/>
      <c r="W10" s="51">
        <f>データ!$Q$6</f>
        <v>1770</v>
      </c>
      <c r="X10" s="51"/>
      <c r="Y10" s="51"/>
      <c r="Z10" s="51"/>
      <c r="AA10" s="51"/>
      <c r="AB10" s="51"/>
      <c r="AC10" s="51"/>
      <c r="AD10" s="2"/>
      <c r="AE10" s="2"/>
      <c r="AF10" s="2"/>
      <c r="AG10" s="2"/>
      <c r="AH10" s="2"/>
      <c r="AI10" s="2"/>
      <c r="AJ10" s="2"/>
      <c r="AK10" s="2"/>
      <c r="AL10" s="51">
        <f>データ!$U$6</f>
        <v>3822</v>
      </c>
      <c r="AM10" s="51"/>
      <c r="AN10" s="51"/>
      <c r="AO10" s="51"/>
      <c r="AP10" s="51"/>
      <c r="AQ10" s="51"/>
      <c r="AR10" s="51"/>
      <c r="AS10" s="51"/>
      <c r="AT10" s="46">
        <f>データ!$V$6</f>
        <v>6.7</v>
      </c>
      <c r="AU10" s="46"/>
      <c r="AV10" s="46"/>
      <c r="AW10" s="46"/>
      <c r="AX10" s="46"/>
      <c r="AY10" s="46"/>
      <c r="AZ10" s="46"/>
      <c r="BA10" s="46"/>
      <c r="BB10" s="46">
        <f>データ!$W$6</f>
        <v>570.45000000000005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393070</v>
      </c>
      <c r="D6" s="34">
        <f t="shared" si="3"/>
        <v>47</v>
      </c>
      <c r="E6" s="34">
        <f t="shared" si="3"/>
        <v>1</v>
      </c>
      <c r="F6" s="34">
        <f t="shared" si="3"/>
        <v>0</v>
      </c>
      <c r="G6" s="34">
        <f t="shared" si="3"/>
        <v>0</v>
      </c>
      <c r="H6" s="34" t="str">
        <f t="shared" si="3"/>
        <v>高知県　芸西村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99.38</v>
      </c>
      <c r="Q6" s="35">
        <f t="shared" si="3"/>
        <v>1770</v>
      </c>
      <c r="R6" s="35">
        <f t="shared" si="3"/>
        <v>3863</v>
      </c>
      <c r="S6" s="35">
        <f t="shared" si="3"/>
        <v>39.6</v>
      </c>
      <c r="T6" s="35">
        <f t="shared" si="3"/>
        <v>97.55</v>
      </c>
      <c r="U6" s="35">
        <f t="shared" si="3"/>
        <v>3822</v>
      </c>
      <c r="V6" s="35">
        <f t="shared" si="3"/>
        <v>6.7</v>
      </c>
      <c r="W6" s="35">
        <f t="shared" si="3"/>
        <v>570.45000000000005</v>
      </c>
      <c r="X6" s="36">
        <f>IF(X7="",NA(),X7)</f>
        <v>107.01</v>
      </c>
      <c r="Y6" s="36">
        <f t="shared" ref="Y6:AG6" si="4">IF(Y7="",NA(),Y7)</f>
        <v>104.23</v>
      </c>
      <c r="Z6" s="36">
        <f t="shared" si="4"/>
        <v>87.84</v>
      </c>
      <c r="AA6" s="36">
        <f t="shared" si="4"/>
        <v>94.31</v>
      </c>
      <c r="AB6" s="36">
        <f t="shared" si="4"/>
        <v>102.8</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1096</v>
      </c>
      <c r="BF6" s="36">
        <f t="shared" ref="BF6:BN6" si="7">IF(BF7="",NA(),BF7)</f>
        <v>1579.7</v>
      </c>
      <c r="BG6" s="36">
        <f t="shared" si="7"/>
        <v>1684.61</v>
      </c>
      <c r="BH6" s="36">
        <f t="shared" si="7"/>
        <v>1808.21</v>
      </c>
      <c r="BI6" s="36">
        <f t="shared" si="7"/>
        <v>1601.38</v>
      </c>
      <c r="BJ6" s="36">
        <f t="shared" si="7"/>
        <v>1108.26</v>
      </c>
      <c r="BK6" s="36">
        <f t="shared" si="7"/>
        <v>1113.76</v>
      </c>
      <c r="BL6" s="36">
        <f t="shared" si="7"/>
        <v>1125.69</v>
      </c>
      <c r="BM6" s="36">
        <f t="shared" si="7"/>
        <v>1134.67</v>
      </c>
      <c r="BN6" s="36">
        <f t="shared" si="7"/>
        <v>1144.79</v>
      </c>
      <c r="BO6" s="35" t="str">
        <f>IF(BO7="","",IF(BO7="-","【-】","【"&amp;SUBSTITUTE(TEXT(BO7,"#,##0.00"),"-","△")&amp;"】"))</f>
        <v>【1,280.76】</v>
      </c>
      <c r="BP6" s="36">
        <f>IF(BP7="",NA(),BP7)</f>
        <v>99.53</v>
      </c>
      <c r="BQ6" s="36">
        <f t="shared" ref="BQ6:BY6" si="8">IF(BQ7="",NA(),BQ7)</f>
        <v>94.61</v>
      </c>
      <c r="BR6" s="36">
        <f t="shared" si="8"/>
        <v>83.97</v>
      </c>
      <c r="BS6" s="36">
        <f t="shared" si="8"/>
        <v>82.28</v>
      </c>
      <c r="BT6" s="36">
        <f t="shared" si="8"/>
        <v>91.24</v>
      </c>
      <c r="BU6" s="36">
        <f t="shared" si="8"/>
        <v>19.77</v>
      </c>
      <c r="BV6" s="36">
        <f t="shared" si="8"/>
        <v>34.25</v>
      </c>
      <c r="BW6" s="36">
        <f t="shared" si="8"/>
        <v>46.48</v>
      </c>
      <c r="BX6" s="36">
        <f t="shared" si="8"/>
        <v>40.6</v>
      </c>
      <c r="BY6" s="36">
        <f t="shared" si="8"/>
        <v>56.04</v>
      </c>
      <c r="BZ6" s="35" t="str">
        <f>IF(BZ7="","",IF(BZ7="-","【-】","【"&amp;SUBSTITUTE(TEXT(BZ7,"#,##0.00"),"-","△")&amp;"】"))</f>
        <v>【53.06】</v>
      </c>
      <c r="CA6" s="36">
        <f>IF(CA7="",NA(),CA7)</f>
        <v>93.12</v>
      </c>
      <c r="CB6" s="36">
        <f t="shared" ref="CB6:CJ6" si="9">IF(CB7="",NA(),CB7)</f>
        <v>96.65</v>
      </c>
      <c r="CC6" s="36">
        <f t="shared" si="9"/>
        <v>111.78</v>
      </c>
      <c r="CD6" s="36">
        <f t="shared" si="9"/>
        <v>114.51</v>
      </c>
      <c r="CE6" s="36">
        <f t="shared" si="9"/>
        <v>129.63999999999999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120.45</v>
      </c>
      <c r="CM6" s="36">
        <f t="shared" ref="CM6:CU6" si="10">IF(CM7="",NA(),CM7)</f>
        <v>120.46</v>
      </c>
      <c r="CN6" s="36">
        <f t="shared" si="10"/>
        <v>123.23</v>
      </c>
      <c r="CO6" s="36">
        <f t="shared" si="10"/>
        <v>104.4</v>
      </c>
      <c r="CP6" s="36">
        <f t="shared" si="10"/>
        <v>39.58</v>
      </c>
      <c r="CQ6" s="36">
        <f t="shared" si="10"/>
        <v>57.17</v>
      </c>
      <c r="CR6" s="36">
        <f t="shared" si="10"/>
        <v>57.55</v>
      </c>
      <c r="CS6" s="36">
        <f t="shared" si="10"/>
        <v>57.43</v>
      </c>
      <c r="CT6" s="36">
        <f t="shared" si="10"/>
        <v>57.29</v>
      </c>
      <c r="CU6" s="36">
        <f t="shared" si="10"/>
        <v>55.9</v>
      </c>
      <c r="CV6" s="35" t="str">
        <f>IF(CV7="","",IF(CV7="-","【-】","【"&amp;SUBSTITUTE(TEXT(CV7,"#,##0.00"),"-","△")&amp;"】"))</f>
        <v>【56.28】</v>
      </c>
      <c r="CW6" s="36">
        <f>IF(CW7="",NA(),CW7)</f>
        <v>80.2</v>
      </c>
      <c r="CX6" s="36">
        <f t="shared" ref="CX6:DF6" si="11">IF(CX7="",NA(),CX7)</f>
        <v>79.150000000000006</v>
      </c>
      <c r="CY6" s="36">
        <f t="shared" si="11"/>
        <v>75.900000000000006</v>
      </c>
      <c r="CZ6" s="36">
        <f t="shared" si="11"/>
        <v>87.13</v>
      </c>
      <c r="DA6" s="36">
        <f t="shared" si="11"/>
        <v>83.42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1.1200000000000001</v>
      </c>
      <c r="EF6" s="35">
        <f t="shared" si="14"/>
        <v>0</v>
      </c>
      <c r="EG6" s="36">
        <f t="shared" si="14"/>
        <v>0.76</v>
      </c>
      <c r="EH6" s="36">
        <f t="shared" si="14"/>
        <v>0.54</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393070</v>
      </c>
      <c r="D7" s="38">
        <v>47</v>
      </c>
      <c r="E7" s="38">
        <v>1</v>
      </c>
      <c r="F7" s="38">
        <v>0</v>
      </c>
      <c r="G7" s="38">
        <v>0</v>
      </c>
      <c r="H7" s="38" t="s">
        <v>107</v>
      </c>
      <c r="I7" s="38" t="s">
        <v>108</v>
      </c>
      <c r="J7" s="38" t="s">
        <v>109</v>
      </c>
      <c r="K7" s="38" t="s">
        <v>110</v>
      </c>
      <c r="L7" s="38" t="s">
        <v>111</v>
      </c>
      <c r="M7" s="38"/>
      <c r="N7" s="39" t="s">
        <v>112</v>
      </c>
      <c r="O7" s="39" t="s">
        <v>113</v>
      </c>
      <c r="P7" s="39">
        <v>99.38</v>
      </c>
      <c r="Q7" s="39">
        <v>1770</v>
      </c>
      <c r="R7" s="39">
        <v>3863</v>
      </c>
      <c r="S7" s="39">
        <v>39.6</v>
      </c>
      <c r="T7" s="39">
        <v>97.55</v>
      </c>
      <c r="U7" s="39">
        <v>3822</v>
      </c>
      <c r="V7" s="39">
        <v>6.7</v>
      </c>
      <c r="W7" s="39">
        <v>570.45000000000005</v>
      </c>
      <c r="X7" s="39">
        <v>107.01</v>
      </c>
      <c r="Y7" s="39">
        <v>104.23</v>
      </c>
      <c r="Z7" s="39">
        <v>87.84</v>
      </c>
      <c r="AA7" s="39">
        <v>94.31</v>
      </c>
      <c r="AB7" s="39">
        <v>102.8</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1096</v>
      </c>
      <c r="BF7" s="39">
        <v>1579.7</v>
      </c>
      <c r="BG7" s="39">
        <v>1684.61</v>
      </c>
      <c r="BH7" s="39">
        <v>1808.21</v>
      </c>
      <c r="BI7" s="39">
        <v>1601.38</v>
      </c>
      <c r="BJ7" s="39">
        <v>1108.26</v>
      </c>
      <c r="BK7" s="39">
        <v>1113.76</v>
      </c>
      <c r="BL7" s="39">
        <v>1125.69</v>
      </c>
      <c r="BM7" s="39">
        <v>1134.67</v>
      </c>
      <c r="BN7" s="39">
        <v>1144.79</v>
      </c>
      <c r="BO7" s="39">
        <v>1280.76</v>
      </c>
      <c r="BP7" s="39">
        <v>99.53</v>
      </c>
      <c r="BQ7" s="39">
        <v>94.61</v>
      </c>
      <c r="BR7" s="39">
        <v>83.97</v>
      </c>
      <c r="BS7" s="39">
        <v>82.28</v>
      </c>
      <c r="BT7" s="39">
        <v>91.24</v>
      </c>
      <c r="BU7" s="39">
        <v>19.77</v>
      </c>
      <c r="BV7" s="39">
        <v>34.25</v>
      </c>
      <c r="BW7" s="39">
        <v>46.48</v>
      </c>
      <c r="BX7" s="39">
        <v>40.6</v>
      </c>
      <c r="BY7" s="39">
        <v>56.04</v>
      </c>
      <c r="BZ7" s="39">
        <v>53.06</v>
      </c>
      <c r="CA7" s="39">
        <v>93.12</v>
      </c>
      <c r="CB7" s="39">
        <v>96.65</v>
      </c>
      <c r="CC7" s="39">
        <v>111.78</v>
      </c>
      <c r="CD7" s="39">
        <v>114.51</v>
      </c>
      <c r="CE7" s="39">
        <v>129.63999999999999</v>
      </c>
      <c r="CF7" s="39">
        <v>878.73</v>
      </c>
      <c r="CG7" s="39">
        <v>501.18</v>
      </c>
      <c r="CH7" s="39">
        <v>376.61</v>
      </c>
      <c r="CI7" s="39">
        <v>440.03</v>
      </c>
      <c r="CJ7" s="39">
        <v>304.35000000000002</v>
      </c>
      <c r="CK7" s="39">
        <v>314.83</v>
      </c>
      <c r="CL7" s="39">
        <v>120.45</v>
      </c>
      <c r="CM7" s="39">
        <v>120.46</v>
      </c>
      <c r="CN7" s="39">
        <v>123.23</v>
      </c>
      <c r="CO7" s="39">
        <v>104.4</v>
      </c>
      <c r="CP7" s="39">
        <v>39.58</v>
      </c>
      <c r="CQ7" s="39">
        <v>57.17</v>
      </c>
      <c r="CR7" s="39">
        <v>57.55</v>
      </c>
      <c r="CS7" s="39">
        <v>57.43</v>
      </c>
      <c r="CT7" s="39">
        <v>57.29</v>
      </c>
      <c r="CU7" s="39">
        <v>55.9</v>
      </c>
      <c r="CV7" s="39">
        <v>56.28</v>
      </c>
      <c r="CW7" s="39">
        <v>80.2</v>
      </c>
      <c r="CX7" s="39">
        <v>79.150000000000006</v>
      </c>
      <c r="CY7" s="39">
        <v>75.900000000000006</v>
      </c>
      <c r="CZ7" s="39">
        <v>87.13</v>
      </c>
      <c r="DA7" s="39">
        <v>83.42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1.1200000000000001</v>
      </c>
      <c r="EF7" s="39">
        <v>0</v>
      </c>
      <c r="EG7" s="39">
        <v>0.76</v>
      </c>
      <c r="EH7" s="39">
        <v>0.54</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2018-01-30T04:52:17Z</cp:lastPrinted>
  <dcterms:created xsi:type="dcterms:W3CDTF">2017-12-25T01:47:09Z</dcterms:created>
  <dcterms:modified xsi:type="dcterms:W3CDTF">2018-03-02T08:56:26Z</dcterms:modified>
  <cp:category/>
</cp:coreProperties>
</file>