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AT8" i="4" s="1"/>
  <c r="R6" i="5"/>
  <c r="AL8" i="4" s="1"/>
  <c r="Q6" i="5"/>
  <c r="P6" i="5"/>
  <c r="O6" i="5"/>
  <c r="N6" i="5"/>
  <c r="B10" i="4" s="1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BB10" i="4"/>
  <c r="AL10" i="4"/>
  <c r="W10" i="4"/>
  <c r="P10" i="4"/>
  <c r="I10" i="4"/>
  <c r="BB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<sst xmlns="http://schemas.openxmlformats.org/spreadsheetml/2006/main" count="237" uniqueCount="123">
  <si>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</si>
  <si>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</si>
  <si>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</si>
  <si>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</si>
  <si>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</si>
  <si>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</si>
  <si>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</si>
  <si>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</si>
  <si>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</si>
  <si>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</si>
  <si>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</si>
  <si>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</si>
  <si>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</si>
  <si>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</si>
  <si>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</si>
  <si>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</si>
  <si>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</si>
  <si>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</si>
  <si>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</si>
  <si>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</si>
  <si>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</si>
  <si>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</si>
  <si>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</si>
  <si>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</si>
  <si>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</si>
  <si>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</si>
  <si>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</si>
  <si>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</si>
  <si>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</si>
  <si>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</si>
  <si>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</si>
  <si>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</si>
  <si>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</si>
  <si>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</si>
  <si>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</si>
  <si>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</si>
  <si>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</si>
  <si>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</si>
  <si>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</si>
  <si>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</si>
  <si>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</si>
  <si>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</si>
  <si>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</si>
  <si>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</si>
  <si>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</si>
  <si>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</si>
  <si>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</si>
  <si>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</si>
  <si>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</si>
  <si>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</si>
  <si>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</si>
  <si>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</si>
  <si>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</si>
  <si>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</si>
  <si>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</si>
  <si>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</si>
  <si>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</si>
  <si>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</si>
  <si>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</si>
  <si>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</si>
  <si>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</si>
  <si>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</si>
  <si>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</si>
  <si>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</si>
  <si>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</si>
  <si>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</si>
  <si>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</si>
  <si>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</si>
  <si>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</si>
  <si>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</si>
  <si>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</si>
  <si>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</si>
  <si>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</si>
  <si>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</si>
  <si>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</si>
  <si>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</si>
  <si>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</si>
  <si>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</si>
  <si>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</si>
  <si>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</si>
  <si>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</si>
  <si>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</si>
  <si>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</si>
  <si>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</si>
  <si>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</si>
  <si>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</si>
  <si>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</si>
  <si>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</si>
  <si>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</si>
  <si>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</si>
  <si>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</si>
  <si>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</si>
  <si>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</si>
  <si>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</si>
  <si>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</si>
  <si>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</si>
  <si>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</si>
  <si>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</si>
  <si>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</si>
  <si>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</si>
  <si>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</si>
  <si>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</si>
  <si>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</si>
  <si>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</si>
  <si>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</si>
  <si>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</si>
  <si>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</si>
  <si>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高知県　中土佐町</t>
  </si>
  <si>
    <t>法非適用</t>
  </si>
  <si>
    <t>水道事業</t>
  </si>
  <si>
    <t>簡易水道事業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</si>
  <si>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</si>
  <si>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</si>
  <si>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</si>
  <si>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</si>
  <si>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</si>
  <si>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</si>
  <si>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</si>
  <si>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</si>
  <si>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①地方債完済により、元利償還金が減少したため数値が改善された。
④類似団体に比べ投資規模が小さいため、比率が低くなっている。
⑤給水原価が低く抑えられているため、類似団体に比べ回収率が高くなっている。
⑥効率的な経営により総費用が低く抑えられているため、給水原価が低く抑えられている。
⑦人口減少により、現在の施設規模に対して使用水量が少なくなっているため、数値が低下している。
⑧漏水対策等により無効水量が少ないため、類似団体に比べ率が高くなっている。
　近年の人口減少に伴い、給水量及び料金収入は減少傾向にある。各表はいずれも料金収入がポイントとなり、料金収入を増やすことで、ある程度改善を図ることが可能である。今後については、料金改定も検討していくことが必要である。</t>
    <rPh sb="1" eb="4">
      <t>チホウサイ</t>
    </rPh>
    <rPh sb="4" eb="6">
      <t>カンサイ</t>
    </rPh>
    <rPh sb="10" eb="12">
      <t>ガンリ</t>
    </rPh>
    <rPh sb="12" eb="15">
      <t>ショウカンキン</t>
    </rPh>
    <rPh sb="16" eb="18">
      <t>ゲンショウ</t>
    </rPh>
    <rPh sb="22" eb="24">
      <t>スウチ</t>
    </rPh>
    <rPh sb="25" eb="27">
      <t>カイゼン</t>
    </rPh>
    <rPh sb="33" eb="35">
      <t>ルイジ</t>
    </rPh>
    <rPh sb="35" eb="37">
      <t>ダンタイ</t>
    </rPh>
    <rPh sb="38" eb="39">
      <t>クラ</t>
    </rPh>
    <rPh sb="40" eb="42">
      <t>トウシ</t>
    </rPh>
    <rPh sb="42" eb="44">
      <t>キボ</t>
    </rPh>
    <rPh sb="45" eb="46">
      <t>チイ</t>
    </rPh>
    <rPh sb="51" eb="53">
      <t>ヒリツ</t>
    </rPh>
    <rPh sb="54" eb="55">
      <t>ヒク</t>
    </rPh>
    <rPh sb="64" eb="66">
      <t>キュウスイ</t>
    </rPh>
    <rPh sb="66" eb="68">
      <t>ゲンカ</t>
    </rPh>
    <rPh sb="69" eb="70">
      <t>ヒク</t>
    </rPh>
    <rPh sb="71" eb="72">
      <t>オサ</t>
    </rPh>
    <rPh sb="81" eb="83">
      <t>ルイジ</t>
    </rPh>
    <rPh sb="83" eb="85">
      <t>ダンタイ</t>
    </rPh>
    <rPh sb="86" eb="87">
      <t>クラ</t>
    </rPh>
    <rPh sb="88" eb="90">
      <t>カイシュウ</t>
    </rPh>
    <rPh sb="90" eb="91">
      <t>リツ</t>
    </rPh>
    <rPh sb="92" eb="93">
      <t>タカ</t>
    </rPh>
    <rPh sb="102" eb="105">
      <t>コウリツテキ</t>
    </rPh>
    <rPh sb="106" eb="108">
      <t>ケイエイ</t>
    </rPh>
    <rPh sb="111" eb="114">
      <t>ソウヒヨウ</t>
    </rPh>
    <rPh sb="115" eb="116">
      <t>ヒク</t>
    </rPh>
    <rPh sb="117" eb="118">
      <t>オサ</t>
    </rPh>
    <rPh sb="127" eb="129">
      <t>キュウスイ</t>
    </rPh>
    <rPh sb="129" eb="131">
      <t>ゲンカ</t>
    </rPh>
    <rPh sb="132" eb="133">
      <t>ヒク</t>
    </rPh>
    <rPh sb="134" eb="135">
      <t>オサ</t>
    </rPh>
    <rPh sb="144" eb="146">
      <t>ジンコウ</t>
    </rPh>
    <rPh sb="146" eb="148">
      <t>ゲンショウ</t>
    </rPh>
    <rPh sb="152" eb="154">
      <t>ゲンザイ</t>
    </rPh>
    <rPh sb="155" eb="157">
      <t>シセツ</t>
    </rPh>
    <rPh sb="157" eb="159">
      <t>キボ</t>
    </rPh>
    <rPh sb="160" eb="161">
      <t>タイ</t>
    </rPh>
    <rPh sb="163" eb="165">
      <t>シヨウ</t>
    </rPh>
    <rPh sb="165" eb="167">
      <t>スイリョウ</t>
    </rPh>
    <rPh sb="168" eb="169">
      <t>スク</t>
    </rPh>
    <rPh sb="179" eb="181">
      <t>スウチ</t>
    </rPh>
    <rPh sb="182" eb="184">
      <t>テイカ</t>
    </rPh>
    <rPh sb="191" eb="193">
      <t>ロウスイ</t>
    </rPh>
    <rPh sb="193" eb="195">
      <t>タイサク</t>
    </rPh>
    <rPh sb="195" eb="196">
      <t>トウ</t>
    </rPh>
    <rPh sb="199" eb="201">
      <t>ムコウ</t>
    </rPh>
    <rPh sb="201" eb="203">
      <t>スイリョウ</t>
    </rPh>
    <rPh sb="204" eb="205">
      <t>スク</t>
    </rPh>
    <rPh sb="210" eb="212">
      <t>ルイジ</t>
    </rPh>
    <rPh sb="212" eb="214">
      <t>ダンタイ</t>
    </rPh>
    <rPh sb="215" eb="216">
      <t>クラ</t>
    </rPh>
    <rPh sb="217" eb="218">
      <t>リツ</t>
    </rPh>
    <rPh sb="219" eb="220">
      <t>タカ</t>
    </rPh>
    <rPh sb="230" eb="232">
      <t>キンネン</t>
    </rPh>
    <rPh sb="233" eb="235">
      <t>ジンコウ</t>
    </rPh>
    <rPh sb="235" eb="237">
      <t>ゲンショウ</t>
    </rPh>
    <rPh sb="238" eb="239">
      <t>トモナ</t>
    </rPh>
    <rPh sb="241" eb="243">
      <t>キュウスイ</t>
    </rPh>
    <rPh sb="243" eb="244">
      <t>リョウ</t>
    </rPh>
    <rPh sb="244" eb="245">
      <t>オヨ</t>
    </rPh>
    <rPh sb="246" eb="248">
      <t>リョウキン</t>
    </rPh>
    <rPh sb="248" eb="250">
      <t>シュウニュウ</t>
    </rPh>
    <rPh sb="251" eb="253">
      <t>ゲンショウ</t>
    </rPh>
    <rPh sb="253" eb="255">
      <t>ケイコウ</t>
    </rPh>
    <rPh sb="259" eb="261">
      <t>カクヒョウ</t>
    </rPh>
    <rPh sb="266" eb="268">
      <t>リョウキン</t>
    </rPh>
    <rPh sb="268" eb="270">
      <t>シュウニュウ</t>
    </rPh>
    <rPh sb="279" eb="281">
      <t>リョウキン</t>
    </rPh>
    <rPh sb="281" eb="283">
      <t>シュウニュウ</t>
    </rPh>
    <rPh sb="284" eb="285">
      <t>フ</t>
    </rPh>
    <rPh sb="293" eb="295">
      <t>テイド</t>
    </rPh>
    <rPh sb="295" eb="297">
      <t>カイゼン</t>
    </rPh>
    <rPh sb="298" eb="299">
      <t>ハカ</t>
    </rPh>
    <rPh sb="303" eb="305">
      <t>カノウ</t>
    </rPh>
    <phoneticPr fontId="4"/>
  </si>
  <si>
    <t>　各施設が更新時期を迎える中で、管路の更新が進んでいない状況である。
　「中土佐町簡易水道施設更新計画」が昨年度完成したので、財政状況等を勘案しながら、施設更新を進めていく。</t>
    <rPh sb="1" eb="4">
      <t>カクシセツ</t>
    </rPh>
    <rPh sb="5" eb="7">
      <t>コウシン</t>
    </rPh>
    <rPh sb="7" eb="9">
      <t>ジキ</t>
    </rPh>
    <rPh sb="10" eb="11">
      <t>ムカ</t>
    </rPh>
    <rPh sb="13" eb="14">
      <t>ナカ</t>
    </rPh>
    <rPh sb="16" eb="18">
      <t>カンロ</t>
    </rPh>
    <rPh sb="19" eb="21">
      <t>コウシン</t>
    </rPh>
    <rPh sb="22" eb="23">
      <t>スス</t>
    </rPh>
    <rPh sb="28" eb="30">
      <t>ジョウキョウ</t>
    </rPh>
    <rPh sb="37" eb="41">
      <t>ナカトサチョウ</t>
    </rPh>
    <rPh sb="41" eb="43">
      <t>カンイ</t>
    </rPh>
    <rPh sb="43" eb="45">
      <t>スイドウ</t>
    </rPh>
    <rPh sb="45" eb="47">
      <t>シセツ</t>
    </rPh>
    <rPh sb="47" eb="49">
      <t>コウシン</t>
    </rPh>
    <rPh sb="49" eb="51">
      <t>ケイカク</t>
    </rPh>
    <rPh sb="53" eb="56">
      <t>サクネンド</t>
    </rPh>
    <rPh sb="56" eb="58">
      <t>カンセイ</t>
    </rPh>
    <rPh sb="63" eb="65">
      <t>ザイセイ</t>
    </rPh>
    <rPh sb="65" eb="67">
      <t>ジョウキョウ</t>
    </rPh>
    <rPh sb="67" eb="68">
      <t>トウ</t>
    </rPh>
    <rPh sb="69" eb="71">
      <t>カンアン</t>
    </rPh>
    <rPh sb="76" eb="78">
      <t>シセツ</t>
    </rPh>
    <rPh sb="78" eb="80">
      <t>コウシン</t>
    </rPh>
    <rPh sb="81" eb="82">
      <t>スス</t>
    </rPh>
    <phoneticPr fontId="4"/>
  </si>
  <si>
    <t>　平成29年度より企業会計への移行を行った。財政状況等を踏まえ、適切な料金設定を行い健全な財政運営に努めていく。</t>
    <rPh sb="1" eb="3">
      <t>ヘイセイ</t>
    </rPh>
    <rPh sb="5" eb="7">
      <t>ネンド</t>
    </rPh>
    <rPh sb="9" eb="11">
      <t>キギョウ</t>
    </rPh>
    <rPh sb="11" eb="13">
      <t>カイケイ</t>
    </rPh>
    <rPh sb="15" eb="17">
      <t>イコウ</t>
    </rPh>
    <rPh sb="18" eb="19">
      <t>オコナ</t>
    </rPh>
    <rPh sb="22" eb="24">
      <t>ザイセイ</t>
    </rPh>
    <rPh sb="24" eb="26">
      <t>ジョウキョウ</t>
    </rPh>
    <rPh sb="26" eb="27">
      <t>トウ</t>
    </rPh>
    <rPh sb="28" eb="29">
      <t>フ</t>
    </rPh>
    <rPh sb="32" eb="34">
      <t>テキセツ</t>
    </rPh>
    <rPh sb="35" eb="37">
      <t>リョウキン</t>
    </rPh>
    <rPh sb="37" eb="39">
      <t>セッテイ</t>
    </rPh>
    <rPh sb="40" eb="41">
      <t>オコナ</t>
    </rPh>
    <rPh sb="42" eb="44">
      <t>ケンゼン</t>
    </rPh>
    <rPh sb="45" eb="47">
      <t>ザイセイ</t>
    </rPh>
    <rPh sb="47" eb="49">
      <t>ウンエイ</t>
    </rPh>
    <rPh sb="50" eb="51">
      <t>ツト</t>
    </rPh>
    <phoneticPr fontId="4"/>
  </si>
  <si>
    <t>非設置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</si>
</sst>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0.36</c:v>
                </c:pt>
                <c:pt idx="1">
                  <c:v>0.36</c:v>
                </c:pt>
                <c:pt idx="2">
                  <c:v>0.13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03-4000-A9BF-DACF57E18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91456"/>
        <c:axId val="8389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0.69</c:v>
                </c:pt>
                <c:pt idx="1">
                  <c:v>0.89</c:v>
                </c:pt>
                <c:pt idx="2">
                  <c:v>0.98</c:v>
                </c:pt>
                <c:pt idx="3">
                  <c:v>0.76</c:v>
                </c:pt>
                <c:pt idx="4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03-4000-A9BF-DACF57E18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1456"/>
        <c:axId val="83895040"/>
      </c:lineChart>
      <c:dateAx>
        <c:axId val="83491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895040"/>
        <c:crosses val="autoZero"/>
        <c:auto val="1"/>
        <c:lblOffset val="100"/>
        <c:baseTimeUnit val="years"/>
      </c:dateAx>
      <c:valAx>
        <c:axId val="8389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491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55.95</c:v>
                </c:pt>
                <c:pt idx="1">
                  <c:v>56.32</c:v>
                </c:pt>
                <c:pt idx="2">
                  <c:v>51.91</c:v>
                </c:pt>
                <c:pt idx="3">
                  <c:v>50.82</c:v>
                </c:pt>
                <c:pt idx="4">
                  <c:v>50.74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EE-478D-A8CC-A29E6EECB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17600"/>
        <c:axId val="858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60.66</c:v>
                </c:pt>
                <c:pt idx="1">
                  <c:v>60.17</c:v>
                </c:pt>
                <c:pt idx="2">
                  <c:v>58.96</c:v>
                </c:pt>
                <c:pt idx="3">
                  <c:v>58.1</c:v>
                </c:pt>
                <c:pt idx="4">
                  <c:v>56.19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EE-478D-A8CC-A29E6EECB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17600"/>
        <c:axId val="85827968"/>
      </c:lineChart>
      <c:dateAx>
        <c:axId val="85817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827968"/>
        <c:crosses val="autoZero"/>
        <c:auto val="1"/>
        <c:lblOffset val="100"/>
        <c:baseTimeUnit val="years"/>
      </c:dateAx>
      <c:valAx>
        <c:axId val="858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817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BE-47C4-B18C-2B4551152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29280"/>
        <c:axId val="86135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77.319999999999993</c:v>
                </c:pt>
                <c:pt idx="1">
                  <c:v>76.680000000000007</c:v>
                </c:pt>
                <c:pt idx="2">
                  <c:v>76.58</c:v>
                </c:pt>
                <c:pt idx="3">
                  <c:v>76.69</c:v>
                </c:pt>
                <c:pt idx="4">
                  <c:v>77.180000000000007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BE-47C4-B18C-2B4551152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29280"/>
        <c:axId val="86135552"/>
      </c:lineChart>
      <c:dateAx>
        <c:axId val="86129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135552"/>
        <c:crosses val="autoZero"/>
        <c:auto val="1"/>
        <c:lblOffset val="100"/>
        <c:baseTimeUnit val="years"/>
      </c:dateAx>
      <c:valAx>
        <c:axId val="86135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12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72.64</c:v>
                </c:pt>
                <c:pt idx="1">
                  <c:v>70.849999999999994</c:v>
                </c:pt>
                <c:pt idx="2">
                  <c:v>68.709999999999994</c:v>
                </c:pt>
                <c:pt idx="3">
                  <c:v>72.34</c:v>
                </c:pt>
                <c:pt idx="4">
                  <c:v>76.27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C9-46E8-A799-56149A0F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26016"/>
        <c:axId val="83932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73.63</c:v>
                </c:pt>
                <c:pt idx="1">
                  <c:v>75.709999999999994</c:v>
                </c:pt>
                <c:pt idx="2">
                  <c:v>75.09</c:v>
                </c:pt>
                <c:pt idx="3">
                  <c:v>75.34</c:v>
                </c:pt>
                <c:pt idx="4">
                  <c:v>76.650000000000006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C9-46E8-A799-56149A0F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6016"/>
        <c:axId val="83932288"/>
      </c:lineChart>
      <c:dateAx>
        <c:axId val="83926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932288"/>
        <c:crosses val="autoZero"/>
        <c:auto val="1"/>
        <c:lblOffset val="100"/>
        <c:baseTimeUnit val="years"/>
      </c:dateAx>
      <c:valAx>
        <c:axId val="83932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926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D3-4107-887E-54C8A4FB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51680"/>
        <c:axId val="8417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D3-4107-887E-54C8A4FB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51680"/>
        <c:axId val="84170240"/>
      </c:lineChart>
      <c:dateAx>
        <c:axId val="84151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170240"/>
        <c:crosses val="autoZero"/>
        <c:auto val="1"/>
        <c:lblOffset val="100"/>
        <c:baseTimeUnit val="years"/>
      </c:dateAx>
      <c:valAx>
        <c:axId val="8417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151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EF-4E08-AEB1-B0DB3C795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05568"/>
        <c:axId val="84207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EF-4E08-AEB1-B0DB3C795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05568"/>
        <c:axId val="84207488"/>
      </c:lineChart>
      <c:dateAx>
        <c:axId val="84205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207488"/>
        <c:crosses val="autoZero"/>
        <c:auto val="1"/>
        <c:lblOffset val="100"/>
        <c:baseTimeUnit val="years"/>
      </c:dateAx>
      <c:valAx>
        <c:axId val="84207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205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68-4313-8A04-5210EE584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21728"/>
        <c:axId val="8452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68-4313-8A04-5210EE584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728"/>
        <c:axId val="84523648"/>
      </c:lineChart>
      <c:dateAx>
        <c:axId val="8452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523648"/>
        <c:crosses val="autoZero"/>
        <c:auto val="1"/>
        <c:lblOffset val="100"/>
        <c:baseTimeUnit val="years"/>
      </c:dateAx>
      <c:valAx>
        <c:axId val="8452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52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8B-484D-BA4B-0F42BA9FF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59360"/>
        <c:axId val="845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8B-484D-BA4B-0F42BA9FF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360"/>
        <c:axId val="84561280"/>
      </c:lineChart>
      <c:dateAx>
        <c:axId val="8455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561280"/>
        <c:crosses val="autoZero"/>
        <c:auto val="1"/>
        <c:lblOffset val="100"/>
        <c:baseTimeUnit val="years"/>
      </c:dateAx>
      <c:valAx>
        <c:axId val="845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5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921.49</c:v>
                </c:pt>
                <c:pt idx="1">
                  <c:v>879.44</c:v>
                </c:pt>
                <c:pt idx="2">
                  <c:v>858.83</c:v>
                </c:pt>
                <c:pt idx="3">
                  <c:v>847.12</c:v>
                </c:pt>
                <c:pt idx="4">
                  <c:v>838.12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D8-4422-BF79-659762FD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604800"/>
        <c:axId val="84606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1158.82</c:v>
                </c:pt>
                <c:pt idx="1">
                  <c:v>1167.7</c:v>
                </c:pt>
                <c:pt idx="2">
                  <c:v>1228.58</c:v>
                </c:pt>
                <c:pt idx="3">
                  <c:v>1280.18</c:v>
                </c:pt>
                <c:pt idx="4">
                  <c:v>1346.23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D8-4422-BF79-659762FD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04800"/>
        <c:axId val="84606976"/>
      </c:lineChart>
      <c:dateAx>
        <c:axId val="84604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606976"/>
        <c:crosses val="autoZero"/>
        <c:auto val="1"/>
        <c:lblOffset val="100"/>
        <c:baseTimeUnit val="years"/>
      </c:dateAx>
      <c:valAx>
        <c:axId val="84606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604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66.739999999999995</c:v>
                </c:pt>
                <c:pt idx="1">
                  <c:v>65.430000000000007</c:v>
                </c:pt>
                <c:pt idx="2">
                  <c:v>63.53</c:v>
                </c:pt>
                <c:pt idx="3">
                  <c:v>67.02</c:v>
                </c:pt>
                <c:pt idx="4">
                  <c:v>70.709999999999994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2F-4A89-82ED-FE5DF22A3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633472"/>
        <c:axId val="84635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55.6</c:v>
                </c:pt>
                <c:pt idx="1">
                  <c:v>54.43</c:v>
                </c:pt>
                <c:pt idx="2">
                  <c:v>53.81</c:v>
                </c:pt>
                <c:pt idx="3">
                  <c:v>53.62</c:v>
                </c:pt>
                <c:pt idx="4">
                  <c:v>53.41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2F-4A89-82ED-FE5DF22A3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33472"/>
        <c:axId val="84635648"/>
      </c:lineChart>
      <c:dateAx>
        <c:axId val="84633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635648"/>
        <c:crosses val="autoZero"/>
        <c:auto val="1"/>
        <c:lblOffset val="100"/>
        <c:baseTimeUnit val="years"/>
      </c:dateAx>
      <c:valAx>
        <c:axId val="84635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633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139.97999999999999</c:v>
                </c:pt>
                <c:pt idx="1">
                  <c:v>143.13</c:v>
                </c:pt>
                <c:pt idx="2">
                  <c:v>156.71</c:v>
                </c:pt>
                <c:pt idx="3">
                  <c:v>146.1</c:v>
                </c:pt>
                <c:pt idx="4">
                  <c:v>135.32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9B-43FC-A131-4CBB737E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662144"/>
        <c:axId val="84668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275.86</c:v>
                </c:pt>
                <c:pt idx="1">
                  <c:v>279.8</c:v>
                </c:pt>
                <c:pt idx="2">
                  <c:v>284.64999999999998</c:v>
                </c:pt>
                <c:pt idx="3">
                  <c:v>287.7</c:v>
                </c:pt>
                <c:pt idx="4">
                  <c:v>277.39999999999998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9B-43FC-A131-4CBB737E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62144"/>
        <c:axId val="84668416"/>
      </c:lineChart>
      <c:dateAx>
        <c:axId val="84662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668416"/>
        <c:crosses val="autoZero"/>
        <c:auto val="1"/>
        <c:lblOffset val="100"/>
        <c:baseTimeUnit val="years"/>
      </c:dateAx>
      <c:valAx>
        <c:axId val="84668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662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7" zoomScaleNormal="100" workbookViewId="0">
      <selection activeCell="AH10" sqref="AH10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6" t="str">
        <f>データ!H6</f>
        <v>高知県　中土佐町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72" t="s">
        <v>1</v>
      </c>
      <c r="C7" s="72"/>
      <c r="D7" s="72"/>
      <c r="E7" s="72"/>
      <c r="F7" s="72"/>
      <c r="G7" s="72"/>
      <c r="H7" s="72"/>
      <c r="I7" s="72" t="s">
        <v>2</v>
      </c>
      <c r="J7" s="72"/>
      <c r="K7" s="72"/>
      <c r="L7" s="72"/>
      <c r="M7" s="72"/>
      <c r="N7" s="72"/>
      <c r="O7" s="72"/>
      <c r="P7" s="72" t="s">
        <v>3</v>
      </c>
      <c r="Q7" s="72"/>
      <c r="R7" s="72"/>
      <c r="S7" s="72"/>
      <c r="T7" s="72"/>
      <c r="U7" s="72"/>
      <c r="V7" s="72"/>
      <c r="W7" s="72" t="s">
        <v>4</v>
      </c>
      <c r="X7" s="72"/>
      <c r="Y7" s="72"/>
      <c r="Z7" s="72"/>
      <c r="AA7" s="72"/>
      <c r="AB7" s="72"/>
      <c r="AC7" s="72"/>
      <c r="AD7" s="72" t="s">
        <v>5</v>
      </c>
      <c r="AE7" s="72"/>
      <c r="AF7" s="72"/>
      <c r="AG7" s="72"/>
      <c r="AH7" s="72"/>
      <c r="AI7" s="72"/>
      <c r="AJ7" s="72"/>
      <c r="AK7" s="2"/>
      <c r="AL7" s="72" t="s">
        <v>6</v>
      </c>
      <c r="AM7" s="72"/>
      <c r="AN7" s="72"/>
      <c r="AO7" s="72"/>
      <c r="AP7" s="72"/>
      <c r="AQ7" s="72"/>
      <c r="AR7" s="72"/>
      <c r="AS7" s="72"/>
      <c r="AT7" s="72" t="s">
        <v>7</v>
      </c>
      <c r="AU7" s="72"/>
      <c r="AV7" s="72"/>
      <c r="AW7" s="72"/>
      <c r="AX7" s="72"/>
      <c r="AY7" s="72"/>
      <c r="AZ7" s="72"/>
      <c r="BA7" s="72"/>
      <c r="BB7" s="72" t="s">
        <v>8</v>
      </c>
      <c r="BC7" s="72"/>
      <c r="BD7" s="72"/>
      <c r="BE7" s="72"/>
      <c r="BF7" s="72"/>
      <c r="BG7" s="72"/>
      <c r="BH7" s="72"/>
      <c r="BI7" s="72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3" t="str">
        <f>データ!$I$6</f>
        <v>法非適用</v>
      </c>
      <c r="C8" s="73"/>
      <c r="D8" s="73"/>
      <c r="E8" s="73"/>
      <c r="F8" s="73"/>
      <c r="G8" s="73"/>
      <c r="H8" s="73"/>
      <c r="I8" s="73" t="str">
        <f>データ!$J$6</f>
        <v>水道事業</v>
      </c>
      <c r="J8" s="73"/>
      <c r="K8" s="73"/>
      <c r="L8" s="73"/>
      <c r="M8" s="73"/>
      <c r="N8" s="73"/>
      <c r="O8" s="73"/>
      <c r="P8" s="73" t="str">
        <f>データ!$K$6</f>
        <v>簡易水道事業</v>
      </c>
      <c r="Q8" s="73"/>
      <c r="R8" s="73"/>
      <c r="S8" s="73"/>
      <c r="T8" s="73"/>
      <c r="U8" s="73"/>
      <c r="V8" s="73"/>
      <c r="W8" s="73" t="str">
        <f>データ!$L$6</f>
        <v>D2</v>
      </c>
      <c r="X8" s="73"/>
      <c r="Y8" s="73"/>
      <c r="Z8" s="73"/>
      <c r="AA8" s="73"/>
      <c r="AB8" s="73"/>
      <c r="AC8" s="73"/>
      <c r="AD8" s="74" t="s">
        <v>122</v>
      </c>
      <c r="AE8" s="74"/>
      <c r="AF8" s="74"/>
      <c r="AG8" s="74"/>
      <c r="AH8" s="74"/>
      <c r="AI8" s="74"/>
      <c r="AJ8" s="74"/>
      <c r="AK8" s="2"/>
      <c r="AL8" s="67">
        <f>データ!$R$6</f>
        <v>7199</v>
      </c>
      <c r="AM8" s="67"/>
      <c r="AN8" s="67"/>
      <c r="AO8" s="67"/>
      <c r="AP8" s="67"/>
      <c r="AQ8" s="67"/>
      <c r="AR8" s="67"/>
      <c r="AS8" s="67"/>
      <c r="AT8" s="66">
        <f>データ!$S$6</f>
        <v>193.28</v>
      </c>
      <c r="AU8" s="66"/>
      <c r="AV8" s="66"/>
      <c r="AW8" s="66"/>
      <c r="AX8" s="66"/>
      <c r="AY8" s="66"/>
      <c r="AZ8" s="66"/>
      <c r="BA8" s="66"/>
      <c r="BB8" s="66">
        <f>データ!$T$6</f>
        <v>37.25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72" t="s">
        <v>12</v>
      </c>
      <c r="C9" s="72"/>
      <c r="D9" s="72"/>
      <c r="E9" s="72"/>
      <c r="F9" s="72"/>
      <c r="G9" s="72"/>
      <c r="H9" s="72"/>
      <c r="I9" s="72" t="s">
        <v>13</v>
      </c>
      <c r="J9" s="72"/>
      <c r="K9" s="72"/>
      <c r="L9" s="72"/>
      <c r="M9" s="72"/>
      <c r="N9" s="72"/>
      <c r="O9" s="72"/>
      <c r="P9" s="72" t="s">
        <v>14</v>
      </c>
      <c r="Q9" s="72"/>
      <c r="R9" s="72"/>
      <c r="S9" s="72"/>
      <c r="T9" s="72"/>
      <c r="U9" s="72"/>
      <c r="V9" s="72"/>
      <c r="W9" s="72" t="s">
        <v>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4"/>
      <c r="AI9" s="2"/>
      <c r="AJ9" s="2"/>
      <c r="AK9" s="2"/>
      <c r="AL9" s="72" t="s">
        <v>16</v>
      </c>
      <c r="AM9" s="72"/>
      <c r="AN9" s="72"/>
      <c r="AO9" s="72"/>
      <c r="AP9" s="72"/>
      <c r="AQ9" s="72"/>
      <c r="AR9" s="72"/>
      <c r="AS9" s="72"/>
      <c r="AT9" s="72" t="s">
        <v>17</v>
      </c>
      <c r="AU9" s="72"/>
      <c r="AV9" s="72"/>
      <c r="AW9" s="72"/>
      <c r="AX9" s="72"/>
      <c r="AY9" s="72"/>
      <c r="AZ9" s="72"/>
      <c r="BA9" s="72"/>
      <c r="BB9" s="72" t="s">
        <v>18</v>
      </c>
      <c r="BC9" s="72"/>
      <c r="BD9" s="72"/>
      <c r="BE9" s="72"/>
      <c r="BF9" s="72"/>
      <c r="BG9" s="72"/>
      <c r="BH9" s="72"/>
      <c r="BI9" s="72"/>
      <c r="BJ9" s="4"/>
      <c r="BK9" s="4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データ!$N$6</f>
        <v>-</v>
      </c>
      <c r="C10" s="66"/>
      <c r="D10" s="66"/>
      <c r="E10" s="66"/>
      <c r="F10" s="66"/>
      <c r="G10" s="66"/>
      <c r="H10" s="66"/>
      <c r="I10" s="66" t="str">
        <f>データ!$O$6</f>
        <v>該当数値なし</v>
      </c>
      <c r="J10" s="66"/>
      <c r="K10" s="66"/>
      <c r="L10" s="66"/>
      <c r="M10" s="66"/>
      <c r="N10" s="66"/>
      <c r="O10" s="66"/>
      <c r="P10" s="66">
        <f>データ!$P$6</f>
        <v>98.78</v>
      </c>
      <c r="Q10" s="66"/>
      <c r="R10" s="66"/>
      <c r="S10" s="66"/>
      <c r="T10" s="66"/>
      <c r="U10" s="66"/>
      <c r="V10" s="66"/>
      <c r="W10" s="67">
        <f>データ!$Q$6</f>
        <v>1620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データ!$U$6</f>
        <v>7069</v>
      </c>
      <c r="AM10" s="67"/>
      <c r="AN10" s="67"/>
      <c r="AO10" s="67"/>
      <c r="AP10" s="67"/>
      <c r="AQ10" s="67"/>
      <c r="AR10" s="67"/>
      <c r="AS10" s="67"/>
      <c r="AT10" s="66">
        <f>データ!$V$6</f>
        <v>22.82</v>
      </c>
      <c r="AU10" s="66"/>
      <c r="AV10" s="66"/>
      <c r="AW10" s="66"/>
      <c r="AX10" s="66"/>
      <c r="AY10" s="66"/>
      <c r="AZ10" s="66"/>
      <c r="BA10" s="66"/>
      <c r="BB10" s="66">
        <f>データ!$W$6</f>
        <v>309.77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21</v>
      </c>
      <c r="BM10" s="69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119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120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121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53</v>
      </c>
      <c r="N85" s="27" t="s">
        <v>53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56</v>
      </c>
      <c r="B3" s="30" t="s">
        <v>57</v>
      </c>
      <c r="C3" s="30" t="s">
        <v>58</v>
      </c>
      <c r="D3" s="30" t="s">
        <v>59</v>
      </c>
      <c r="E3" s="30" t="s">
        <v>60</v>
      </c>
      <c r="F3" s="30" t="s">
        <v>61</v>
      </c>
      <c r="G3" s="30" t="s">
        <v>62</v>
      </c>
      <c r="H3" s="78" t="s">
        <v>63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64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65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>
      <c r="A4" s="29" t="s">
        <v>66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68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69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70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71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72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73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74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75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76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77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>
      <c r="A5" s="29" t="s">
        <v>78</v>
      </c>
      <c r="B5" s="32"/>
      <c r="C5" s="32"/>
      <c r="D5" s="32"/>
      <c r="E5" s="32"/>
      <c r="F5" s="32"/>
      <c r="G5" s="32"/>
      <c r="H5" s="33" t="s">
        <v>79</v>
      </c>
      <c r="I5" s="33" t="s">
        <v>80</v>
      </c>
      <c r="J5" s="33" t="s">
        <v>81</v>
      </c>
      <c r="K5" s="33" t="s">
        <v>82</v>
      </c>
      <c r="L5" s="33" t="s">
        <v>83</v>
      </c>
      <c r="M5" s="33" t="s">
        <v>84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41</v>
      </c>
      <c r="AI5" s="33" t="s">
        <v>95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95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95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95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95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95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95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95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95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95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</row>
    <row r="6" spans="1:144" s="37" customFormat="1">
      <c r="A6" s="29" t="s">
        <v>106</v>
      </c>
      <c r="B6" s="34">
        <f>B7</f>
        <v>2016</v>
      </c>
      <c r="C6" s="34">
        <f t="shared" ref="C6:W6" si="3">C7</f>
        <v>394017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高知県　中土佐町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D2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98.78</v>
      </c>
      <c r="Q6" s="35">
        <f t="shared" si="3"/>
        <v>1620</v>
      </c>
      <c r="R6" s="35">
        <f t="shared" si="3"/>
        <v>7199</v>
      </c>
      <c r="S6" s="35">
        <f t="shared" si="3"/>
        <v>193.28</v>
      </c>
      <c r="T6" s="35">
        <f t="shared" si="3"/>
        <v>37.25</v>
      </c>
      <c r="U6" s="35">
        <f t="shared" si="3"/>
        <v>7069</v>
      </c>
      <c r="V6" s="35">
        <f t="shared" si="3"/>
        <v>22.82</v>
      </c>
      <c r="W6" s="35">
        <f t="shared" si="3"/>
        <v>309.77</v>
      </c>
      <c r="X6" s="36">
        <f>IF(X7="",NA(),X7)</f>
        <v>72.64</v>
      </c>
      <c r="Y6" s="36">
        <f t="shared" ref="Y6:AG6" si="4">IF(Y7="",NA(),Y7)</f>
        <v>70.849999999999994</v>
      </c>
      <c r="Z6" s="36">
        <f t="shared" si="4"/>
        <v>68.709999999999994</v>
      </c>
      <c r="AA6" s="36">
        <f t="shared" si="4"/>
        <v>72.34</v>
      </c>
      <c r="AB6" s="36">
        <f t="shared" si="4"/>
        <v>76.27</v>
      </c>
      <c r="AC6" s="36">
        <f t="shared" si="4"/>
        <v>73.63</v>
      </c>
      <c r="AD6" s="36">
        <f t="shared" si="4"/>
        <v>75.709999999999994</v>
      </c>
      <c r="AE6" s="36">
        <f t="shared" si="4"/>
        <v>75.09</v>
      </c>
      <c r="AF6" s="36">
        <f t="shared" si="4"/>
        <v>75.34</v>
      </c>
      <c r="AG6" s="36">
        <f t="shared" si="4"/>
        <v>76.650000000000006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921.49</v>
      </c>
      <c r="BF6" s="36">
        <f t="shared" ref="BF6:BN6" si="7">IF(BF7="",NA(),BF7)</f>
        <v>879.44</v>
      </c>
      <c r="BG6" s="36">
        <f t="shared" si="7"/>
        <v>858.83</v>
      </c>
      <c r="BH6" s="36">
        <f t="shared" si="7"/>
        <v>847.12</v>
      </c>
      <c r="BI6" s="36">
        <f t="shared" si="7"/>
        <v>838.12</v>
      </c>
      <c r="BJ6" s="36">
        <f t="shared" si="7"/>
        <v>1158.82</v>
      </c>
      <c r="BK6" s="36">
        <f t="shared" si="7"/>
        <v>1167.7</v>
      </c>
      <c r="BL6" s="36">
        <f t="shared" si="7"/>
        <v>1228.58</v>
      </c>
      <c r="BM6" s="36">
        <f t="shared" si="7"/>
        <v>1280.18</v>
      </c>
      <c r="BN6" s="36">
        <f t="shared" si="7"/>
        <v>1346.23</v>
      </c>
      <c r="BO6" s="35" t="str">
        <f>IF(BO7="","",IF(BO7="-","【-】","【"&amp;SUBSTITUTE(TEXT(BO7,"#,##0.00"),"-","△")&amp;"】"))</f>
        <v>【1,280.76】</v>
      </c>
      <c r="BP6" s="36">
        <f>IF(BP7="",NA(),BP7)</f>
        <v>66.739999999999995</v>
      </c>
      <c r="BQ6" s="36">
        <f t="shared" ref="BQ6:BY6" si="8">IF(BQ7="",NA(),BQ7)</f>
        <v>65.430000000000007</v>
      </c>
      <c r="BR6" s="36">
        <f t="shared" si="8"/>
        <v>63.53</v>
      </c>
      <c r="BS6" s="36">
        <f t="shared" si="8"/>
        <v>67.02</v>
      </c>
      <c r="BT6" s="36">
        <f t="shared" si="8"/>
        <v>70.709999999999994</v>
      </c>
      <c r="BU6" s="36">
        <f t="shared" si="8"/>
        <v>55.6</v>
      </c>
      <c r="BV6" s="36">
        <f t="shared" si="8"/>
        <v>54.43</v>
      </c>
      <c r="BW6" s="36">
        <f t="shared" si="8"/>
        <v>53.81</v>
      </c>
      <c r="BX6" s="36">
        <f t="shared" si="8"/>
        <v>53.62</v>
      </c>
      <c r="BY6" s="36">
        <f t="shared" si="8"/>
        <v>53.41</v>
      </c>
      <c r="BZ6" s="35" t="str">
        <f>IF(BZ7="","",IF(BZ7="-","【-】","【"&amp;SUBSTITUTE(TEXT(BZ7,"#,##0.00"),"-","△")&amp;"】"))</f>
        <v>【53.06】</v>
      </c>
      <c r="CA6" s="36">
        <f>IF(CA7="",NA(),CA7)</f>
        <v>139.97999999999999</v>
      </c>
      <c r="CB6" s="36">
        <f t="shared" ref="CB6:CJ6" si="9">IF(CB7="",NA(),CB7)</f>
        <v>143.13</v>
      </c>
      <c r="CC6" s="36">
        <f t="shared" si="9"/>
        <v>156.71</v>
      </c>
      <c r="CD6" s="36">
        <f t="shared" si="9"/>
        <v>146.1</v>
      </c>
      <c r="CE6" s="36">
        <f t="shared" si="9"/>
        <v>135.32</v>
      </c>
      <c r="CF6" s="36">
        <f t="shared" si="9"/>
        <v>275.86</v>
      </c>
      <c r="CG6" s="36">
        <f t="shared" si="9"/>
        <v>279.8</v>
      </c>
      <c r="CH6" s="36">
        <f t="shared" si="9"/>
        <v>284.64999999999998</v>
      </c>
      <c r="CI6" s="36">
        <f t="shared" si="9"/>
        <v>287.7</v>
      </c>
      <c r="CJ6" s="36">
        <f t="shared" si="9"/>
        <v>277.39999999999998</v>
      </c>
      <c r="CK6" s="35" t="str">
        <f>IF(CK7="","",IF(CK7="-","【-】","【"&amp;SUBSTITUTE(TEXT(CK7,"#,##0.00"),"-","△")&amp;"】"))</f>
        <v>【314.83】</v>
      </c>
      <c r="CL6" s="36">
        <f>IF(CL7="",NA(),CL7)</f>
        <v>55.95</v>
      </c>
      <c r="CM6" s="36">
        <f t="shared" ref="CM6:CU6" si="10">IF(CM7="",NA(),CM7)</f>
        <v>56.32</v>
      </c>
      <c r="CN6" s="36">
        <f t="shared" si="10"/>
        <v>51.91</v>
      </c>
      <c r="CO6" s="36">
        <f t="shared" si="10"/>
        <v>50.82</v>
      </c>
      <c r="CP6" s="36">
        <f t="shared" si="10"/>
        <v>50.74</v>
      </c>
      <c r="CQ6" s="36">
        <f t="shared" si="10"/>
        <v>60.66</v>
      </c>
      <c r="CR6" s="36">
        <f t="shared" si="10"/>
        <v>60.17</v>
      </c>
      <c r="CS6" s="36">
        <f t="shared" si="10"/>
        <v>58.96</v>
      </c>
      <c r="CT6" s="36">
        <f t="shared" si="10"/>
        <v>58.1</v>
      </c>
      <c r="CU6" s="36">
        <f t="shared" si="10"/>
        <v>56.19</v>
      </c>
      <c r="CV6" s="35" t="str">
        <f>IF(CV7="","",IF(CV7="-","【-】","【"&amp;SUBSTITUTE(TEXT(CV7,"#,##0.00"),"-","△")&amp;"】"))</f>
        <v>【56.28】</v>
      </c>
      <c r="CW6" s="36">
        <f>IF(CW7="",NA(),CW7)</f>
        <v>95</v>
      </c>
      <c r="CX6" s="36">
        <f t="shared" ref="CX6:DF6" si="11">IF(CX7="",NA(),CX7)</f>
        <v>95</v>
      </c>
      <c r="CY6" s="36">
        <f t="shared" si="11"/>
        <v>95</v>
      </c>
      <c r="CZ6" s="36">
        <f t="shared" si="11"/>
        <v>95</v>
      </c>
      <c r="DA6" s="36">
        <f t="shared" si="11"/>
        <v>95</v>
      </c>
      <c r="DB6" s="36">
        <f t="shared" si="11"/>
        <v>77.319999999999993</v>
      </c>
      <c r="DC6" s="36">
        <f t="shared" si="11"/>
        <v>76.680000000000007</v>
      </c>
      <c r="DD6" s="36">
        <f t="shared" si="11"/>
        <v>76.58</v>
      </c>
      <c r="DE6" s="36">
        <f t="shared" si="11"/>
        <v>76.69</v>
      </c>
      <c r="DF6" s="36">
        <f t="shared" si="11"/>
        <v>77.180000000000007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0.36</v>
      </c>
      <c r="EE6" s="36">
        <f t="shared" ref="EE6:EM6" si="14">IF(EE7="",NA(),EE7)</f>
        <v>0.36</v>
      </c>
      <c r="EF6" s="36">
        <f t="shared" si="14"/>
        <v>0.13</v>
      </c>
      <c r="EG6" s="35">
        <f t="shared" si="14"/>
        <v>0</v>
      </c>
      <c r="EH6" s="35">
        <f t="shared" si="14"/>
        <v>0</v>
      </c>
      <c r="EI6" s="36">
        <f t="shared" si="14"/>
        <v>0.69</v>
      </c>
      <c r="EJ6" s="36">
        <f t="shared" si="14"/>
        <v>0.89</v>
      </c>
      <c r="EK6" s="36">
        <f t="shared" si="14"/>
        <v>0.98</v>
      </c>
      <c r="EL6" s="36">
        <f t="shared" si="14"/>
        <v>0.76</v>
      </c>
      <c r="EM6" s="36">
        <f t="shared" si="14"/>
        <v>0.8</v>
      </c>
      <c r="EN6" s="35" t="str">
        <f>IF(EN7="","",IF(EN7="-","【-】","【"&amp;SUBSTITUTE(TEXT(EN7,"#,##0.00"),"-","△")&amp;"】"))</f>
        <v>【0.59】</v>
      </c>
    </row>
    <row r="7" spans="1:144" s="37" customFormat="1">
      <c r="A7" s="29"/>
      <c r="B7" s="38">
        <v>2016</v>
      </c>
      <c r="C7" s="38">
        <v>394017</v>
      </c>
      <c r="D7" s="38">
        <v>47</v>
      </c>
      <c r="E7" s="38">
        <v>1</v>
      </c>
      <c r="F7" s="38">
        <v>0</v>
      </c>
      <c r="G7" s="38">
        <v>0</v>
      </c>
      <c r="H7" s="38" t="s">
        <v>107</v>
      </c>
      <c r="I7" s="38" t="s">
        <v>108</v>
      </c>
      <c r="J7" s="38" t="s">
        <v>109</v>
      </c>
      <c r="K7" s="38" t="s">
        <v>110</v>
      </c>
      <c r="L7" s="38" t="s">
        <v>111</v>
      </c>
      <c r="M7" s="38"/>
      <c r="N7" s="39" t="s">
        <v>112</v>
      </c>
      <c r="O7" s="39" t="s">
        <v>113</v>
      </c>
      <c r="P7" s="39">
        <v>98.78</v>
      </c>
      <c r="Q7" s="39">
        <v>1620</v>
      </c>
      <c r="R7" s="39">
        <v>7199</v>
      </c>
      <c r="S7" s="39">
        <v>193.28</v>
      </c>
      <c r="T7" s="39">
        <v>37.25</v>
      </c>
      <c r="U7" s="39">
        <v>7069</v>
      </c>
      <c r="V7" s="39">
        <v>22.82</v>
      </c>
      <c r="W7" s="39">
        <v>309.77</v>
      </c>
      <c r="X7" s="39">
        <v>72.64</v>
      </c>
      <c r="Y7" s="39">
        <v>70.849999999999994</v>
      </c>
      <c r="Z7" s="39">
        <v>68.709999999999994</v>
      </c>
      <c r="AA7" s="39">
        <v>72.34</v>
      </c>
      <c r="AB7" s="39">
        <v>76.27</v>
      </c>
      <c r="AC7" s="39">
        <v>73.63</v>
      </c>
      <c r="AD7" s="39">
        <v>75.709999999999994</v>
      </c>
      <c r="AE7" s="39">
        <v>75.09</v>
      </c>
      <c r="AF7" s="39">
        <v>75.34</v>
      </c>
      <c r="AG7" s="39">
        <v>76.650000000000006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921.49</v>
      </c>
      <c r="BF7" s="39">
        <v>879.44</v>
      </c>
      <c r="BG7" s="39">
        <v>858.83</v>
      </c>
      <c r="BH7" s="39">
        <v>847.12</v>
      </c>
      <c r="BI7" s="39">
        <v>838.12</v>
      </c>
      <c r="BJ7" s="39">
        <v>1158.82</v>
      </c>
      <c r="BK7" s="39">
        <v>1167.7</v>
      </c>
      <c r="BL7" s="39">
        <v>1228.58</v>
      </c>
      <c r="BM7" s="39">
        <v>1280.18</v>
      </c>
      <c r="BN7" s="39">
        <v>1346.23</v>
      </c>
      <c r="BO7" s="39">
        <v>1280.76</v>
      </c>
      <c r="BP7" s="39">
        <v>66.739999999999995</v>
      </c>
      <c r="BQ7" s="39">
        <v>65.430000000000007</v>
      </c>
      <c r="BR7" s="39">
        <v>63.53</v>
      </c>
      <c r="BS7" s="39">
        <v>67.02</v>
      </c>
      <c r="BT7" s="39">
        <v>70.709999999999994</v>
      </c>
      <c r="BU7" s="39">
        <v>55.6</v>
      </c>
      <c r="BV7" s="39">
        <v>54.43</v>
      </c>
      <c r="BW7" s="39">
        <v>53.81</v>
      </c>
      <c r="BX7" s="39">
        <v>53.62</v>
      </c>
      <c r="BY7" s="39">
        <v>53.41</v>
      </c>
      <c r="BZ7" s="39">
        <v>53.06</v>
      </c>
      <c r="CA7" s="39">
        <v>139.97999999999999</v>
      </c>
      <c r="CB7" s="39">
        <v>143.13</v>
      </c>
      <c r="CC7" s="39">
        <v>156.71</v>
      </c>
      <c r="CD7" s="39">
        <v>146.1</v>
      </c>
      <c r="CE7" s="39">
        <v>135.32</v>
      </c>
      <c r="CF7" s="39">
        <v>275.86</v>
      </c>
      <c r="CG7" s="39">
        <v>279.8</v>
      </c>
      <c r="CH7" s="39">
        <v>284.64999999999998</v>
      </c>
      <c r="CI7" s="39">
        <v>287.7</v>
      </c>
      <c r="CJ7" s="39">
        <v>277.39999999999998</v>
      </c>
      <c r="CK7" s="39">
        <v>314.83</v>
      </c>
      <c r="CL7" s="39">
        <v>55.95</v>
      </c>
      <c r="CM7" s="39">
        <v>56.32</v>
      </c>
      <c r="CN7" s="39">
        <v>51.91</v>
      </c>
      <c r="CO7" s="39">
        <v>50.82</v>
      </c>
      <c r="CP7" s="39">
        <v>50.74</v>
      </c>
      <c r="CQ7" s="39">
        <v>60.66</v>
      </c>
      <c r="CR7" s="39">
        <v>60.17</v>
      </c>
      <c r="CS7" s="39">
        <v>58.96</v>
      </c>
      <c r="CT7" s="39">
        <v>58.1</v>
      </c>
      <c r="CU7" s="39">
        <v>56.19</v>
      </c>
      <c r="CV7" s="39">
        <v>56.28</v>
      </c>
      <c r="CW7" s="39">
        <v>95</v>
      </c>
      <c r="CX7" s="39">
        <v>95</v>
      </c>
      <c r="CY7" s="39">
        <v>95</v>
      </c>
      <c r="CZ7" s="39">
        <v>95</v>
      </c>
      <c r="DA7" s="39">
        <v>95</v>
      </c>
      <c r="DB7" s="39">
        <v>77.319999999999993</v>
      </c>
      <c r="DC7" s="39">
        <v>76.680000000000007</v>
      </c>
      <c r="DD7" s="39">
        <v>76.58</v>
      </c>
      <c r="DE7" s="39">
        <v>76.69</v>
      </c>
      <c r="DF7" s="39">
        <v>77.180000000000007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0.36</v>
      </c>
      <c r="EE7" s="39">
        <v>0.36</v>
      </c>
      <c r="EF7" s="39">
        <v>0.13</v>
      </c>
      <c r="EG7" s="39">
        <v>0</v>
      </c>
      <c r="EH7" s="39">
        <v>0</v>
      </c>
      <c r="EI7" s="39">
        <v>0.69</v>
      </c>
      <c r="EJ7" s="39">
        <v>0.89</v>
      </c>
      <c r="EK7" s="39">
        <v>0.98</v>
      </c>
      <c r="EL7" s="39">
        <v>0.76</v>
      </c>
      <c r="EM7" s="39">
        <v>0.8</v>
      </c>
      <c r="EN7" s="39">
        <v>0.59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1" t="s">
        <v>57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2018-02-05T23:40:34Z</cp:lastPrinted>
  <dcterms:created xsi:type="dcterms:W3CDTF">2017-12-25T01:47:15Z</dcterms:created>
  <dcterms:modified xsi:type="dcterms:W3CDTF">2018-03-02T08:57:23Z</dcterms:modified>
  <cp:category/>
</cp:coreProperties>
</file>