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TAO\APPDATA\LOCAL\TEMP\SOWDIR0\"/>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O6" i="5"/>
  <c r="N6" i="5"/>
  <c r="B10" i="4" s="1"/>
  <c r="M6" i="5"/>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BB10" i="4"/>
  <c r="AT10" i="4"/>
  <c r="P10" i="4"/>
  <c r="I10" i="4"/>
  <c r="BB8" i="4"/>
  <c r="AT8" i="4"/>
  <c r="AL8" i="4"/>
  <c r="P8" i="4"/>
  <c r="C10" i="5" l="1"/>
  <c r="D10" i="5"/>
  <c r="E10" i="5"/>
  <c r="B10" i="5"/>
</calcChain>
</file>

<file path=xl/sharedStrings.xml><?xml version="1.0" encoding="utf-8"?>
<sst xmlns="http://schemas.openxmlformats.org/spreadsheetml/2006/main" count="237" uniqueCount="125">
  <si>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</si>
  <si>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</si>
  <si>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</si>
  <si>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</si>
  <si>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</si>
  <si>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</si>
  <si>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</si>
  <si>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</si>
  <si>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</si>
  <si>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</si>
  <si>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</si>
  <si>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</si>
  <si>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</si>
  <si>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</si>
  <si>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</si>
  <si>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</si>
  <si>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</si>
  <si>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</si>
  <si>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</si>
  <si>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</si>
  <si>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</si>
  <si>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</si>
  <si>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</si>
  <si>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</si>
  <si>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</si>
  <si>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</si>
  <si>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</si>
  <si>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</si>
  <si>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</si>
  <si>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</si>
  <si>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</si>
  <si>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</si>
  <si>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</si>
  <si>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</si>
  <si>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</si>
  <si>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</si>
  <si>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</si>
  <si>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</si>
  <si>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</si>
  <si>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</si>
  <si>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</si>
  <si>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</si>
  <si>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</si>
  <si>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</si>
  <si>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</si>
  <si>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</si>
  <si>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</si>
  <si>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</si>
  <si>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</si>
  <si>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</si>
  <si>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</si>
  <si>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</si>
  <si>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</si>
  <si>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</si>
  <si>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</si>
  <si>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</si>
  <si>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</si>
  <si>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</si>
  <si>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</si>
  <si>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</si>
  <si>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</si>
  <si>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</si>
  <si>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</si>
  <si>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</si>
  <si>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</si>
  <si>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</si>
  <si>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</si>
  <si>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</si>
  <si>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</si>
  <si>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</si>
  <si>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</si>
  <si>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</si>
  <si>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</si>
  <si>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</si>
  <si>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</si>
  <si>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</si>
  <si>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</si>
  <si>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</si>
  <si>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</si>
  <si>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</si>
  <si>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</si>
  <si>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</si>
  <si>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</si>
  <si>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</si>
  <si>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</si>
  <si>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</si>
  <si>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</si>
  <si>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</si>
  <si>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</si>
  <si>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</si>
  <si>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</si>
  <si>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</si>
  <si>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</si>
  <si>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</si>
  <si>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</si>
  <si>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</si>
  <si>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</si>
  <si>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</si>
  <si>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</si>
  <si>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</si>
  <si>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</si>
  <si>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</si>
  <si>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</si>
  <si>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</si>
  <si>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</si>
  <si>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</si>
  <si>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</si>
  <si>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</si>
  <si>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</si>
  <si>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梼原町</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</si>
  <si>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</si>
  <si>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</si>
  <si>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</si>
  <si>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</si>
  <si>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</si>
  <si>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</si>
  <si>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</si>
  <si>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</si>
  <si>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</si>
  <si>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</si>
  <si>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</si>
  <si>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実質的な収入を上げるためには、料金収入以外にないことから使用料単価の改定が必要となっている。子育て・高齢者世帯への減免制度も実施しているなか、大幅な増額は見込めないが、適正な料金に近づけるよう検討していく。
　企業債残高については、28年度に区域拡張、基幹改良事業を行ったことから前年度より比率が上がっている。施設整備については、区域拡張は大幅な整備予定はないが、管路更新については計画的に行っていく。</t>
    <rPh sb="1" eb="3">
      <t>ジッシツ</t>
    </rPh>
    <rPh sb="3" eb="4">
      <t>テキ</t>
    </rPh>
    <rPh sb="5" eb="7">
      <t>シュウニュウ</t>
    </rPh>
    <rPh sb="8" eb="9">
      <t>ア</t>
    </rPh>
    <rPh sb="16" eb="18">
      <t>リョウキン</t>
    </rPh>
    <rPh sb="18" eb="20">
      <t>シュウニュウ</t>
    </rPh>
    <rPh sb="20" eb="22">
      <t>イガイ</t>
    </rPh>
    <rPh sb="29" eb="31">
      <t>シヨウ</t>
    </rPh>
    <rPh sb="31" eb="32">
      <t>リョウ</t>
    </rPh>
    <rPh sb="32" eb="34">
      <t>タンカ</t>
    </rPh>
    <rPh sb="35" eb="37">
      <t>カイテイ</t>
    </rPh>
    <rPh sb="38" eb="40">
      <t>ヒツヨウ</t>
    </rPh>
    <rPh sb="47" eb="49">
      <t>コソダ</t>
    </rPh>
    <rPh sb="51" eb="54">
      <t>コウレイシャ</t>
    </rPh>
    <rPh sb="54" eb="56">
      <t>セタイ</t>
    </rPh>
    <rPh sb="58" eb="60">
      <t>ゲンメン</t>
    </rPh>
    <rPh sb="60" eb="62">
      <t>セイド</t>
    </rPh>
    <rPh sb="63" eb="65">
      <t>ジッシ</t>
    </rPh>
    <rPh sb="72" eb="74">
      <t>オオハバ</t>
    </rPh>
    <rPh sb="75" eb="77">
      <t>ゾウガク</t>
    </rPh>
    <rPh sb="78" eb="80">
      <t>ミコ</t>
    </rPh>
    <rPh sb="85" eb="87">
      <t>テキセイ</t>
    </rPh>
    <rPh sb="88" eb="90">
      <t>リョウキン</t>
    </rPh>
    <rPh sb="91" eb="92">
      <t>チカ</t>
    </rPh>
    <rPh sb="97" eb="99">
      <t>ケントウ</t>
    </rPh>
    <rPh sb="106" eb="108">
      <t>キギョウ</t>
    </rPh>
    <rPh sb="108" eb="109">
      <t>サイ</t>
    </rPh>
    <rPh sb="109" eb="111">
      <t>ザンダカ</t>
    </rPh>
    <rPh sb="119" eb="120">
      <t>ネン</t>
    </rPh>
    <rPh sb="120" eb="121">
      <t>ド</t>
    </rPh>
    <rPh sb="122" eb="124">
      <t>クイキ</t>
    </rPh>
    <rPh sb="124" eb="126">
      <t>カクチョウ</t>
    </rPh>
    <rPh sb="127" eb="129">
      <t>キカン</t>
    </rPh>
    <rPh sb="129" eb="131">
      <t>カイリョウ</t>
    </rPh>
    <rPh sb="131" eb="133">
      <t>ジギョウ</t>
    </rPh>
    <rPh sb="134" eb="135">
      <t>オコナ</t>
    </rPh>
    <rPh sb="141" eb="143">
      <t>ゼンネン</t>
    </rPh>
    <rPh sb="143" eb="144">
      <t>ド</t>
    </rPh>
    <rPh sb="146" eb="148">
      <t>ヒリツ</t>
    </rPh>
    <rPh sb="149" eb="150">
      <t>ア</t>
    </rPh>
    <rPh sb="156" eb="158">
      <t>シセツ</t>
    </rPh>
    <rPh sb="158" eb="160">
      <t>セイビ</t>
    </rPh>
    <rPh sb="166" eb="168">
      <t>クイキ</t>
    </rPh>
    <rPh sb="168" eb="170">
      <t>カクチョウ</t>
    </rPh>
    <rPh sb="171" eb="173">
      <t>オオハバ</t>
    </rPh>
    <rPh sb="174" eb="176">
      <t>セイビ</t>
    </rPh>
    <rPh sb="176" eb="178">
      <t>ヨテイ</t>
    </rPh>
    <rPh sb="183" eb="185">
      <t>カンロ</t>
    </rPh>
    <rPh sb="185" eb="187">
      <t>コウシン</t>
    </rPh>
    <rPh sb="192" eb="195">
      <t>ケイカクテキ</t>
    </rPh>
    <rPh sb="196" eb="197">
      <t>オコナ</t>
    </rPh>
    <phoneticPr fontId="4"/>
  </si>
  <si>
    <t>　H28年度には、越知面区域において基幹改良事業を行った。
　今後においては、管路布設２０年以上経過した管路について、基幹改良事業等により布設替えを計画的に実施していく。</t>
    <rPh sb="4" eb="5">
      <t>ネン</t>
    </rPh>
    <rPh sb="5" eb="6">
      <t>ド</t>
    </rPh>
    <rPh sb="9" eb="11">
      <t>オチ</t>
    </rPh>
    <rPh sb="11" eb="12">
      <t>メン</t>
    </rPh>
    <rPh sb="12" eb="14">
      <t>クイキ</t>
    </rPh>
    <rPh sb="18" eb="20">
      <t>キカン</t>
    </rPh>
    <rPh sb="20" eb="22">
      <t>カイリョウ</t>
    </rPh>
    <rPh sb="22" eb="24">
      <t>ジギョウ</t>
    </rPh>
    <rPh sb="25" eb="26">
      <t>オコナ</t>
    </rPh>
    <rPh sb="31" eb="33">
      <t>コンゴ</t>
    </rPh>
    <rPh sb="39" eb="41">
      <t>カンロ</t>
    </rPh>
    <rPh sb="41" eb="43">
      <t>フセツ</t>
    </rPh>
    <rPh sb="45" eb="46">
      <t>ネン</t>
    </rPh>
    <rPh sb="46" eb="48">
      <t>イジョウ</t>
    </rPh>
    <rPh sb="48" eb="50">
      <t>ケイカ</t>
    </rPh>
    <rPh sb="52" eb="54">
      <t>カンロ</t>
    </rPh>
    <rPh sb="59" eb="61">
      <t>キカン</t>
    </rPh>
    <rPh sb="61" eb="63">
      <t>カイリョウ</t>
    </rPh>
    <rPh sb="63" eb="65">
      <t>ジギョウ</t>
    </rPh>
    <rPh sb="65" eb="66">
      <t>トウ</t>
    </rPh>
    <rPh sb="69" eb="71">
      <t>フセツ</t>
    </rPh>
    <rPh sb="71" eb="72">
      <t>カ</t>
    </rPh>
    <rPh sb="74" eb="76">
      <t>ケイカク</t>
    </rPh>
    <rPh sb="76" eb="77">
      <t>テキ</t>
    </rPh>
    <rPh sb="78" eb="80">
      <t>ジッシ</t>
    </rPh>
    <phoneticPr fontId="4"/>
  </si>
  <si>
    <t>非設置</t>
    <rPh sb="0" eb="1">
      <t>ヒ</t>
    </rPh>
    <rPh sb="1" eb="3">
      <t>セッチ</t>
    </rPh>
    <phoneticPr fontId="4"/>
  </si>
  <si>
    <t>　今後人口減少により収益減が見込まれるなか起債の償還、維持費の増加等もみこまれ、さらに厳しい財政状況が予測される。
　耐用年数が経過した施設更新の課題もあり、一般会計からの繰入金依存度を下げるよう適正な料金体系を検討していく必要がある。</t>
    <rPh sb="1" eb="3">
      <t>コンゴ</t>
    </rPh>
    <rPh sb="3" eb="5">
      <t>ジンコウ</t>
    </rPh>
    <rPh sb="5" eb="7">
      <t>ゲンショウ</t>
    </rPh>
    <rPh sb="10" eb="12">
      <t>シュウエキ</t>
    </rPh>
    <rPh sb="12" eb="13">
      <t>ゲン</t>
    </rPh>
    <rPh sb="14" eb="16">
      <t>ミコ</t>
    </rPh>
    <rPh sb="21" eb="23">
      <t>キサイ</t>
    </rPh>
    <rPh sb="24" eb="26">
      <t>ショウカン</t>
    </rPh>
    <rPh sb="27" eb="30">
      <t>イジヒ</t>
    </rPh>
    <rPh sb="31" eb="33">
      <t>ゾウカ</t>
    </rPh>
    <rPh sb="33" eb="34">
      <t>トウ</t>
    </rPh>
    <rPh sb="43" eb="44">
      <t>キビ</t>
    </rPh>
    <rPh sb="46" eb="48">
      <t>ザイセイ</t>
    </rPh>
    <rPh sb="48" eb="50">
      <t>ジョウキョウ</t>
    </rPh>
    <rPh sb="51" eb="53">
      <t>ヨソク</t>
    </rPh>
    <rPh sb="59" eb="61">
      <t>タイヨウ</t>
    </rPh>
    <rPh sb="61" eb="63">
      <t>ネンスウ</t>
    </rPh>
    <rPh sb="64" eb="66">
      <t>ケイカ</t>
    </rPh>
    <rPh sb="68" eb="70">
      <t>シセツ</t>
    </rPh>
    <rPh sb="70" eb="72">
      <t>コウシン</t>
    </rPh>
    <rPh sb="73" eb="75">
      <t>カダイ</t>
    </rPh>
    <rPh sb="79" eb="81">
      <t>イッパン</t>
    </rPh>
    <rPh sb="81" eb="83">
      <t>カイケイ</t>
    </rPh>
    <rPh sb="86" eb="88">
      <t>クリイレ</t>
    </rPh>
    <rPh sb="88" eb="89">
      <t>キン</t>
    </rPh>
    <rPh sb="89" eb="92">
      <t>イゾンド</t>
    </rPh>
    <rPh sb="93" eb="94">
      <t>サ</t>
    </rPh>
    <rPh sb="98" eb="100">
      <t>テキセイ</t>
    </rPh>
    <rPh sb="101" eb="103">
      <t>リョウキン</t>
    </rPh>
    <rPh sb="103" eb="105">
      <t>タイケイ</t>
    </rPh>
    <rPh sb="106" eb="108">
      <t>ケントウ</t>
    </rPh>
    <rPh sb="112" eb="11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</si>
</sst>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formatCode="#,##0.00;&quot;△&quot;#,##0.00;&quot;-&quot;">
                  <c:v>8.41</c:v>
                </c:pt>
              </c:numCache>
            </c:numRef>
          </c:val>
          <c:extLst>
            <c:ext xmlns:c16="http://schemas.microsoft.com/office/drawing/2014/chart" uri="{C3380CC4-5D6E-409C-BE32-E72D297353CC}">
              <c16:uniqueId val="{00000000-9411-45A8-9A7A-1C4DC4F4C70B}"/>
            </c:ext>
          </c:extLst>
        </c:ser>
        <c:dLbls>
          <c:showLegendKey val="0"/>
          <c:showVal val="0"/>
          <c:showCatName val="0"/>
          <c:showSerName val="0"/>
          <c:showPercent val="0"/>
          <c:showBubbleSize val="0"/>
        </c:dLbls>
        <c:gapWidth val="150"/>
        <c:axId val="119216000"/>
        <c:axId val="11923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0.8</c:v>
                </c:pt>
                <c:pt idx="2">
                  <c:v>0.69</c:v>
                </c:pt>
                <c:pt idx="3">
                  <c:v>0.65</c:v>
                </c:pt>
                <c:pt idx="4">
                  <c:v>0.53</c:v>
                </c:pt>
              </c:numCache>
            </c:numRef>
          </c:val>
          <c:smooth val="0"/>
          <c:extLst>
            <c:ext xmlns:c16="http://schemas.microsoft.com/office/drawing/2014/chart" uri="{C3380CC4-5D6E-409C-BE32-E72D297353CC}">
              <c16:uniqueId val="{00000001-9411-45A8-9A7A-1C4DC4F4C70B}"/>
            </c:ext>
          </c:extLst>
        </c:ser>
        <c:dLbls>
          <c:showLegendKey val="0"/>
          <c:showVal val="0"/>
          <c:showCatName val="0"/>
          <c:showSerName val="0"/>
          <c:showPercent val="0"/>
          <c:showBubbleSize val="0"/>
        </c:dLbls>
        <c:marker val="1"/>
        <c:smooth val="0"/>
        <c:axId val="119216000"/>
        <c:axId val="119234560"/>
      </c:lineChart>
      <c:dateAx>
        <c:axId val="119216000"/>
        <c:scaling>
          <c:orientation val="minMax"/>
        </c:scaling>
        <c:delete val="1"/>
        <c:axPos val="b"/>
        <c:numFmt formatCode="ge" sourceLinked="1"/>
        <c:majorTickMark val="none"/>
        <c:minorTickMark val="none"/>
        <c:tickLblPos val="none"/>
        <c:crossAx val="119234560"/>
        <c:crosses val="autoZero"/>
        <c:auto val="1"/>
        <c:lblOffset val="100"/>
        <c:baseTimeUnit val="years"/>
      </c:dateAx>
      <c:valAx>
        <c:axId val="11923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1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70.709999999999994</c:v>
                </c:pt>
                <c:pt idx="1">
                  <c:v>71.989999999999995</c:v>
                </c:pt>
                <c:pt idx="2">
                  <c:v>68.8</c:v>
                </c:pt>
                <c:pt idx="3">
                  <c:v>78.84</c:v>
                </c:pt>
                <c:pt idx="4">
                  <c:v>83.22</c:v>
                </c:pt>
              </c:numCache>
            </c:numRef>
          </c:val>
          <c:extLst>
            <c:ext xmlns:c16="http://schemas.microsoft.com/office/drawing/2014/chart" uri="{C3380CC4-5D6E-409C-BE32-E72D297353CC}">
              <c16:uniqueId val="{00000000-0AD0-4864-B0D3-E39B94066BD7}"/>
            </c:ext>
          </c:extLst>
        </c:ser>
        <c:dLbls>
          <c:showLegendKey val="0"/>
          <c:showVal val="0"/>
          <c:showCatName val="0"/>
          <c:showSerName val="0"/>
          <c:showPercent val="0"/>
          <c:showBubbleSize val="0"/>
        </c:dLbls>
        <c:gapWidth val="150"/>
        <c:axId val="140233728"/>
        <c:axId val="14055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57.55</c:v>
                </c:pt>
                <c:pt idx="2">
                  <c:v>57.43</c:v>
                </c:pt>
                <c:pt idx="3">
                  <c:v>57.29</c:v>
                </c:pt>
                <c:pt idx="4">
                  <c:v>55.9</c:v>
                </c:pt>
              </c:numCache>
            </c:numRef>
          </c:val>
          <c:smooth val="0"/>
          <c:extLst>
            <c:ext xmlns:c16="http://schemas.microsoft.com/office/drawing/2014/chart" uri="{C3380CC4-5D6E-409C-BE32-E72D297353CC}">
              <c16:uniqueId val="{00000001-0AD0-4864-B0D3-E39B94066BD7}"/>
            </c:ext>
          </c:extLst>
        </c:ser>
        <c:dLbls>
          <c:showLegendKey val="0"/>
          <c:showVal val="0"/>
          <c:showCatName val="0"/>
          <c:showSerName val="0"/>
          <c:showPercent val="0"/>
          <c:showBubbleSize val="0"/>
        </c:dLbls>
        <c:marker val="1"/>
        <c:smooth val="0"/>
        <c:axId val="140233728"/>
        <c:axId val="140559488"/>
      </c:lineChart>
      <c:dateAx>
        <c:axId val="140233728"/>
        <c:scaling>
          <c:orientation val="minMax"/>
        </c:scaling>
        <c:delete val="1"/>
        <c:axPos val="b"/>
        <c:numFmt formatCode="ge" sourceLinked="1"/>
        <c:majorTickMark val="none"/>
        <c:minorTickMark val="none"/>
        <c:tickLblPos val="none"/>
        <c:crossAx val="140559488"/>
        <c:crosses val="autoZero"/>
        <c:auto val="1"/>
        <c:lblOffset val="100"/>
        <c:baseTimeUnit val="years"/>
      </c:dateAx>
      <c:valAx>
        <c:axId val="14055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23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19C-4D1B-AA5B-64B46EFEB806}"/>
            </c:ext>
          </c:extLst>
        </c:ser>
        <c:dLbls>
          <c:showLegendKey val="0"/>
          <c:showVal val="0"/>
          <c:showCatName val="0"/>
          <c:showSerName val="0"/>
          <c:showPercent val="0"/>
          <c:showBubbleSize val="0"/>
        </c:dLbls>
        <c:gapWidth val="150"/>
        <c:axId val="140819072"/>
        <c:axId val="14082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74.14</c:v>
                </c:pt>
                <c:pt idx="2">
                  <c:v>73.83</c:v>
                </c:pt>
                <c:pt idx="3">
                  <c:v>73.69</c:v>
                </c:pt>
                <c:pt idx="4">
                  <c:v>73.28</c:v>
                </c:pt>
              </c:numCache>
            </c:numRef>
          </c:val>
          <c:smooth val="0"/>
          <c:extLst>
            <c:ext xmlns:c16="http://schemas.microsoft.com/office/drawing/2014/chart" uri="{C3380CC4-5D6E-409C-BE32-E72D297353CC}">
              <c16:uniqueId val="{00000001-519C-4D1B-AA5B-64B46EFEB806}"/>
            </c:ext>
          </c:extLst>
        </c:ser>
        <c:dLbls>
          <c:showLegendKey val="0"/>
          <c:showVal val="0"/>
          <c:showCatName val="0"/>
          <c:showSerName val="0"/>
          <c:showPercent val="0"/>
          <c:showBubbleSize val="0"/>
        </c:dLbls>
        <c:marker val="1"/>
        <c:smooth val="0"/>
        <c:axId val="140819072"/>
        <c:axId val="140821248"/>
      </c:lineChart>
      <c:dateAx>
        <c:axId val="140819072"/>
        <c:scaling>
          <c:orientation val="minMax"/>
        </c:scaling>
        <c:delete val="1"/>
        <c:axPos val="b"/>
        <c:numFmt formatCode="ge" sourceLinked="1"/>
        <c:majorTickMark val="none"/>
        <c:minorTickMark val="none"/>
        <c:tickLblPos val="none"/>
        <c:crossAx val="140821248"/>
        <c:crosses val="autoZero"/>
        <c:auto val="1"/>
        <c:lblOffset val="100"/>
        <c:baseTimeUnit val="years"/>
      </c:dateAx>
      <c:valAx>
        <c:axId val="14082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81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56.9</c:v>
                </c:pt>
                <c:pt idx="1">
                  <c:v>73.150000000000006</c:v>
                </c:pt>
                <c:pt idx="2">
                  <c:v>55.77</c:v>
                </c:pt>
                <c:pt idx="3">
                  <c:v>62.7</c:v>
                </c:pt>
                <c:pt idx="4">
                  <c:v>38.450000000000003</c:v>
                </c:pt>
              </c:numCache>
            </c:numRef>
          </c:val>
          <c:extLst>
            <c:ext xmlns:c16="http://schemas.microsoft.com/office/drawing/2014/chart" uri="{C3380CC4-5D6E-409C-BE32-E72D297353CC}">
              <c16:uniqueId val="{00000000-5477-45F6-A3B4-58C856E5E46C}"/>
            </c:ext>
          </c:extLst>
        </c:ser>
        <c:dLbls>
          <c:showLegendKey val="0"/>
          <c:showVal val="0"/>
          <c:showCatName val="0"/>
          <c:showSerName val="0"/>
          <c:showPercent val="0"/>
          <c:showBubbleSize val="0"/>
        </c:dLbls>
        <c:gapWidth val="150"/>
        <c:axId val="118355456"/>
        <c:axId val="11835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76.09</c:v>
                </c:pt>
                <c:pt idx="2">
                  <c:v>75.87</c:v>
                </c:pt>
                <c:pt idx="3">
                  <c:v>76.27</c:v>
                </c:pt>
                <c:pt idx="4">
                  <c:v>77.56</c:v>
                </c:pt>
              </c:numCache>
            </c:numRef>
          </c:val>
          <c:smooth val="0"/>
          <c:extLst>
            <c:ext xmlns:c16="http://schemas.microsoft.com/office/drawing/2014/chart" uri="{C3380CC4-5D6E-409C-BE32-E72D297353CC}">
              <c16:uniqueId val="{00000001-5477-45F6-A3B4-58C856E5E46C}"/>
            </c:ext>
          </c:extLst>
        </c:ser>
        <c:dLbls>
          <c:showLegendKey val="0"/>
          <c:showVal val="0"/>
          <c:showCatName val="0"/>
          <c:showSerName val="0"/>
          <c:showPercent val="0"/>
          <c:showBubbleSize val="0"/>
        </c:dLbls>
        <c:marker val="1"/>
        <c:smooth val="0"/>
        <c:axId val="118355456"/>
        <c:axId val="118357376"/>
      </c:lineChart>
      <c:dateAx>
        <c:axId val="118355456"/>
        <c:scaling>
          <c:orientation val="minMax"/>
        </c:scaling>
        <c:delete val="1"/>
        <c:axPos val="b"/>
        <c:numFmt formatCode="ge" sourceLinked="1"/>
        <c:majorTickMark val="none"/>
        <c:minorTickMark val="none"/>
        <c:tickLblPos val="none"/>
        <c:crossAx val="118357376"/>
        <c:crosses val="autoZero"/>
        <c:auto val="1"/>
        <c:lblOffset val="100"/>
        <c:baseTimeUnit val="years"/>
      </c:dateAx>
      <c:valAx>
        <c:axId val="11835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5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7E-4643-A306-DABCD2E5B07C}"/>
            </c:ext>
          </c:extLst>
        </c:ser>
        <c:dLbls>
          <c:showLegendKey val="0"/>
          <c:showVal val="0"/>
          <c:showCatName val="0"/>
          <c:showSerName val="0"/>
          <c:showPercent val="0"/>
          <c:showBubbleSize val="0"/>
        </c:dLbls>
        <c:gapWidth val="150"/>
        <c:axId val="127915136"/>
        <c:axId val="1279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7E-4643-A306-DABCD2E5B07C}"/>
            </c:ext>
          </c:extLst>
        </c:ser>
        <c:dLbls>
          <c:showLegendKey val="0"/>
          <c:showVal val="0"/>
          <c:showCatName val="0"/>
          <c:showSerName val="0"/>
          <c:showPercent val="0"/>
          <c:showBubbleSize val="0"/>
        </c:dLbls>
        <c:marker val="1"/>
        <c:smooth val="0"/>
        <c:axId val="127915136"/>
        <c:axId val="127917056"/>
      </c:lineChart>
      <c:dateAx>
        <c:axId val="127915136"/>
        <c:scaling>
          <c:orientation val="minMax"/>
        </c:scaling>
        <c:delete val="1"/>
        <c:axPos val="b"/>
        <c:numFmt formatCode="ge" sourceLinked="1"/>
        <c:majorTickMark val="none"/>
        <c:minorTickMark val="none"/>
        <c:tickLblPos val="none"/>
        <c:crossAx val="127917056"/>
        <c:crosses val="autoZero"/>
        <c:auto val="1"/>
        <c:lblOffset val="100"/>
        <c:baseTimeUnit val="years"/>
      </c:dateAx>
      <c:valAx>
        <c:axId val="12791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1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E7-4734-8930-B2D7496AF7CD}"/>
            </c:ext>
          </c:extLst>
        </c:ser>
        <c:dLbls>
          <c:showLegendKey val="0"/>
          <c:showVal val="0"/>
          <c:showCatName val="0"/>
          <c:showSerName val="0"/>
          <c:showPercent val="0"/>
          <c:showBubbleSize val="0"/>
        </c:dLbls>
        <c:gapWidth val="150"/>
        <c:axId val="132027136"/>
        <c:axId val="13202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E7-4734-8930-B2D7496AF7CD}"/>
            </c:ext>
          </c:extLst>
        </c:ser>
        <c:dLbls>
          <c:showLegendKey val="0"/>
          <c:showVal val="0"/>
          <c:showCatName val="0"/>
          <c:showSerName val="0"/>
          <c:showPercent val="0"/>
          <c:showBubbleSize val="0"/>
        </c:dLbls>
        <c:marker val="1"/>
        <c:smooth val="0"/>
        <c:axId val="132027136"/>
        <c:axId val="132029056"/>
      </c:lineChart>
      <c:dateAx>
        <c:axId val="132027136"/>
        <c:scaling>
          <c:orientation val="minMax"/>
        </c:scaling>
        <c:delete val="1"/>
        <c:axPos val="b"/>
        <c:numFmt formatCode="ge" sourceLinked="1"/>
        <c:majorTickMark val="none"/>
        <c:minorTickMark val="none"/>
        <c:tickLblPos val="none"/>
        <c:crossAx val="132029056"/>
        <c:crosses val="autoZero"/>
        <c:auto val="1"/>
        <c:lblOffset val="100"/>
        <c:baseTimeUnit val="years"/>
      </c:dateAx>
      <c:valAx>
        <c:axId val="13202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2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59-44D2-BEFB-1E846FDDC36F}"/>
            </c:ext>
          </c:extLst>
        </c:ser>
        <c:dLbls>
          <c:showLegendKey val="0"/>
          <c:showVal val="0"/>
          <c:showCatName val="0"/>
          <c:showSerName val="0"/>
          <c:showPercent val="0"/>
          <c:showBubbleSize val="0"/>
        </c:dLbls>
        <c:gapWidth val="150"/>
        <c:axId val="132055808"/>
        <c:axId val="13205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59-44D2-BEFB-1E846FDDC36F}"/>
            </c:ext>
          </c:extLst>
        </c:ser>
        <c:dLbls>
          <c:showLegendKey val="0"/>
          <c:showVal val="0"/>
          <c:showCatName val="0"/>
          <c:showSerName val="0"/>
          <c:showPercent val="0"/>
          <c:showBubbleSize val="0"/>
        </c:dLbls>
        <c:marker val="1"/>
        <c:smooth val="0"/>
        <c:axId val="132055808"/>
        <c:axId val="132057728"/>
      </c:lineChart>
      <c:dateAx>
        <c:axId val="132055808"/>
        <c:scaling>
          <c:orientation val="minMax"/>
        </c:scaling>
        <c:delete val="1"/>
        <c:axPos val="b"/>
        <c:numFmt formatCode="ge" sourceLinked="1"/>
        <c:majorTickMark val="none"/>
        <c:minorTickMark val="none"/>
        <c:tickLblPos val="none"/>
        <c:crossAx val="132057728"/>
        <c:crosses val="autoZero"/>
        <c:auto val="1"/>
        <c:lblOffset val="100"/>
        <c:baseTimeUnit val="years"/>
      </c:dateAx>
      <c:valAx>
        <c:axId val="13205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5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82-446C-8EDC-4BE08897C451}"/>
            </c:ext>
          </c:extLst>
        </c:ser>
        <c:dLbls>
          <c:showLegendKey val="0"/>
          <c:showVal val="0"/>
          <c:showCatName val="0"/>
          <c:showSerName val="0"/>
          <c:showPercent val="0"/>
          <c:showBubbleSize val="0"/>
        </c:dLbls>
        <c:gapWidth val="150"/>
        <c:axId val="132112768"/>
        <c:axId val="13211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82-446C-8EDC-4BE08897C451}"/>
            </c:ext>
          </c:extLst>
        </c:ser>
        <c:dLbls>
          <c:showLegendKey val="0"/>
          <c:showVal val="0"/>
          <c:showCatName val="0"/>
          <c:showSerName val="0"/>
          <c:showPercent val="0"/>
          <c:showBubbleSize val="0"/>
        </c:dLbls>
        <c:marker val="1"/>
        <c:smooth val="0"/>
        <c:axId val="132112768"/>
        <c:axId val="132114688"/>
      </c:lineChart>
      <c:dateAx>
        <c:axId val="132112768"/>
        <c:scaling>
          <c:orientation val="minMax"/>
        </c:scaling>
        <c:delete val="1"/>
        <c:axPos val="b"/>
        <c:numFmt formatCode="ge" sourceLinked="1"/>
        <c:majorTickMark val="none"/>
        <c:minorTickMark val="none"/>
        <c:tickLblPos val="none"/>
        <c:crossAx val="132114688"/>
        <c:crosses val="autoZero"/>
        <c:auto val="1"/>
        <c:lblOffset val="100"/>
        <c:baseTimeUnit val="years"/>
      </c:dateAx>
      <c:valAx>
        <c:axId val="13211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11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5307.17</c:v>
                </c:pt>
                <c:pt idx="1">
                  <c:v>5295.3</c:v>
                </c:pt>
                <c:pt idx="2">
                  <c:v>6695.59</c:v>
                </c:pt>
                <c:pt idx="3">
                  <c:v>6600.4</c:v>
                </c:pt>
                <c:pt idx="4">
                  <c:v>7111.08</c:v>
                </c:pt>
              </c:numCache>
            </c:numRef>
          </c:val>
          <c:extLst>
            <c:ext xmlns:c16="http://schemas.microsoft.com/office/drawing/2014/chart" uri="{C3380CC4-5D6E-409C-BE32-E72D297353CC}">
              <c16:uniqueId val="{00000000-215D-4F6B-BC27-040B473AC8EA}"/>
            </c:ext>
          </c:extLst>
        </c:ser>
        <c:dLbls>
          <c:showLegendKey val="0"/>
          <c:showVal val="0"/>
          <c:showCatName val="0"/>
          <c:showSerName val="0"/>
          <c:showPercent val="0"/>
          <c:showBubbleSize val="0"/>
        </c:dLbls>
        <c:gapWidth val="150"/>
        <c:axId val="140029952"/>
        <c:axId val="14003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1113.76</c:v>
                </c:pt>
                <c:pt idx="2">
                  <c:v>1125.69</c:v>
                </c:pt>
                <c:pt idx="3">
                  <c:v>1134.67</c:v>
                </c:pt>
                <c:pt idx="4">
                  <c:v>1144.79</c:v>
                </c:pt>
              </c:numCache>
            </c:numRef>
          </c:val>
          <c:smooth val="0"/>
          <c:extLst>
            <c:ext xmlns:c16="http://schemas.microsoft.com/office/drawing/2014/chart" uri="{C3380CC4-5D6E-409C-BE32-E72D297353CC}">
              <c16:uniqueId val="{00000001-215D-4F6B-BC27-040B473AC8EA}"/>
            </c:ext>
          </c:extLst>
        </c:ser>
        <c:dLbls>
          <c:showLegendKey val="0"/>
          <c:showVal val="0"/>
          <c:showCatName val="0"/>
          <c:showSerName val="0"/>
          <c:showPercent val="0"/>
          <c:showBubbleSize val="0"/>
        </c:dLbls>
        <c:marker val="1"/>
        <c:smooth val="0"/>
        <c:axId val="140029952"/>
        <c:axId val="140031872"/>
      </c:lineChart>
      <c:dateAx>
        <c:axId val="140029952"/>
        <c:scaling>
          <c:orientation val="minMax"/>
        </c:scaling>
        <c:delete val="1"/>
        <c:axPos val="b"/>
        <c:numFmt formatCode="ge" sourceLinked="1"/>
        <c:majorTickMark val="none"/>
        <c:minorTickMark val="none"/>
        <c:tickLblPos val="none"/>
        <c:crossAx val="140031872"/>
        <c:crosses val="autoZero"/>
        <c:auto val="1"/>
        <c:lblOffset val="100"/>
        <c:baseTimeUnit val="years"/>
      </c:dateAx>
      <c:valAx>
        <c:axId val="14003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2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24.08</c:v>
                </c:pt>
                <c:pt idx="1">
                  <c:v>25.34</c:v>
                </c:pt>
                <c:pt idx="2">
                  <c:v>24.35</c:v>
                </c:pt>
                <c:pt idx="3">
                  <c:v>21.44</c:v>
                </c:pt>
                <c:pt idx="4">
                  <c:v>18.739999999999998</c:v>
                </c:pt>
              </c:numCache>
            </c:numRef>
          </c:val>
          <c:extLst>
            <c:ext xmlns:c16="http://schemas.microsoft.com/office/drawing/2014/chart" uri="{C3380CC4-5D6E-409C-BE32-E72D297353CC}">
              <c16:uniqueId val="{00000000-99F3-40D9-8EDE-954003695B7D}"/>
            </c:ext>
          </c:extLst>
        </c:ser>
        <c:dLbls>
          <c:showLegendKey val="0"/>
          <c:showVal val="0"/>
          <c:showCatName val="0"/>
          <c:showSerName val="0"/>
          <c:showPercent val="0"/>
          <c:showBubbleSize val="0"/>
        </c:dLbls>
        <c:gapWidth val="150"/>
        <c:axId val="140210560"/>
        <c:axId val="14021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34.25</c:v>
                </c:pt>
                <c:pt idx="2">
                  <c:v>46.48</c:v>
                </c:pt>
                <c:pt idx="3">
                  <c:v>40.6</c:v>
                </c:pt>
                <c:pt idx="4">
                  <c:v>56.04</c:v>
                </c:pt>
              </c:numCache>
            </c:numRef>
          </c:val>
          <c:smooth val="0"/>
          <c:extLst>
            <c:ext xmlns:c16="http://schemas.microsoft.com/office/drawing/2014/chart" uri="{C3380CC4-5D6E-409C-BE32-E72D297353CC}">
              <c16:uniqueId val="{00000001-99F3-40D9-8EDE-954003695B7D}"/>
            </c:ext>
          </c:extLst>
        </c:ser>
        <c:dLbls>
          <c:showLegendKey val="0"/>
          <c:showVal val="0"/>
          <c:showCatName val="0"/>
          <c:showSerName val="0"/>
          <c:showPercent val="0"/>
          <c:showBubbleSize val="0"/>
        </c:dLbls>
        <c:marker val="1"/>
        <c:smooth val="0"/>
        <c:axId val="140210560"/>
        <c:axId val="140212096"/>
      </c:lineChart>
      <c:dateAx>
        <c:axId val="140210560"/>
        <c:scaling>
          <c:orientation val="minMax"/>
        </c:scaling>
        <c:delete val="1"/>
        <c:axPos val="b"/>
        <c:numFmt formatCode="ge" sourceLinked="1"/>
        <c:majorTickMark val="none"/>
        <c:minorTickMark val="none"/>
        <c:tickLblPos val="none"/>
        <c:crossAx val="140212096"/>
        <c:crosses val="autoZero"/>
        <c:auto val="1"/>
        <c:lblOffset val="100"/>
        <c:baseTimeUnit val="years"/>
      </c:dateAx>
      <c:valAx>
        <c:axId val="14021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21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212.09</c:v>
                </c:pt>
                <c:pt idx="1">
                  <c:v>213.66</c:v>
                </c:pt>
                <c:pt idx="2">
                  <c:v>225.19</c:v>
                </c:pt>
                <c:pt idx="3">
                  <c:v>240.9</c:v>
                </c:pt>
                <c:pt idx="4">
                  <c:v>271.68</c:v>
                </c:pt>
              </c:numCache>
            </c:numRef>
          </c:val>
          <c:extLst>
            <c:ext xmlns:c16="http://schemas.microsoft.com/office/drawing/2014/chart" uri="{C3380CC4-5D6E-409C-BE32-E72D297353CC}">
              <c16:uniqueId val="{00000000-9D96-4F9D-853C-0F7E00677957}"/>
            </c:ext>
          </c:extLst>
        </c:ser>
        <c:dLbls>
          <c:showLegendKey val="0"/>
          <c:showVal val="0"/>
          <c:showCatName val="0"/>
          <c:showSerName val="0"/>
          <c:showPercent val="0"/>
          <c:showBubbleSize val="0"/>
        </c:dLbls>
        <c:gapWidth val="150"/>
        <c:axId val="140246400"/>
        <c:axId val="14051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501.18</c:v>
                </c:pt>
                <c:pt idx="2">
                  <c:v>376.61</c:v>
                </c:pt>
                <c:pt idx="3">
                  <c:v>440.03</c:v>
                </c:pt>
                <c:pt idx="4">
                  <c:v>304.35000000000002</c:v>
                </c:pt>
              </c:numCache>
            </c:numRef>
          </c:val>
          <c:smooth val="0"/>
          <c:extLst>
            <c:ext xmlns:c16="http://schemas.microsoft.com/office/drawing/2014/chart" uri="{C3380CC4-5D6E-409C-BE32-E72D297353CC}">
              <c16:uniqueId val="{00000001-9D96-4F9D-853C-0F7E00677957}"/>
            </c:ext>
          </c:extLst>
        </c:ser>
        <c:dLbls>
          <c:showLegendKey val="0"/>
          <c:showVal val="0"/>
          <c:showCatName val="0"/>
          <c:showSerName val="0"/>
          <c:showPercent val="0"/>
          <c:showBubbleSize val="0"/>
        </c:dLbls>
        <c:marker val="1"/>
        <c:smooth val="0"/>
        <c:axId val="140246400"/>
        <c:axId val="140514816"/>
      </c:lineChart>
      <c:dateAx>
        <c:axId val="140246400"/>
        <c:scaling>
          <c:orientation val="minMax"/>
        </c:scaling>
        <c:delete val="1"/>
        <c:axPos val="b"/>
        <c:numFmt formatCode="ge" sourceLinked="1"/>
        <c:majorTickMark val="none"/>
        <c:minorTickMark val="none"/>
        <c:tickLblPos val="none"/>
        <c:crossAx val="140514816"/>
        <c:crosses val="autoZero"/>
        <c:auto val="1"/>
        <c:lblOffset val="100"/>
        <c:baseTimeUnit val="years"/>
      </c:dateAx>
      <c:valAx>
        <c:axId val="14051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24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13" zoomScaleNormal="100" workbookViewId="0">
      <selection activeCell="BB62" sqref="BB6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高知県　梼原町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50" t="s">
        <v>123</v>
      </c>
      <c r="AE8" s="50"/>
      <c r="AF8" s="50"/>
      <c r="AG8" s="50"/>
      <c r="AH8" s="50"/>
      <c r="AI8" s="50"/>
      <c r="AJ8" s="50"/>
      <c r="AK8" s="2"/>
      <c r="AL8" s="51">
        <f>データ!$R$6</f>
        <v>3639</v>
      </c>
      <c r="AM8" s="51"/>
      <c r="AN8" s="51"/>
      <c r="AO8" s="51"/>
      <c r="AP8" s="51"/>
      <c r="AQ8" s="51"/>
      <c r="AR8" s="51"/>
      <c r="AS8" s="51"/>
      <c r="AT8" s="46">
        <f>データ!$S$6</f>
        <v>236.45</v>
      </c>
      <c r="AU8" s="46"/>
      <c r="AV8" s="46"/>
      <c r="AW8" s="46"/>
      <c r="AX8" s="46"/>
      <c r="AY8" s="46"/>
      <c r="AZ8" s="46"/>
      <c r="BA8" s="46"/>
      <c r="BB8" s="46">
        <f>データ!$T$6</f>
        <v>15.39</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60.4</v>
      </c>
      <c r="Q10" s="46"/>
      <c r="R10" s="46"/>
      <c r="S10" s="46"/>
      <c r="T10" s="46"/>
      <c r="U10" s="46"/>
      <c r="V10" s="46"/>
      <c r="W10" s="51">
        <f>データ!$Q$6</f>
        <v>1000</v>
      </c>
      <c r="X10" s="51"/>
      <c r="Y10" s="51"/>
      <c r="Z10" s="51"/>
      <c r="AA10" s="51"/>
      <c r="AB10" s="51"/>
      <c r="AC10" s="51"/>
      <c r="AD10" s="2"/>
      <c r="AE10" s="2"/>
      <c r="AF10" s="2"/>
      <c r="AG10" s="2"/>
      <c r="AH10" s="2"/>
      <c r="AI10" s="2"/>
      <c r="AJ10" s="2"/>
      <c r="AK10" s="2"/>
      <c r="AL10" s="51">
        <f>データ!$U$6</f>
        <v>2186</v>
      </c>
      <c r="AM10" s="51"/>
      <c r="AN10" s="51"/>
      <c r="AO10" s="51"/>
      <c r="AP10" s="51"/>
      <c r="AQ10" s="51"/>
      <c r="AR10" s="51"/>
      <c r="AS10" s="51"/>
      <c r="AT10" s="46">
        <f>データ!$V$6</f>
        <v>0.12</v>
      </c>
      <c r="AU10" s="46"/>
      <c r="AV10" s="46"/>
      <c r="AW10" s="46"/>
      <c r="AX10" s="46"/>
      <c r="AY10" s="46"/>
      <c r="AZ10" s="46"/>
      <c r="BA10" s="46"/>
      <c r="BB10" s="46">
        <f>データ!$W$6</f>
        <v>18216.669999999998</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122</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124</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55</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56</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57</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58</v>
      </c>
      <c r="B3" s="30" t="s">
        <v>59</v>
      </c>
      <c r="C3" s="30" t="s">
        <v>60</v>
      </c>
      <c r="D3" s="30" t="s">
        <v>61</v>
      </c>
      <c r="E3" s="30" t="s">
        <v>62</v>
      </c>
      <c r="F3" s="30" t="s">
        <v>63</v>
      </c>
      <c r="G3" s="30" t="s">
        <v>64</v>
      </c>
      <c r="H3" s="78" t="s">
        <v>65</v>
      </c>
      <c r="I3" s="79"/>
      <c r="J3" s="79"/>
      <c r="K3" s="79"/>
      <c r="L3" s="79"/>
      <c r="M3" s="79"/>
      <c r="N3" s="79"/>
      <c r="O3" s="79"/>
      <c r="P3" s="79"/>
      <c r="Q3" s="79"/>
      <c r="R3" s="79"/>
      <c r="S3" s="79"/>
      <c r="T3" s="79"/>
      <c r="U3" s="79"/>
      <c r="V3" s="79"/>
      <c r="W3" s="80"/>
      <c r="X3" s="84" t="s">
        <v>66</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67</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68</v>
      </c>
      <c r="B4" s="31"/>
      <c r="C4" s="31"/>
      <c r="D4" s="31"/>
      <c r="E4" s="31"/>
      <c r="F4" s="31"/>
      <c r="G4" s="31"/>
      <c r="H4" s="81"/>
      <c r="I4" s="82"/>
      <c r="J4" s="82"/>
      <c r="K4" s="82"/>
      <c r="L4" s="82"/>
      <c r="M4" s="82"/>
      <c r="N4" s="82"/>
      <c r="O4" s="82"/>
      <c r="P4" s="82"/>
      <c r="Q4" s="82"/>
      <c r="R4" s="82"/>
      <c r="S4" s="82"/>
      <c r="T4" s="82"/>
      <c r="U4" s="82"/>
      <c r="V4" s="82"/>
      <c r="W4" s="83"/>
      <c r="X4" s="77" t="s">
        <v>69</v>
      </c>
      <c r="Y4" s="77"/>
      <c r="Z4" s="77"/>
      <c r="AA4" s="77"/>
      <c r="AB4" s="77"/>
      <c r="AC4" s="77"/>
      <c r="AD4" s="77"/>
      <c r="AE4" s="77"/>
      <c r="AF4" s="77"/>
      <c r="AG4" s="77"/>
      <c r="AH4" s="77"/>
      <c r="AI4" s="77" t="s">
        <v>70</v>
      </c>
      <c r="AJ4" s="77"/>
      <c r="AK4" s="77"/>
      <c r="AL4" s="77"/>
      <c r="AM4" s="77"/>
      <c r="AN4" s="77"/>
      <c r="AO4" s="77"/>
      <c r="AP4" s="77"/>
      <c r="AQ4" s="77"/>
      <c r="AR4" s="77"/>
      <c r="AS4" s="77"/>
      <c r="AT4" s="77" t="s">
        <v>71</v>
      </c>
      <c r="AU4" s="77"/>
      <c r="AV4" s="77"/>
      <c r="AW4" s="77"/>
      <c r="AX4" s="77"/>
      <c r="AY4" s="77"/>
      <c r="AZ4" s="77"/>
      <c r="BA4" s="77"/>
      <c r="BB4" s="77"/>
      <c r="BC4" s="77"/>
      <c r="BD4" s="77"/>
      <c r="BE4" s="77" t="s">
        <v>72</v>
      </c>
      <c r="BF4" s="77"/>
      <c r="BG4" s="77"/>
      <c r="BH4" s="77"/>
      <c r="BI4" s="77"/>
      <c r="BJ4" s="77"/>
      <c r="BK4" s="77"/>
      <c r="BL4" s="77"/>
      <c r="BM4" s="77"/>
      <c r="BN4" s="77"/>
      <c r="BO4" s="77"/>
      <c r="BP4" s="77" t="s">
        <v>73</v>
      </c>
      <c r="BQ4" s="77"/>
      <c r="BR4" s="77"/>
      <c r="BS4" s="77"/>
      <c r="BT4" s="77"/>
      <c r="BU4" s="77"/>
      <c r="BV4" s="77"/>
      <c r="BW4" s="77"/>
      <c r="BX4" s="77"/>
      <c r="BY4" s="77"/>
      <c r="BZ4" s="77"/>
      <c r="CA4" s="77" t="s">
        <v>74</v>
      </c>
      <c r="CB4" s="77"/>
      <c r="CC4" s="77"/>
      <c r="CD4" s="77"/>
      <c r="CE4" s="77"/>
      <c r="CF4" s="77"/>
      <c r="CG4" s="77"/>
      <c r="CH4" s="77"/>
      <c r="CI4" s="77"/>
      <c r="CJ4" s="77"/>
      <c r="CK4" s="77"/>
      <c r="CL4" s="77" t="s">
        <v>75</v>
      </c>
      <c r="CM4" s="77"/>
      <c r="CN4" s="77"/>
      <c r="CO4" s="77"/>
      <c r="CP4" s="77"/>
      <c r="CQ4" s="77"/>
      <c r="CR4" s="77"/>
      <c r="CS4" s="77"/>
      <c r="CT4" s="77"/>
      <c r="CU4" s="77"/>
      <c r="CV4" s="77"/>
      <c r="CW4" s="77" t="s">
        <v>76</v>
      </c>
      <c r="CX4" s="77"/>
      <c r="CY4" s="77"/>
      <c r="CZ4" s="77"/>
      <c r="DA4" s="77"/>
      <c r="DB4" s="77"/>
      <c r="DC4" s="77"/>
      <c r="DD4" s="77"/>
      <c r="DE4" s="77"/>
      <c r="DF4" s="77"/>
      <c r="DG4" s="77"/>
      <c r="DH4" s="77" t="s">
        <v>77</v>
      </c>
      <c r="DI4" s="77"/>
      <c r="DJ4" s="77"/>
      <c r="DK4" s="77"/>
      <c r="DL4" s="77"/>
      <c r="DM4" s="77"/>
      <c r="DN4" s="77"/>
      <c r="DO4" s="77"/>
      <c r="DP4" s="77"/>
      <c r="DQ4" s="77"/>
      <c r="DR4" s="77"/>
      <c r="DS4" s="77" t="s">
        <v>78</v>
      </c>
      <c r="DT4" s="77"/>
      <c r="DU4" s="77"/>
      <c r="DV4" s="77"/>
      <c r="DW4" s="77"/>
      <c r="DX4" s="77"/>
      <c r="DY4" s="77"/>
      <c r="DZ4" s="77"/>
      <c r="EA4" s="77"/>
      <c r="EB4" s="77"/>
      <c r="EC4" s="77"/>
      <c r="ED4" s="77" t="s">
        <v>79</v>
      </c>
      <c r="EE4" s="77"/>
      <c r="EF4" s="77"/>
      <c r="EG4" s="77"/>
      <c r="EH4" s="77"/>
      <c r="EI4" s="77"/>
      <c r="EJ4" s="77"/>
      <c r="EK4" s="77"/>
      <c r="EL4" s="77"/>
      <c r="EM4" s="77"/>
      <c r="EN4" s="77"/>
    </row>
    <row r="5" spans="1:144" x14ac:dyDescent="0.15">
      <c r="A5" s="29" t="s">
        <v>80</v>
      </c>
      <c r="B5" s="32"/>
      <c r="C5" s="32"/>
      <c r="D5" s="32"/>
      <c r="E5" s="32"/>
      <c r="F5" s="32"/>
      <c r="G5" s="32"/>
      <c r="H5" s="33" t="s">
        <v>81</v>
      </c>
      <c r="I5" s="33" t="s">
        <v>82</v>
      </c>
      <c r="J5" s="33" t="s">
        <v>83</v>
      </c>
      <c r="K5" s="33" t="s">
        <v>84</v>
      </c>
      <c r="L5" s="33" t="s">
        <v>85</v>
      </c>
      <c r="M5" s="33" t="s">
        <v>86</v>
      </c>
      <c r="N5" s="33" t="s">
        <v>87</v>
      </c>
      <c r="O5" s="33" t="s">
        <v>88</v>
      </c>
      <c r="P5" s="33" t="s">
        <v>89</v>
      </c>
      <c r="Q5" s="33" t="s">
        <v>90</v>
      </c>
      <c r="R5" s="33" t="s">
        <v>91</v>
      </c>
      <c r="S5" s="33" t="s">
        <v>92</v>
      </c>
      <c r="T5" s="33" t="s">
        <v>93</v>
      </c>
      <c r="U5" s="33" t="s">
        <v>94</v>
      </c>
      <c r="V5" s="33" t="s">
        <v>95</v>
      </c>
      <c r="W5" s="33" t="s">
        <v>96</v>
      </c>
      <c r="X5" s="33" t="s">
        <v>97</v>
      </c>
      <c r="Y5" s="33" t="s">
        <v>98</v>
      </c>
      <c r="Z5" s="33" t="s">
        <v>99</v>
      </c>
      <c r="AA5" s="33" t="s">
        <v>100</v>
      </c>
      <c r="AB5" s="33" t="s">
        <v>101</v>
      </c>
      <c r="AC5" s="33" t="s">
        <v>102</v>
      </c>
      <c r="AD5" s="33" t="s">
        <v>103</v>
      </c>
      <c r="AE5" s="33" t="s">
        <v>104</v>
      </c>
      <c r="AF5" s="33" t="s">
        <v>105</v>
      </c>
      <c r="AG5" s="33" t="s">
        <v>106</v>
      </c>
      <c r="AH5" s="33" t="s">
        <v>41</v>
      </c>
      <c r="AI5" s="33" t="s">
        <v>97</v>
      </c>
      <c r="AJ5" s="33" t="s">
        <v>98</v>
      </c>
      <c r="AK5" s="33" t="s">
        <v>99</v>
      </c>
      <c r="AL5" s="33" t="s">
        <v>100</v>
      </c>
      <c r="AM5" s="33" t="s">
        <v>101</v>
      </c>
      <c r="AN5" s="33" t="s">
        <v>102</v>
      </c>
      <c r="AO5" s="33" t="s">
        <v>103</v>
      </c>
      <c r="AP5" s="33" t="s">
        <v>104</v>
      </c>
      <c r="AQ5" s="33" t="s">
        <v>105</v>
      </c>
      <c r="AR5" s="33" t="s">
        <v>106</v>
      </c>
      <c r="AS5" s="33" t="s">
        <v>107</v>
      </c>
      <c r="AT5" s="33" t="s">
        <v>97</v>
      </c>
      <c r="AU5" s="33" t="s">
        <v>98</v>
      </c>
      <c r="AV5" s="33" t="s">
        <v>99</v>
      </c>
      <c r="AW5" s="33" t="s">
        <v>100</v>
      </c>
      <c r="AX5" s="33" t="s">
        <v>101</v>
      </c>
      <c r="AY5" s="33" t="s">
        <v>102</v>
      </c>
      <c r="AZ5" s="33" t="s">
        <v>103</v>
      </c>
      <c r="BA5" s="33" t="s">
        <v>104</v>
      </c>
      <c r="BB5" s="33" t="s">
        <v>105</v>
      </c>
      <c r="BC5" s="33" t="s">
        <v>106</v>
      </c>
      <c r="BD5" s="33" t="s">
        <v>107</v>
      </c>
      <c r="BE5" s="33" t="s">
        <v>97</v>
      </c>
      <c r="BF5" s="33" t="s">
        <v>98</v>
      </c>
      <c r="BG5" s="33" t="s">
        <v>99</v>
      </c>
      <c r="BH5" s="33" t="s">
        <v>100</v>
      </c>
      <c r="BI5" s="33" t="s">
        <v>101</v>
      </c>
      <c r="BJ5" s="33" t="s">
        <v>102</v>
      </c>
      <c r="BK5" s="33" t="s">
        <v>103</v>
      </c>
      <c r="BL5" s="33" t="s">
        <v>104</v>
      </c>
      <c r="BM5" s="33" t="s">
        <v>105</v>
      </c>
      <c r="BN5" s="33" t="s">
        <v>106</v>
      </c>
      <c r="BO5" s="33" t="s">
        <v>107</v>
      </c>
      <c r="BP5" s="33" t="s">
        <v>97</v>
      </c>
      <c r="BQ5" s="33" t="s">
        <v>98</v>
      </c>
      <c r="BR5" s="33" t="s">
        <v>99</v>
      </c>
      <c r="BS5" s="33" t="s">
        <v>100</v>
      </c>
      <c r="BT5" s="33" t="s">
        <v>101</v>
      </c>
      <c r="BU5" s="33" t="s">
        <v>102</v>
      </c>
      <c r="BV5" s="33" t="s">
        <v>103</v>
      </c>
      <c r="BW5" s="33" t="s">
        <v>104</v>
      </c>
      <c r="BX5" s="33" t="s">
        <v>105</v>
      </c>
      <c r="BY5" s="33" t="s">
        <v>106</v>
      </c>
      <c r="BZ5" s="33" t="s">
        <v>107</v>
      </c>
      <c r="CA5" s="33" t="s">
        <v>97</v>
      </c>
      <c r="CB5" s="33" t="s">
        <v>98</v>
      </c>
      <c r="CC5" s="33" t="s">
        <v>99</v>
      </c>
      <c r="CD5" s="33" t="s">
        <v>100</v>
      </c>
      <c r="CE5" s="33" t="s">
        <v>101</v>
      </c>
      <c r="CF5" s="33" t="s">
        <v>102</v>
      </c>
      <c r="CG5" s="33" t="s">
        <v>103</v>
      </c>
      <c r="CH5" s="33" t="s">
        <v>104</v>
      </c>
      <c r="CI5" s="33" t="s">
        <v>105</v>
      </c>
      <c r="CJ5" s="33" t="s">
        <v>106</v>
      </c>
      <c r="CK5" s="33" t="s">
        <v>107</v>
      </c>
      <c r="CL5" s="33" t="s">
        <v>97</v>
      </c>
      <c r="CM5" s="33" t="s">
        <v>98</v>
      </c>
      <c r="CN5" s="33" t="s">
        <v>99</v>
      </c>
      <c r="CO5" s="33" t="s">
        <v>100</v>
      </c>
      <c r="CP5" s="33" t="s">
        <v>101</v>
      </c>
      <c r="CQ5" s="33" t="s">
        <v>102</v>
      </c>
      <c r="CR5" s="33" t="s">
        <v>103</v>
      </c>
      <c r="CS5" s="33" t="s">
        <v>104</v>
      </c>
      <c r="CT5" s="33" t="s">
        <v>105</v>
      </c>
      <c r="CU5" s="33" t="s">
        <v>106</v>
      </c>
      <c r="CV5" s="33" t="s">
        <v>107</v>
      </c>
      <c r="CW5" s="33" t="s">
        <v>97</v>
      </c>
      <c r="CX5" s="33" t="s">
        <v>98</v>
      </c>
      <c r="CY5" s="33" t="s">
        <v>99</v>
      </c>
      <c r="CZ5" s="33" t="s">
        <v>100</v>
      </c>
      <c r="DA5" s="33" t="s">
        <v>101</v>
      </c>
      <c r="DB5" s="33" t="s">
        <v>102</v>
      </c>
      <c r="DC5" s="33" t="s">
        <v>103</v>
      </c>
      <c r="DD5" s="33" t="s">
        <v>104</v>
      </c>
      <c r="DE5" s="33" t="s">
        <v>105</v>
      </c>
      <c r="DF5" s="33" t="s">
        <v>106</v>
      </c>
      <c r="DG5" s="33" t="s">
        <v>107</v>
      </c>
      <c r="DH5" s="33" t="s">
        <v>97</v>
      </c>
      <c r="DI5" s="33" t="s">
        <v>98</v>
      </c>
      <c r="DJ5" s="33" t="s">
        <v>99</v>
      </c>
      <c r="DK5" s="33" t="s">
        <v>100</v>
      </c>
      <c r="DL5" s="33" t="s">
        <v>101</v>
      </c>
      <c r="DM5" s="33" t="s">
        <v>102</v>
      </c>
      <c r="DN5" s="33" t="s">
        <v>103</v>
      </c>
      <c r="DO5" s="33" t="s">
        <v>104</v>
      </c>
      <c r="DP5" s="33" t="s">
        <v>105</v>
      </c>
      <c r="DQ5" s="33" t="s">
        <v>106</v>
      </c>
      <c r="DR5" s="33" t="s">
        <v>107</v>
      </c>
      <c r="DS5" s="33" t="s">
        <v>97</v>
      </c>
      <c r="DT5" s="33" t="s">
        <v>98</v>
      </c>
      <c r="DU5" s="33" t="s">
        <v>99</v>
      </c>
      <c r="DV5" s="33" t="s">
        <v>100</v>
      </c>
      <c r="DW5" s="33" t="s">
        <v>101</v>
      </c>
      <c r="DX5" s="33" t="s">
        <v>102</v>
      </c>
      <c r="DY5" s="33" t="s">
        <v>103</v>
      </c>
      <c r="DZ5" s="33" t="s">
        <v>104</v>
      </c>
      <c r="EA5" s="33" t="s">
        <v>105</v>
      </c>
      <c r="EB5" s="33" t="s">
        <v>106</v>
      </c>
      <c r="EC5" s="33" t="s">
        <v>107</v>
      </c>
      <c r="ED5" s="33" t="s">
        <v>97</v>
      </c>
      <c r="EE5" s="33" t="s">
        <v>98</v>
      </c>
      <c r="EF5" s="33" t="s">
        <v>99</v>
      </c>
      <c r="EG5" s="33" t="s">
        <v>100</v>
      </c>
      <c r="EH5" s="33" t="s">
        <v>101</v>
      </c>
      <c r="EI5" s="33" t="s">
        <v>102</v>
      </c>
      <c r="EJ5" s="33" t="s">
        <v>103</v>
      </c>
      <c r="EK5" s="33" t="s">
        <v>104</v>
      </c>
      <c r="EL5" s="33" t="s">
        <v>105</v>
      </c>
      <c r="EM5" s="33" t="s">
        <v>106</v>
      </c>
      <c r="EN5" s="33" t="s">
        <v>107</v>
      </c>
    </row>
    <row r="6" spans="1:144" s="37" customFormat="1" x14ac:dyDescent="0.15">
      <c r="A6" s="29" t="s">
        <v>108</v>
      </c>
      <c r="B6" s="34">
        <f>B7</f>
        <v>2016</v>
      </c>
      <c r="C6" s="34">
        <f t="shared" ref="C6:W6" si="3">C7</f>
        <v>394050</v>
      </c>
      <c r="D6" s="34">
        <f t="shared" si="3"/>
        <v>47</v>
      </c>
      <c r="E6" s="34">
        <f t="shared" si="3"/>
        <v>1</v>
      </c>
      <c r="F6" s="34">
        <f t="shared" si="3"/>
        <v>0</v>
      </c>
      <c r="G6" s="34">
        <f t="shared" si="3"/>
        <v>0</v>
      </c>
      <c r="H6" s="34" t="str">
        <f t="shared" si="3"/>
        <v>高知県　梼原町</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60.4</v>
      </c>
      <c r="Q6" s="35">
        <f t="shared" si="3"/>
        <v>1000</v>
      </c>
      <c r="R6" s="35">
        <f t="shared" si="3"/>
        <v>3639</v>
      </c>
      <c r="S6" s="35">
        <f t="shared" si="3"/>
        <v>236.45</v>
      </c>
      <c r="T6" s="35">
        <f t="shared" si="3"/>
        <v>15.39</v>
      </c>
      <c r="U6" s="35">
        <f t="shared" si="3"/>
        <v>2186</v>
      </c>
      <c r="V6" s="35">
        <f t="shared" si="3"/>
        <v>0.12</v>
      </c>
      <c r="W6" s="35">
        <f t="shared" si="3"/>
        <v>18216.669999999998</v>
      </c>
      <c r="X6" s="36">
        <f>IF(X7="",NA(),X7)</f>
        <v>56.9</v>
      </c>
      <c r="Y6" s="36">
        <f t="shared" ref="Y6:AG6" si="4">IF(Y7="",NA(),Y7)</f>
        <v>73.150000000000006</v>
      </c>
      <c r="Z6" s="36">
        <f t="shared" si="4"/>
        <v>55.77</v>
      </c>
      <c r="AA6" s="36">
        <f t="shared" si="4"/>
        <v>62.7</v>
      </c>
      <c r="AB6" s="36">
        <f t="shared" si="4"/>
        <v>38.450000000000003</v>
      </c>
      <c r="AC6" s="36">
        <f t="shared" si="4"/>
        <v>70.760000000000005</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5307.17</v>
      </c>
      <c r="BF6" s="36">
        <f t="shared" ref="BF6:BN6" si="7">IF(BF7="",NA(),BF7)</f>
        <v>5295.3</v>
      </c>
      <c r="BG6" s="36">
        <f t="shared" si="7"/>
        <v>6695.59</v>
      </c>
      <c r="BH6" s="36">
        <f t="shared" si="7"/>
        <v>6600.4</v>
      </c>
      <c r="BI6" s="36">
        <f t="shared" si="7"/>
        <v>7111.08</v>
      </c>
      <c r="BJ6" s="36">
        <f t="shared" si="7"/>
        <v>1496.15</v>
      </c>
      <c r="BK6" s="36">
        <f t="shared" si="7"/>
        <v>1113.76</v>
      </c>
      <c r="BL6" s="36">
        <f t="shared" si="7"/>
        <v>1125.69</v>
      </c>
      <c r="BM6" s="36">
        <f t="shared" si="7"/>
        <v>1134.67</v>
      </c>
      <c r="BN6" s="36">
        <f t="shared" si="7"/>
        <v>1144.79</v>
      </c>
      <c r="BO6" s="35" t="str">
        <f>IF(BO7="","",IF(BO7="-","【-】","【"&amp;SUBSTITUTE(TEXT(BO7,"#,##0.00"),"-","△")&amp;"】"))</f>
        <v>【1,280.76】</v>
      </c>
      <c r="BP6" s="36">
        <f>IF(BP7="",NA(),BP7)</f>
        <v>24.08</v>
      </c>
      <c r="BQ6" s="36">
        <f t="shared" ref="BQ6:BY6" si="8">IF(BQ7="",NA(),BQ7)</f>
        <v>25.34</v>
      </c>
      <c r="BR6" s="36">
        <f t="shared" si="8"/>
        <v>24.35</v>
      </c>
      <c r="BS6" s="36">
        <f t="shared" si="8"/>
        <v>21.44</v>
      </c>
      <c r="BT6" s="36">
        <f t="shared" si="8"/>
        <v>18.739999999999998</v>
      </c>
      <c r="BU6" s="36">
        <f t="shared" si="8"/>
        <v>33.01</v>
      </c>
      <c r="BV6" s="36">
        <f t="shared" si="8"/>
        <v>34.25</v>
      </c>
      <c r="BW6" s="36">
        <f t="shared" si="8"/>
        <v>46.48</v>
      </c>
      <c r="BX6" s="36">
        <f t="shared" si="8"/>
        <v>40.6</v>
      </c>
      <c r="BY6" s="36">
        <f t="shared" si="8"/>
        <v>56.04</v>
      </c>
      <c r="BZ6" s="35" t="str">
        <f>IF(BZ7="","",IF(BZ7="-","【-】","【"&amp;SUBSTITUTE(TEXT(BZ7,"#,##0.00"),"-","△")&amp;"】"))</f>
        <v>【53.06】</v>
      </c>
      <c r="CA6" s="36">
        <f>IF(CA7="",NA(),CA7)</f>
        <v>212.09</v>
      </c>
      <c r="CB6" s="36">
        <f t="shared" ref="CB6:CJ6" si="9">IF(CB7="",NA(),CB7)</f>
        <v>213.66</v>
      </c>
      <c r="CC6" s="36">
        <f t="shared" si="9"/>
        <v>225.19</v>
      </c>
      <c r="CD6" s="36">
        <f t="shared" si="9"/>
        <v>240.9</v>
      </c>
      <c r="CE6" s="36">
        <f t="shared" si="9"/>
        <v>271.68</v>
      </c>
      <c r="CF6" s="36">
        <f t="shared" si="9"/>
        <v>523.08000000000004</v>
      </c>
      <c r="CG6" s="36">
        <f t="shared" si="9"/>
        <v>501.18</v>
      </c>
      <c r="CH6" s="36">
        <f t="shared" si="9"/>
        <v>376.61</v>
      </c>
      <c r="CI6" s="36">
        <f t="shared" si="9"/>
        <v>440.03</v>
      </c>
      <c r="CJ6" s="36">
        <f t="shared" si="9"/>
        <v>304.35000000000002</v>
      </c>
      <c r="CK6" s="35" t="str">
        <f>IF(CK7="","",IF(CK7="-","【-】","【"&amp;SUBSTITUTE(TEXT(CK7,"#,##0.00"),"-","△")&amp;"】"))</f>
        <v>【314.83】</v>
      </c>
      <c r="CL6" s="36">
        <f>IF(CL7="",NA(),CL7)</f>
        <v>70.709999999999994</v>
      </c>
      <c r="CM6" s="36">
        <f t="shared" ref="CM6:CU6" si="10">IF(CM7="",NA(),CM7)</f>
        <v>71.989999999999995</v>
      </c>
      <c r="CN6" s="36">
        <f t="shared" si="10"/>
        <v>68.8</v>
      </c>
      <c r="CO6" s="36">
        <f t="shared" si="10"/>
        <v>78.84</v>
      </c>
      <c r="CP6" s="36">
        <f t="shared" si="10"/>
        <v>83.22</v>
      </c>
      <c r="CQ6" s="36">
        <f t="shared" si="10"/>
        <v>51.11</v>
      </c>
      <c r="CR6" s="36">
        <f t="shared" si="10"/>
        <v>57.55</v>
      </c>
      <c r="CS6" s="36">
        <f t="shared" si="10"/>
        <v>57.43</v>
      </c>
      <c r="CT6" s="36">
        <f t="shared" si="10"/>
        <v>57.29</v>
      </c>
      <c r="CU6" s="36">
        <f t="shared" si="10"/>
        <v>55.9</v>
      </c>
      <c r="CV6" s="35" t="str">
        <f>IF(CV7="","",IF(CV7="-","【-】","【"&amp;SUBSTITUTE(TEXT(CV7,"#,##0.00"),"-","△")&amp;"】"))</f>
        <v>【56.28】</v>
      </c>
      <c r="CW6" s="36">
        <f>IF(CW7="",NA(),CW7)</f>
        <v>100</v>
      </c>
      <c r="CX6" s="36">
        <f t="shared" ref="CX6:DF6" si="11">IF(CX7="",NA(),CX7)</f>
        <v>100</v>
      </c>
      <c r="CY6" s="36">
        <f t="shared" si="11"/>
        <v>100</v>
      </c>
      <c r="CZ6" s="36">
        <f t="shared" si="11"/>
        <v>100</v>
      </c>
      <c r="DA6" s="36">
        <f t="shared" si="11"/>
        <v>100</v>
      </c>
      <c r="DB6" s="36">
        <f t="shared" si="11"/>
        <v>74.16</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6">
        <f t="shared" si="14"/>
        <v>8.41</v>
      </c>
      <c r="EI6" s="36">
        <f t="shared" si="14"/>
        <v>0.37</v>
      </c>
      <c r="EJ6" s="36">
        <f t="shared" si="14"/>
        <v>0.8</v>
      </c>
      <c r="EK6" s="36">
        <f t="shared" si="14"/>
        <v>0.69</v>
      </c>
      <c r="EL6" s="36">
        <f t="shared" si="14"/>
        <v>0.65</v>
      </c>
      <c r="EM6" s="36">
        <f t="shared" si="14"/>
        <v>0.53</v>
      </c>
      <c r="EN6" s="35" t="str">
        <f>IF(EN7="","",IF(EN7="-","【-】","【"&amp;SUBSTITUTE(TEXT(EN7,"#,##0.00"),"-","△")&amp;"】"))</f>
        <v>【0.59】</v>
      </c>
    </row>
    <row r="7" spans="1:144" s="37" customFormat="1" x14ac:dyDescent="0.15">
      <c r="A7" s="29"/>
      <c r="B7" s="38">
        <v>2016</v>
      </c>
      <c r="C7" s="38">
        <v>394050</v>
      </c>
      <c r="D7" s="38">
        <v>47</v>
      </c>
      <c r="E7" s="38">
        <v>1</v>
      </c>
      <c r="F7" s="38">
        <v>0</v>
      </c>
      <c r="G7" s="38">
        <v>0</v>
      </c>
      <c r="H7" s="38" t="s">
        <v>109</v>
      </c>
      <c r="I7" s="38" t="s">
        <v>110</v>
      </c>
      <c r="J7" s="38" t="s">
        <v>111</v>
      </c>
      <c r="K7" s="38" t="s">
        <v>112</v>
      </c>
      <c r="L7" s="38" t="s">
        <v>113</v>
      </c>
      <c r="M7" s="38"/>
      <c r="N7" s="39" t="s">
        <v>114</v>
      </c>
      <c r="O7" s="39" t="s">
        <v>115</v>
      </c>
      <c r="P7" s="39">
        <v>60.4</v>
      </c>
      <c r="Q7" s="39">
        <v>1000</v>
      </c>
      <c r="R7" s="39">
        <v>3639</v>
      </c>
      <c r="S7" s="39">
        <v>236.45</v>
      </c>
      <c r="T7" s="39">
        <v>15.39</v>
      </c>
      <c r="U7" s="39">
        <v>2186</v>
      </c>
      <c r="V7" s="39">
        <v>0.12</v>
      </c>
      <c r="W7" s="39">
        <v>18216.669999999998</v>
      </c>
      <c r="X7" s="39">
        <v>56.9</v>
      </c>
      <c r="Y7" s="39">
        <v>73.150000000000006</v>
      </c>
      <c r="Z7" s="39">
        <v>55.77</v>
      </c>
      <c r="AA7" s="39">
        <v>62.7</v>
      </c>
      <c r="AB7" s="39">
        <v>38.450000000000003</v>
      </c>
      <c r="AC7" s="39">
        <v>70.760000000000005</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5307.17</v>
      </c>
      <c r="BF7" s="39">
        <v>5295.3</v>
      </c>
      <c r="BG7" s="39">
        <v>6695.59</v>
      </c>
      <c r="BH7" s="39">
        <v>6600.4</v>
      </c>
      <c r="BI7" s="39">
        <v>7111.08</v>
      </c>
      <c r="BJ7" s="39">
        <v>1496.15</v>
      </c>
      <c r="BK7" s="39">
        <v>1113.76</v>
      </c>
      <c r="BL7" s="39">
        <v>1125.69</v>
      </c>
      <c r="BM7" s="39">
        <v>1134.67</v>
      </c>
      <c r="BN7" s="39">
        <v>1144.79</v>
      </c>
      <c r="BO7" s="39">
        <v>1280.76</v>
      </c>
      <c r="BP7" s="39">
        <v>24.08</v>
      </c>
      <c r="BQ7" s="39">
        <v>25.34</v>
      </c>
      <c r="BR7" s="39">
        <v>24.35</v>
      </c>
      <c r="BS7" s="39">
        <v>21.44</v>
      </c>
      <c r="BT7" s="39">
        <v>18.739999999999998</v>
      </c>
      <c r="BU7" s="39">
        <v>33.01</v>
      </c>
      <c r="BV7" s="39">
        <v>34.25</v>
      </c>
      <c r="BW7" s="39">
        <v>46.48</v>
      </c>
      <c r="BX7" s="39">
        <v>40.6</v>
      </c>
      <c r="BY7" s="39">
        <v>56.04</v>
      </c>
      <c r="BZ7" s="39">
        <v>53.06</v>
      </c>
      <c r="CA7" s="39">
        <v>212.09</v>
      </c>
      <c r="CB7" s="39">
        <v>213.66</v>
      </c>
      <c r="CC7" s="39">
        <v>225.19</v>
      </c>
      <c r="CD7" s="39">
        <v>240.9</v>
      </c>
      <c r="CE7" s="39">
        <v>271.68</v>
      </c>
      <c r="CF7" s="39">
        <v>523.08000000000004</v>
      </c>
      <c r="CG7" s="39">
        <v>501.18</v>
      </c>
      <c r="CH7" s="39">
        <v>376.61</v>
      </c>
      <c r="CI7" s="39">
        <v>440.03</v>
      </c>
      <c r="CJ7" s="39">
        <v>304.35000000000002</v>
      </c>
      <c r="CK7" s="39">
        <v>314.83</v>
      </c>
      <c r="CL7" s="39">
        <v>70.709999999999994</v>
      </c>
      <c r="CM7" s="39">
        <v>71.989999999999995</v>
      </c>
      <c r="CN7" s="39">
        <v>68.8</v>
      </c>
      <c r="CO7" s="39">
        <v>78.84</v>
      </c>
      <c r="CP7" s="39">
        <v>83.22</v>
      </c>
      <c r="CQ7" s="39">
        <v>51.11</v>
      </c>
      <c r="CR7" s="39">
        <v>57.55</v>
      </c>
      <c r="CS7" s="39">
        <v>57.43</v>
      </c>
      <c r="CT7" s="39">
        <v>57.29</v>
      </c>
      <c r="CU7" s="39">
        <v>55.9</v>
      </c>
      <c r="CV7" s="39">
        <v>56.28</v>
      </c>
      <c r="CW7" s="39">
        <v>100</v>
      </c>
      <c r="CX7" s="39">
        <v>100</v>
      </c>
      <c r="CY7" s="39">
        <v>100</v>
      </c>
      <c r="CZ7" s="39">
        <v>100</v>
      </c>
      <c r="DA7" s="39">
        <v>100</v>
      </c>
      <c r="DB7" s="39">
        <v>74.16</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8.41</v>
      </c>
      <c r="EI7" s="39">
        <v>0.37</v>
      </c>
      <c r="EJ7" s="39">
        <v>0.8</v>
      </c>
      <c r="EK7" s="39">
        <v>0.69</v>
      </c>
      <c r="EL7" s="39">
        <v>0.65</v>
      </c>
      <c r="EM7" s="39">
        <v>0.53</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116</v>
      </c>
      <c r="C9" s="41" t="s">
        <v>117</v>
      </c>
      <c r="D9" s="41" t="s">
        <v>118</v>
      </c>
      <c r="E9" s="41" t="s">
        <v>119</v>
      </c>
      <c r="F9" s="41" t="s">
        <v>120</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59</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梼原町</cp:lastModifiedBy>
  <dcterms:created xsi:type="dcterms:W3CDTF">2017-12-25T01:47:16Z</dcterms:created>
  <dcterms:modified xsi:type="dcterms:W3CDTF">2018-02-26T06:09:39Z</dcterms:modified>
  <cp:category/>
</cp:coreProperties>
</file>