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R6" i="5"/>
  <c r="Q6" i="5"/>
  <c r="P6" i="5"/>
  <c r="P10" i="4" s="1"/>
  <c r="O6" i="5"/>
  <c r="N6" i="5"/>
  <c r="B10" i="4" s="1"/>
  <c r="M6" i="5"/>
  <c r="L6" i="5"/>
  <c r="W8" i="4" s="1"/>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I85" i="4"/>
  <c r="E85" i="4"/>
  <c r="AT10" i="4"/>
  <c r="AL10" i="4"/>
  <c r="W10" i="4"/>
  <c r="I10" i="4"/>
  <c r="BB8" i="4"/>
  <c r="AT8" i="4"/>
  <c r="AL8" i="4"/>
  <c r="I8" i="4"/>
  <c r="B8" i="4"/>
  <c r="C10" i="5" l="1"/>
  <c r="D10" i="5"/>
  <c r="E10" i="5"/>
  <c r="B10" i="5"/>
</calcChain>
</file>

<file path=xl/sharedStrings.xml><?xml version="1.0" encoding="utf-8"?>
<sst xmlns="http://schemas.openxmlformats.org/spreadsheetml/2006/main" count="237" uniqueCount="123">
  <si>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</si>
  <si>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</si>
  <si>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</si>
  <si>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</si>
  <si>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</si>
  <si>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</si>
  <si>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</si>
  <si>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</si>
  <si>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</si>
  <si>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</si>
  <si>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</si>
  <si>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</si>
  <si>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</si>
  <si>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</si>
  <si>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</si>
  <si>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</si>
  <si>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</si>
  <si>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</si>
  <si>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</si>
  <si>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</si>
  <si>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</si>
  <si>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</si>
  <si>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</si>
  <si>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</si>
  <si>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</si>
  <si>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</si>
  <si>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</si>
  <si>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</si>
  <si>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</si>
  <si>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</si>
  <si>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</si>
  <si>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</si>
  <si>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</si>
  <si>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</si>
  <si>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</si>
  <si>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</si>
  <si>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</si>
  <si>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</si>
  <si>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</si>
  <si>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</si>
  <si>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</si>
  <si>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</si>
  <si>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</si>
  <si>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</si>
  <si>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</si>
  <si>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</si>
  <si>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</si>
  <si>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</si>
  <si>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</si>
  <si>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</si>
  <si>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</si>
  <si>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</si>
  <si>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</si>
  <si>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</si>
  <si>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</si>
  <si>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</si>
  <si>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</si>
  <si>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</si>
  <si>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</si>
  <si>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</si>
  <si>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</si>
  <si>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</si>
  <si>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</si>
  <si>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</si>
  <si>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</si>
  <si>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</si>
  <si>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</si>
  <si>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</si>
  <si>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</si>
  <si>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</si>
  <si>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</si>
  <si>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</si>
  <si>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</si>
  <si>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</si>
  <si>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</si>
  <si>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</si>
  <si>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</si>
  <si>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</si>
  <si>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</si>
  <si>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</si>
  <si>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</si>
  <si>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</si>
  <si>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</si>
  <si>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</si>
  <si>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</si>
  <si>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</si>
  <si>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</si>
  <si>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</si>
  <si>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</si>
  <si>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</si>
  <si>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</si>
  <si>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</si>
  <si>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</si>
  <si>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</si>
  <si>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</si>
  <si>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</si>
  <si>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</si>
  <si>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</si>
  <si>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</si>
  <si>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</si>
  <si>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</si>
  <si>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</si>
  <si>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</si>
  <si>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</si>
  <si>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</si>
  <si>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</si>
  <si>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</si>
  <si>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津野町</t>
  </si>
  <si>
    <t>法非適用</t>
  </si>
  <si>
    <t>水道事業</t>
  </si>
  <si>
    <t>簡易水道事業</t>
  </si>
  <si>
    <t>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</si>
  <si>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</si>
  <si>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</si>
  <si>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</si>
  <si>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</si>
  <si>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</si>
  <si>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</si>
  <si>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</si>
  <si>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①～⑤にあるように当町は類似他団体と比較すると数値が低くなりがちである。主な原因は水道料金が安価であることと考えており、近い将来に条例改正により水道料金の見直しを行う予定である。
　⑥について、当町では年度ごとに大きな変遷はないため、概ね適切な運用が図られていると考える。
　⑦及び⑧については、類似他団体と比較しても良好な数値であり、次年度以降さらに高い数値を維持していきたいと考える。</t>
    <rPh sb="10" eb="12">
      <t>トウチョウ</t>
    </rPh>
    <rPh sb="19" eb="21">
      <t>ヒカク</t>
    </rPh>
    <rPh sb="24" eb="26">
      <t>スウチ</t>
    </rPh>
    <rPh sb="27" eb="28">
      <t>ヒク</t>
    </rPh>
    <rPh sb="37" eb="38">
      <t>オモ</t>
    </rPh>
    <rPh sb="39" eb="41">
      <t>ゲンイン</t>
    </rPh>
    <rPh sb="42" eb="44">
      <t>スイドウ</t>
    </rPh>
    <rPh sb="44" eb="46">
      <t>リョウキン</t>
    </rPh>
    <rPh sb="47" eb="49">
      <t>アンカ</t>
    </rPh>
    <rPh sb="55" eb="56">
      <t>カンガ</t>
    </rPh>
    <rPh sb="61" eb="62">
      <t>チカ</t>
    </rPh>
    <rPh sb="63" eb="65">
      <t>ショウライ</t>
    </rPh>
    <rPh sb="66" eb="68">
      <t>ジョウレイ</t>
    </rPh>
    <rPh sb="68" eb="70">
      <t>カイセイ</t>
    </rPh>
    <rPh sb="73" eb="75">
      <t>スイドウ</t>
    </rPh>
    <rPh sb="75" eb="77">
      <t>リョウキン</t>
    </rPh>
    <rPh sb="78" eb="80">
      <t>ミナオ</t>
    </rPh>
    <rPh sb="82" eb="83">
      <t>オコナ</t>
    </rPh>
    <rPh sb="84" eb="86">
      <t>ヨテイ</t>
    </rPh>
    <rPh sb="98" eb="100">
      <t>トウチョウ</t>
    </rPh>
    <rPh sb="102" eb="104">
      <t>ネンド</t>
    </rPh>
    <rPh sb="107" eb="108">
      <t>オオ</t>
    </rPh>
    <rPh sb="110" eb="112">
      <t>ヘンセン</t>
    </rPh>
    <rPh sb="118" eb="119">
      <t>オオム</t>
    </rPh>
    <rPh sb="120" eb="122">
      <t>テキセツ</t>
    </rPh>
    <rPh sb="123" eb="125">
      <t>ウンヨウ</t>
    </rPh>
    <rPh sb="126" eb="127">
      <t>ハカ</t>
    </rPh>
    <rPh sb="133" eb="134">
      <t>カンガ</t>
    </rPh>
    <rPh sb="140" eb="141">
      <t>オヨ</t>
    </rPh>
    <rPh sb="149" eb="151">
      <t>ルイジ</t>
    </rPh>
    <rPh sb="151" eb="152">
      <t>タ</t>
    </rPh>
    <rPh sb="152" eb="154">
      <t>ダンタイ</t>
    </rPh>
    <rPh sb="155" eb="157">
      <t>ヒカク</t>
    </rPh>
    <rPh sb="160" eb="162">
      <t>リョウコウ</t>
    </rPh>
    <rPh sb="163" eb="165">
      <t>スウチ</t>
    </rPh>
    <rPh sb="169" eb="172">
      <t>ジネンド</t>
    </rPh>
    <rPh sb="172" eb="174">
      <t>イコウ</t>
    </rPh>
    <rPh sb="177" eb="178">
      <t>タカ</t>
    </rPh>
    <rPh sb="179" eb="181">
      <t>スウチ</t>
    </rPh>
    <rPh sb="182" eb="184">
      <t>イジ</t>
    </rPh>
    <rPh sb="191" eb="192">
      <t>カンガ</t>
    </rPh>
    <phoneticPr fontId="7"/>
  </si>
  <si>
    <t>２８年度に水道施設を統合し、年度計画を立てて今後順次老朽化の著しい箇所から新しい配管布設工事につき着手する予定である。</t>
    <rPh sb="2" eb="4">
      <t>ネンド</t>
    </rPh>
    <rPh sb="5" eb="7">
      <t>スイドウ</t>
    </rPh>
    <rPh sb="7" eb="9">
      <t>シセツ</t>
    </rPh>
    <rPh sb="10" eb="12">
      <t>トウゴウ</t>
    </rPh>
    <rPh sb="14" eb="16">
      <t>ネンド</t>
    </rPh>
    <rPh sb="16" eb="18">
      <t>ケイカク</t>
    </rPh>
    <rPh sb="19" eb="20">
      <t>タ</t>
    </rPh>
    <rPh sb="22" eb="24">
      <t>コンゴ</t>
    </rPh>
    <rPh sb="24" eb="26">
      <t>ジュンジ</t>
    </rPh>
    <rPh sb="26" eb="29">
      <t>ロウキュウカ</t>
    </rPh>
    <rPh sb="30" eb="31">
      <t>イチジル</t>
    </rPh>
    <rPh sb="33" eb="35">
      <t>カショ</t>
    </rPh>
    <rPh sb="37" eb="38">
      <t>アタラ</t>
    </rPh>
    <rPh sb="40" eb="42">
      <t>ハイカン</t>
    </rPh>
    <rPh sb="42" eb="44">
      <t>フセツ</t>
    </rPh>
    <rPh sb="44" eb="46">
      <t>コウジ</t>
    </rPh>
    <rPh sb="49" eb="51">
      <t>チャクシュ</t>
    </rPh>
    <rPh sb="53" eb="55">
      <t>ヨテイ</t>
    </rPh>
    <phoneticPr fontId="4"/>
  </si>
  <si>
    <t>　水道普及率の向上のためにも、新設や改良工事を予定しており、今後も一定以上の支出が見込まれる。
　そのため、主に水道料金の見直しが必要と考えるが、増税や他市町村の動向も見据えつつ、慎重に検討していく課題であると考える。</t>
    <rPh sb="1" eb="3">
      <t>スイドウ</t>
    </rPh>
    <rPh sb="3" eb="5">
      <t>フキュウ</t>
    </rPh>
    <rPh sb="5" eb="6">
      <t>リツ</t>
    </rPh>
    <rPh sb="7" eb="9">
      <t>コウジョウ</t>
    </rPh>
    <rPh sb="15" eb="17">
      <t>シンセツ</t>
    </rPh>
    <rPh sb="18" eb="20">
      <t>カイリョウ</t>
    </rPh>
    <rPh sb="20" eb="22">
      <t>コウジ</t>
    </rPh>
    <rPh sb="23" eb="25">
      <t>ヨテイ</t>
    </rPh>
    <rPh sb="30" eb="32">
      <t>コンゴ</t>
    </rPh>
    <rPh sb="33" eb="35">
      <t>イッテイ</t>
    </rPh>
    <rPh sb="35" eb="37">
      <t>イジョウ</t>
    </rPh>
    <rPh sb="38" eb="40">
      <t>シシュツ</t>
    </rPh>
    <rPh sb="41" eb="43">
      <t>ミコ</t>
    </rPh>
    <rPh sb="54" eb="55">
      <t>オモ</t>
    </rPh>
    <rPh sb="56" eb="58">
      <t>スイドウ</t>
    </rPh>
    <rPh sb="58" eb="60">
      <t>リョウキン</t>
    </rPh>
    <rPh sb="61" eb="63">
      <t>ミナオ</t>
    </rPh>
    <rPh sb="65" eb="67">
      <t>ヒツヨウ</t>
    </rPh>
    <rPh sb="68" eb="69">
      <t>カンガ</t>
    </rPh>
    <rPh sb="73" eb="75">
      <t>ゾウゼイ</t>
    </rPh>
    <rPh sb="76" eb="77">
      <t>タ</t>
    </rPh>
    <rPh sb="77" eb="80">
      <t>シチョウソン</t>
    </rPh>
    <rPh sb="81" eb="83">
      <t>ドウコウ</t>
    </rPh>
    <rPh sb="84" eb="86">
      <t>ミス</t>
    </rPh>
    <rPh sb="90" eb="92">
      <t>シンチョウ</t>
    </rPh>
    <rPh sb="93" eb="95">
      <t>ケントウ</t>
    </rPh>
    <rPh sb="99" eb="101">
      <t>カダイ</t>
    </rPh>
    <rPh sb="105" eb="106">
      <t>カンガ</t>
    </rPh>
    <phoneticPr fontId="4"/>
  </si>
  <si>
    <t>非設置</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</si>
</sst>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3617664"/>
        <c:axId val="83632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0.8</c:v>
                </c:pt>
                <c:pt idx="2">
                  <c:v>0.98</c:v>
                </c:pt>
                <c:pt idx="3">
                  <c:v>0.65</c:v>
                </c:pt>
                <c:pt idx="4">
                  <c:v>0.53</c:v>
                </c:pt>
              </c:numCache>
            </c:numRef>
          </c:val>
          <c:smooth val="0"/>
        </c:ser>
        <c:dLbls>
          <c:showLegendKey val="0"/>
          <c:showVal val="0"/>
          <c:showCatName val="0"/>
          <c:showSerName val="0"/>
          <c:showPercent val="0"/>
          <c:showBubbleSize val="0"/>
        </c:dLbls>
        <c:marker val="1"/>
        <c:smooth val="0"/>
        <c:axId val="83617664"/>
        <c:axId val="83632128"/>
      </c:lineChart>
      <c:dateAx>
        <c:axId val="83617664"/>
        <c:scaling>
          <c:orientation val="minMax"/>
        </c:scaling>
        <c:delete val="1"/>
        <c:axPos val="b"/>
        <c:numFmt formatCode="ge" sourceLinked="1"/>
        <c:majorTickMark val="none"/>
        <c:minorTickMark val="none"/>
        <c:tickLblPos val="none"/>
        <c:crossAx val="83632128"/>
        <c:crosses val="autoZero"/>
        <c:auto val="1"/>
        <c:lblOffset val="100"/>
        <c:baseTimeUnit val="years"/>
      </c:dateAx>
      <c:valAx>
        <c:axId val="8363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617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82.65</c:v>
                </c:pt>
                <c:pt idx="1">
                  <c:v>75.87</c:v>
                </c:pt>
                <c:pt idx="2">
                  <c:v>72.709999999999994</c:v>
                </c:pt>
                <c:pt idx="3">
                  <c:v>71.13</c:v>
                </c:pt>
                <c:pt idx="4">
                  <c:v>76.16</c:v>
                </c:pt>
              </c:numCache>
            </c:numRef>
          </c:val>
        </c:ser>
        <c:dLbls>
          <c:showLegendKey val="0"/>
          <c:showVal val="0"/>
          <c:showCatName val="0"/>
          <c:showSerName val="0"/>
          <c:showPercent val="0"/>
          <c:showBubbleSize val="0"/>
        </c:dLbls>
        <c:gapWidth val="150"/>
        <c:axId val="88865024"/>
        <c:axId val="88887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57.17</c:v>
                </c:pt>
                <c:pt idx="1">
                  <c:v>57.55</c:v>
                </c:pt>
                <c:pt idx="2">
                  <c:v>58.96</c:v>
                </c:pt>
                <c:pt idx="3">
                  <c:v>57.29</c:v>
                </c:pt>
                <c:pt idx="4">
                  <c:v>55.9</c:v>
                </c:pt>
              </c:numCache>
            </c:numRef>
          </c:val>
          <c:smooth val="0"/>
        </c:ser>
        <c:dLbls>
          <c:showLegendKey val="0"/>
          <c:showVal val="0"/>
          <c:showCatName val="0"/>
          <c:showSerName val="0"/>
          <c:showPercent val="0"/>
          <c:showBubbleSize val="0"/>
        </c:dLbls>
        <c:marker val="1"/>
        <c:smooth val="0"/>
        <c:axId val="88865024"/>
        <c:axId val="88887680"/>
      </c:lineChart>
      <c:dateAx>
        <c:axId val="88865024"/>
        <c:scaling>
          <c:orientation val="minMax"/>
        </c:scaling>
        <c:delete val="1"/>
        <c:axPos val="b"/>
        <c:numFmt formatCode="ge" sourceLinked="1"/>
        <c:majorTickMark val="none"/>
        <c:minorTickMark val="none"/>
        <c:tickLblPos val="none"/>
        <c:crossAx val="88887680"/>
        <c:crosses val="autoZero"/>
        <c:auto val="1"/>
        <c:lblOffset val="100"/>
        <c:baseTimeUnit val="years"/>
      </c:dateAx>
      <c:valAx>
        <c:axId val="88887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865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70.180000000000007</c:v>
                </c:pt>
                <c:pt idx="1">
                  <c:v>77.42</c:v>
                </c:pt>
                <c:pt idx="2">
                  <c:v>77.42</c:v>
                </c:pt>
                <c:pt idx="3">
                  <c:v>81.99</c:v>
                </c:pt>
                <c:pt idx="4">
                  <c:v>81.99</c:v>
                </c:pt>
              </c:numCache>
            </c:numRef>
          </c:val>
        </c:ser>
        <c:dLbls>
          <c:showLegendKey val="0"/>
          <c:showVal val="0"/>
          <c:showCatName val="0"/>
          <c:showSerName val="0"/>
          <c:showPercent val="0"/>
          <c:showBubbleSize val="0"/>
        </c:dLbls>
        <c:gapWidth val="150"/>
        <c:axId val="88930176"/>
        <c:axId val="8894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74.94</c:v>
                </c:pt>
                <c:pt idx="1">
                  <c:v>74.14</c:v>
                </c:pt>
                <c:pt idx="2">
                  <c:v>76.58</c:v>
                </c:pt>
                <c:pt idx="3">
                  <c:v>73.69</c:v>
                </c:pt>
                <c:pt idx="4">
                  <c:v>73.28</c:v>
                </c:pt>
              </c:numCache>
            </c:numRef>
          </c:val>
          <c:smooth val="0"/>
        </c:ser>
        <c:dLbls>
          <c:showLegendKey val="0"/>
          <c:showVal val="0"/>
          <c:showCatName val="0"/>
          <c:showSerName val="0"/>
          <c:showPercent val="0"/>
          <c:showBubbleSize val="0"/>
        </c:dLbls>
        <c:marker val="1"/>
        <c:smooth val="0"/>
        <c:axId val="88930176"/>
        <c:axId val="88940544"/>
      </c:lineChart>
      <c:dateAx>
        <c:axId val="88930176"/>
        <c:scaling>
          <c:orientation val="minMax"/>
        </c:scaling>
        <c:delete val="1"/>
        <c:axPos val="b"/>
        <c:numFmt formatCode="ge" sourceLinked="1"/>
        <c:majorTickMark val="none"/>
        <c:minorTickMark val="none"/>
        <c:tickLblPos val="none"/>
        <c:crossAx val="88940544"/>
        <c:crosses val="autoZero"/>
        <c:auto val="1"/>
        <c:lblOffset val="100"/>
        <c:baseTimeUnit val="years"/>
      </c:dateAx>
      <c:valAx>
        <c:axId val="8894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930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70.67</c:v>
                </c:pt>
                <c:pt idx="1">
                  <c:v>71.23</c:v>
                </c:pt>
                <c:pt idx="2">
                  <c:v>71.680000000000007</c:v>
                </c:pt>
                <c:pt idx="3">
                  <c:v>73.150000000000006</c:v>
                </c:pt>
                <c:pt idx="4">
                  <c:v>73.78</c:v>
                </c:pt>
              </c:numCache>
            </c:numRef>
          </c:val>
        </c:ser>
        <c:dLbls>
          <c:showLegendKey val="0"/>
          <c:showVal val="0"/>
          <c:showCatName val="0"/>
          <c:showSerName val="0"/>
          <c:showPercent val="0"/>
          <c:showBubbleSize val="0"/>
        </c:dLbls>
        <c:gapWidth val="150"/>
        <c:axId val="83666432"/>
        <c:axId val="83668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74.52</c:v>
                </c:pt>
                <c:pt idx="1">
                  <c:v>76.09</c:v>
                </c:pt>
                <c:pt idx="2">
                  <c:v>75.09</c:v>
                </c:pt>
                <c:pt idx="3">
                  <c:v>76.27</c:v>
                </c:pt>
                <c:pt idx="4">
                  <c:v>77.56</c:v>
                </c:pt>
              </c:numCache>
            </c:numRef>
          </c:val>
          <c:smooth val="0"/>
        </c:ser>
        <c:dLbls>
          <c:showLegendKey val="0"/>
          <c:showVal val="0"/>
          <c:showCatName val="0"/>
          <c:showSerName val="0"/>
          <c:showPercent val="0"/>
          <c:showBubbleSize val="0"/>
        </c:dLbls>
        <c:marker val="1"/>
        <c:smooth val="0"/>
        <c:axId val="83666432"/>
        <c:axId val="83668352"/>
      </c:lineChart>
      <c:dateAx>
        <c:axId val="83666432"/>
        <c:scaling>
          <c:orientation val="minMax"/>
        </c:scaling>
        <c:delete val="1"/>
        <c:axPos val="b"/>
        <c:numFmt formatCode="ge" sourceLinked="1"/>
        <c:majorTickMark val="none"/>
        <c:minorTickMark val="none"/>
        <c:tickLblPos val="none"/>
        <c:crossAx val="83668352"/>
        <c:crosses val="autoZero"/>
        <c:auto val="1"/>
        <c:lblOffset val="100"/>
        <c:baseTimeUnit val="years"/>
      </c:dateAx>
      <c:valAx>
        <c:axId val="8366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66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751488"/>
        <c:axId val="84753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751488"/>
        <c:axId val="84753408"/>
      </c:lineChart>
      <c:dateAx>
        <c:axId val="84751488"/>
        <c:scaling>
          <c:orientation val="minMax"/>
        </c:scaling>
        <c:delete val="1"/>
        <c:axPos val="b"/>
        <c:numFmt formatCode="ge" sourceLinked="1"/>
        <c:majorTickMark val="none"/>
        <c:minorTickMark val="none"/>
        <c:tickLblPos val="none"/>
        <c:crossAx val="84753408"/>
        <c:crosses val="autoZero"/>
        <c:auto val="1"/>
        <c:lblOffset val="100"/>
        <c:baseTimeUnit val="years"/>
      </c:dateAx>
      <c:valAx>
        <c:axId val="84753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751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792064"/>
        <c:axId val="84793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792064"/>
        <c:axId val="84793984"/>
      </c:lineChart>
      <c:dateAx>
        <c:axId val="84792064"/>
        <c:scaling>
          <c:orientation val="minMax"/>
        </c:scaling>
        <c:delete val="1"/>
        <c:axPos val="b"/>
        <c:numFmt formatCode="ge" sourceLinked="1"/>
        <c:majorTickMark val="none"/>
        <c:minorTickMark val="none"/>
        <c:tickLblPos val="none"/>
        <c:crossAx val="84793984"/>
        <c:crosses val="autoZero"/>
        <c:auto val="1"/>
        <c:lblOffset val="100"/>
        <c:baseTimeUnit val="years"/>
      </c:dateAx>
      <c:valAx>
        <c:axId val="84793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792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709376"/>
        <c:axId val="88715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709376"/>
        <c:axId val="88715648"/>
      </c:lineChart>
      <c:dateAx>
        <c:axId val="88709376"/>
        <c:scaling>
          <c:orientation val="minMax"/>
        </c:scaling>
        <c:delete val="1"/>
        <c:axPos val="b"/>
        <c:numFmt formatCode="ge" sourceLinked="1"/>
        <c:majorTickMark val="none"/>
        <c:minorTickMark val="none"/>
        <c:tickLblPos val="none"/>
        <c:crossAx val="88715648"/>
        <c:crosses val="autoZero"/>
        <c:auto val="1"/>
        <c:lblOffset val="100"/>
        <c:baseTimeUnit val="years"/>
      </c:dateAx>
      <c:valAx>
        <c:axId val="88715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709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010944"/>
        <c:axId val="89012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010944"/>
        <c:axId val="89012864"/>
      </c:lineChart>
      <c:dateAx>
        <c:axId val="89010944"/>
        <c:scaling>
          <c:orientation val="minMax"/>
        </c:scaling>
        <c:delete val="1"/>
        <c:axPos val="b"/>
        <c:numFmt formatCode="ge" sourceLinked="1"/>
        <c:majorTickMark val="none"/>
        <c:minorTickMark val="none"/>
        <c:tickLblPos val="none"/>
        <c:crossAx val="89012864"/>
        <c:crosses val="autoZero"/>
        <c:auto val="1"/>
        <c:lblOffset val="100"/>
        <c:baseTimeUnit val="years"/>
      </c:dateAx>
      <c:valAx>
        <c:axId val="89012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010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1999.27</c:v>
                </c:pt>
                <c:pt idx="1">
                  <c:v>2091.48</c:v>
                </c:pt>
                <c:pt idx="2">
                  <c:v>1949.53</c:v>
                </c:pt>
                <c:pt idx="3">
                  <c:v>1849.25</c:v>
                </c:pt>
                <c:pt idx="4">
                  <c:v>1982.77</c:v>
                </c:pt>
              </c:numCache>
            </c:numRef>
          </c:val>
        </c:ser>
        <c:dLbls>
          <c:showLegendKey val="0"/>
          <c:showVal val="0"/>
          <c:showCatName val="0"/>
          <c:showSerName val="0"/>
          <c:showPercent val="0"/>
          <c:showBubbleSize val="0"/>
        </c:dLbls>
        <c:gapWidth val="150"/>
        <c:axId val="89043328"/>
        <c:axId val="89045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1108.26</c:v>
                </c:pt>
                <c:pt idx="1">
                  <c:v>1113.76</c:v>
                </c:pt>
                <c:pt idx="2">
                  <c:v>1228.58</c:v>
                </c:pt>
                <c:pt idx="3">
                  <c:v>1134.67</c:v>
                </c:pt>
                <c:pt idx="4">
                  <c:v>1144.79</c:v>
                </c:pt>
              </c:numCache>
            </c:numRef>
          </c:val>
          <c:smooth val="0"/>
        </c:ser>
        <c:dLbls>
          <c:showLegendKey val="0"/>
          <c:showVal val="0"/>
          <c:showCatName val="0"/>
          <c:showSerName val="0"/>
          <c:showPercent val="0"/>
          <c:showBubbleSize val="0"/>
        </c:dLbls>
        <c:marker val="1"/>
        <c:smooth val="0"/>
        <c:axId val="89043328"/>
        <c:axId val="89045248"/>
      </c:lineChart>
      <c:dateAx>
        <c:axId val="89043328"/>
        <c:scaling>
          <c:orientation val="minMax"/>
        </c:scaling>
        <c:delete val="1"/>
        <c:axPos val="b"/>
        <c:numFmt formatCode="ge" sourceLinked="1"/>
        <c:majorTickMark val="none"/>
        <c:minorTickMark val="none"/>
        <c:tickLblPos val="none"/>
        <c:crossAx val="89045248"/>
        <c:crosses val="autoZero"/>
        <c:auto val="1"/>
        <c:lblOffset val="100"/>
        <c:baseTimeUnit val="years"/>
      </c:dateAx>
      <c:valAx>
        <c:axId val="89045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043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40.299999999999997</c:v>
                </c:pt>
                <c:pt idx="1">
                  <c:v>42.62</c:v>
                </c:pt>
                <c:pt idx="2">
                  <c:v>43.9</c:v>
                </c:pt>
                <c:pt idx="3">
                  <c:v>41.17</c:v>
                </c:pt>
                <c:pt idx="4">
                  <c:v>40.729999999999997</c:v>
                </c:pt>
              </c:numCache>
            </c:numRef>
          </c:val>
        </c:ser>
        <c:dLbls>
          <c:showLegendKey val="0"/>
          <c:showVal val="0"/>
          <c:showCatName val="0"/>
          <c:showSerName val="0"/>
          <c:showPercent val="0"/>
          <c:showBubbleSize val="0"/>
        </c:dLbls>
        <c:gapWidth val="150"/>
        <c:axId val="88818048"/>
        <c:axId val="88819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19.77</c:v>
                </c:pt>
                <c:pt idx="1">
                  <c:v>34.25</c:v>
                </c:pt>
                <c:pt idx="2">
                  <c:v>53.81</c:v>
                </c:pt>
                <c:pt idx="3">
                  <c:v>40.6</c:v>
                </c:pt>
                <c:pt idx="4">
                  <c:v>56.04</c:v>
                </c:pt>
              </c:numCache>
            </c:numRef>
          </c:val>
          <c:smooth val="0"/>
        </c:ser>
        <c:dLbls>
          <c:showLegendKey val="0"/>
          <c:showVal val="0"/>
          <c:showCatName val="0"/>
          <c:showSerName val="0"/>
          <c:showPercent val="0"/>
          <c:showBubbleSize val="0"/>
        </c:dLbls>
        <c:marker val="1"/>
        <c:smooth val="0"/>
        <c:axId val="88818048"/>
        <c:axId val="88819200"/>
      </c:lineChart>
      <c:dateAx>
        <c:axId val="88818048"/>
        <c:scaling>
          <c:orientation val="minMax"/>
        </c:scaling>
        <c:delete val="1"/>
        <c:axPos val="b"/>
        <c:numFmt formatCode="ge" sourceLinked="1"/>
        <c:majorTickMark val="none"/>
        <c:minorTickMark val="none"/>
        <c:tickLblPos val="none"/>
        <c:crossAx val="88819200"/>
        <c:crosses val="autoZero"/>
        <c:auto val="1"/>
        <c:lblOffset val="100"/>
        <c:baseTimeUnit val="years"/>
      </c:dateAx>
      <c:valAx>
        <c:axId val="88819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818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296.22000000000003</c:v>
                </c:pt>
                <c:pt idx="1">
                  <c:v>277.27999999999997</c:v>
                </c:pt>
                <c:pt idx="2">
                  <c:v>279.82</c:v>
                </c:pt>
                <c:pt idx="3">
                  <c:v>294.33</c:v>
                </c:pt>
                <c:pt idx="4">
                  <c:v>301.45999999999998</c:v>
                </c:pt>
              </c:numCache>
            </c:numRef>
          </c:val>
        </c:ser>
        <c:dLbls>
          <c:showLegendKey val="0"/>
          <c:showVal val="0"/>
          <c:showCatName val="0"/>
          <c:showSerName val="0"/>
          <c:showPercent val="0"/>
          <c:showBubbleSize val="0"/>
        </c:dLbls>
        <c:gapWidth val="150"/>
        <c:axId val="88853120"/>
        <c:axId val="88855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878.73</c:v>
                </c:pt>
                <c:pt idx="1">
                  <c:v>501.18</c:v>
                </c:pt>
                <c:pt idx="2">
                  <c:v>284.64999999999998</c:v>
                </c:pt>
                <c:pt idx="3">
                  <c:v>440.03</c:v>
                </c:pt>
                <c:pt idx="4">
                  <c:v>304.35000000000002</c:v>
                </c:pt>
              </c:numCache>
            </c:numRef>
          </c:val>
          <c:smooth val="0"/>
        </c:ser>
        <c:dLbls>
          <c:showLegendKey val="0"/>
          <c:showVal val="0"/>
          <c:showCatName val="0"/>
          <c:showSerName val="0"/>
          <c:showPercent val="0"/>
          <c:showBubbleSize val="0"/>
        </c:dLbls>
        <c:marker val="1"/>
        <c:smooth val="0"/>
        <c:axId val="88853120"/>
        <c:axId val="88855296"/>
      </c:lineChart>
      <c:dateAx>
        <c:axId val="88853120"/>
        <c:scaling>
          <c:orientation val="minMax"/>
        </c:scaling>
        <c:delete val="1"/>
        <c:axPos val="b"/>
        <c:numFmt formatCode="ge" sourceLinked="1"/>
        <c:majorTickMark val="none"/>
        <c:minorTickMark val="none"/>
        <c:tickLblPos val="none"/>
        <c:crossAx val="88855296"/>
        <c:crosses val="autoZero"/>
        <c:auto val="1"/>
        <c:lblOffset val="100"/>
        <c:baseTimeUnit val="years"/>
      </c:dateAx>
      <c:valAx>
        <c:axId val="88855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853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AD8" sqref="AD8:AJ8"/>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高知県　津野町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D3</v>
      </c>
      <c r="X8" s="49"/>
      <c r="Y8" s="49"/>
      <c r="Z8" s="49"/>
      <c r="AA8" s="49"/>
      <c r="AB8" s="49"/>
      <c r="AC8" s="49"/>
      <c r="AD8" s="50" t="s">
        <v>122</v>
      </c>
      <c r="AE8" s="50"/>
      <c r="AF8" s="50"/>
      <c r="AG8" s="50"/>
      <c r="AH8" s="50"/>
      <c r="AI8" s="50"/>
      <c r="AJ8" s="50"/>
      <c r="AK8" s="2"/>
      <c r="AL8" s="51">
        <f>データ!$R$6</f>
        <v>6070</v>
      </c>
      <c r="AM8" s="51"/>
      <c r="AN8" s="51"/>
      <c r="AO8" s="51"/>
      <c r="AP8" s="51"/>
      <c r="AQ8" s="51"/>
      <c r="AR8" s="51"/>
      <c r="AS8" s="51"/>
      <c r="AT8" s="46">
        <f>データ!$S$6</f>
        <v>197.85</v>
      </c>
      <c r="AU8" s="46"/>
      <c r="AV8" s="46"/>
      <c r="AW8" s="46"/>
      <c r="AX8" s="46"/>
      <c r="AY8" s="46"/>
      <c r="AZ8" s="46"/>
      <c r="BA8" s="46"/>
      <c r="BB8" s="46">
        <f>データ!$T$6</f>
        <v>30.68</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4"/>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4"/>
      <c r="BK9" s="4"/>
      <c r="BL9" s="52" t="s">
        <v>19</v>
      </c>
      <c r="BM9" s="53"/>
      <c r="BN9" s="11" t="s">
        <v>20</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t="str">
        <f>データ!$O$6</f>
        <v>該当数値なし</v>
      </c>
      <c r="J10" s="46"/>
      <c r="K10" s="46"/>
      <c r="L10" s="46"/>
      <c r="M10" s="46"/>
      <c r="N10" s="46"/>
      <c r="O10" s="46"/>
      <c r="P10" s="46">
        <f>データ!$P$6</f>
        <v>74.08</v>
      </c>
      <c r="Q10" s="46"/>
      <c r="R10" s="46"/>
      <c r="S10" s="46"/>
      <c r="T10" s="46"/>
      <c r="U10" s="46"/>
      <c r="V10" s="46"/>
      <c r="W10" s="51">
        <f>データ!$Q$6</f>
        <v>2056</v>
      </c>
      <c r="X10" s="51"/>
      <c r="Y10" s="51"/>
      <c r="Z10" s="51"/>
      <c r="AA10" s="51"/>
      <c r="AB10" s="51"/>
      <c r="AC10" s="51"/>
      <c r="AD10" s="2"/>
      <c r="AE10" s="2"/>
      <c r="AF10" s="2"/>
      <c r="AG10" s="2"/>
      <c r="AH10" s="2"/>
      <c r="AI10" s="2"/>
      <c r="AJ10" s="2"/>
      <c r="AK10" s="2"/>
      <c r="AL10" s="51">
        <f>データ!$U$6</f>
        <v>4462</v>
      </c>
      <c r="AM10" s="51"/>
      <c r="AN10" s="51"/>
      <c r="AO10" s="51"/>
      <c r="AP10" s="51"/>
      <c r="AQ10" s="51"/>
      <c r="AR10" s="51"/>
      <c r="AS10" s="51"/>
      <c r="AT10" s="46">
        <f>データ!$V$6</f>
        <v>10.87</v>
      </c>
      <c r="AU10" s="46"/>
      <c r="AV10" s="46"/>
      <c r="AW10" s="46"/>
      <c r="AX10" s="46"/>
      <c r="AY10" s="46"/>
      <c r="AZ10" s="46"/>
      <c r="BA10" s="46"/>
      <c r="BB10" s="46">
        <f>データ!$W$6</f>
        <v>410.49</v>
      </c>
      <c r="BC10" s="46"/>
      <c r="BD10" s="46"/>
      <c r="BE10" s="46"/>
      <c r="BF10" s="46"/>
      <c r="BG10" s="46"/>
      <c r="BH10" s="46"/>
      <c r="BI10" s="46"/>
      <c r="BJ10" s="2"/>
      <c r="BK10" s="2"/>
      <c r="BL10" s="54" t="s">
        <v>21</v>
      </c>
      <c r="BM10" s="55"/>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119</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26</v>
      </c>
      <c r="D34" s="76"/>
      <c r="E34" s="76"/>
      <c r="F34" s="76"/>
      <c r="G34" s="76"/>
      <c r="H34" s="76"/>
      <c r="I34" s="76"/>
      <c r="J34" s="76"/>
      <c r="K34" s="76"/>
      <c r="L34" s="76"/>
      <c r="M34" s="76"/>
      <c r="N34" s="76"/>
      <c r="O34" s="76"/>
      <c r="P34" s="76"/>
      <c r="Q34" s="20"/>
      <c r="R34" s="76" t="s">
        <v>27</v>
      </c>
      <c r="S34" s="76"/>
      <c r="T34" s="76"/>
      <c r="U34" s="76"/>
      <c r="V34" s="76"/>
      <c r="W34" s="76"/>
      <c r="X34" s="76"/>
      <c r="Y34" s="76"/>
      <c r="Z34" s="76"/>
      <c r="AA34" s="76"/>
      <c r="AB34" s="76"/>
      <c r="AC34" s="76"/>
      <c r="AD34" s="76"/>
      <c r="AE34" s="76"/>
      <c r="AF34" s="20"/>
      <c r="AG34" s="76" t="s">
        <v>28</v>
      </c>
      <c r="AH34" s="76"/>
      <c r="AI34" s="76"/>
      <c r="AJ34" s="76"/>
      <c r="AK34" s="76"/>
      <c r="AL34" s="76"/>
      <c r="AM34" s="76"/>
      <c r="AN34" s="76"/>
      <c r="AO34" s="76"/>
      <c r="AP34" s="76"/>
      <c r="AQ34" s="76"/>
      <c r="AR34" s="76"/>
      <c r="AS34" s="76"/>
      <c r="AT34" s="76"/>
      <c r="AU34" s="20"/>
      <c r="AV34" s="76" t="s">
        <v>29</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30</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120</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31</v>
      </c>
      <c r="D56" s="76"/>
      <c r="E56" s="76"/>
      <c r="F56" s="76"/>
      <c r="G56" s="76"/>
      <c r="H56" s="76"/>
      <c r="I56" s="76"/>
      <c r="J56" s="76"/>
      <c r="K56" s="76"/>
      <c r="L56" s="76"/>
      <c r="M56" s="76"/>
      <c r="N56" s="76"/>
      <c r="O56" s="76"/>
      <c r="P56" s="76"/>
      <c r="Q56" s="20"/>
      <c r="R56" s="76" t="s">
        <v>32</v>
      </c>
      <c r="S56" s="76"/>
      <c r="T56" s="76"/>
      <c r="U56" s="76"/>
      <c r="V56" s="76"/>
      <c r="W56" s="76"/>
      <c r="X56" s="76"/>
      <c r="Y56" s="76"/>
      <c r="Z56" s="76"/>
      <c r="AA56" s="76"/>
      <c r="AB56" s="76"/>
      <c r="AC56" s="76"/>
      <c r="AD56" s="76"/>
      <c r="AE56" s="76"/>
      <c r="AF56" s="20"/>
      <c r="AG56" s="76" t="s">
        <v>33</v>
      </c>
      <c r="AH56" s="76"/>
      <c r="AI56" s="76"/>
      <c r="AJ56" s="76"/>
      <c r="AK56" s="76"/>
      <c r="AL56" s="76"/>
      <c r="AM56" s="76"/>
      <c r="AN56" s="76"/>
      <c r="AO56" s="76"/>
      <c r="AP56" s="76"/>
      <c r="AQ56" s="76"/>
      <c r="AR56" s="76"/>
      <c r="AS56" s="76"/>
      <c r="AT56" s="76"/>
      <c r="AU56" s="20"/>
      <c r="AV56" s="76" t="s">
        <v>34</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35</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36</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121</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37</v>
      </c>
      <c r="D79" s="76"/>
      <c r="E79" s="76"/>
      <c r="F79" s="76"/>
      <c r="G79" s="76"/>
      <c r="H79" s="76"/>
      <c r="I79" s="76"/>
      <c r="J79" s="76"/>
      <c r="K79" s="76"/>
      <c r="L79" s="76"/>
      <c r="M79" s="76"/>
      <c r="N79" s="76"/>
      <c r="O79" s="76"/>
      <c r="P79" s="76"/>
      <c r="Q79" s="76"/>
      <c r="R79" s="76"/>
      <c r="S79" s="76"/>
      <c r="T79" s="76"/>
      <c r="U79" s="20"/>
      <c r="V79" s="20"/>
      <c r="W79" s="76" t="s">
        <v>38</v>
      </c>
      <c r="X79" s="76"/>
      <c r="Y79" s="76"/>
      <c r="Z79" s="76"/>
      <c r="AA79" s="76"/>
      <c r="AB79" s="76"/>
      <c r="AC79" s="76"/>
      <c r="AD79" s="76"/>
      <c r="AE79" s="76"/>
      <c r="AF79" s="76"/>
      <c r="AG79" s="76"/>
      <c r="AH79" s="76"/>
      <c r="AI79" s="76"/>
      <c r="AJ79" s="76"/>
      <c r="AK79" s="76"/>
      <c r="AL79" s="76"/>
      <c r="AM79" s="76"/>
      <c r="AN79" s="76"/>
      <c r="AO79" s="20"/>
      <c r="AP79" s="20"/>
      <c r="AQ79" s="76" t="s">
        <v>39</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53</v>
      </c>
      <c r="N85" s="27" t="s">
        <v>53</v>
      </c>
      <c r="O85" s="27" t="str">
        <f>データ!EN6</f>
        <v>【0.59】</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1" max="1" width="9" style="3"/>
    <col min="2" max="144" width="11.875" style="3" customWidth="1"/>
    <col min="145" max="16384" width="9" style="3"/>
  </cols>
  <sheetData>
    <row r="1" spans="1:144">
      <c r="A1" s="3" t="s">
        <v>54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56</v>
      </c>
      <c r="B3" s="30" t="s">
        <v>57</v>
      </c>
      <c r="C3" s="30" t="s">
        <v>58</v>
      </c>
      <c r="D3" s="30" t="s">
        <v>59</v>
      </c>
      <c r="E3" s="30" t="s">
        <v>60</v>
      </c>
      <c r="F3" s="30" t="s">
        <v>61</v>
      </c>
      <c r="G3" s="30" t="s">
        <v>62</v>
      </c>
      <c r="H3" s="78" t="s">
        <v>63</v>
      </c>
      <c r="I3" s="79"/>
      <c r="J3" s="79"/>
      <c r="K3" s="79"/>
      <c r="L3" s="79"/>
      <c r="M3" s="79"/>
      <c r="N3" s="79"/>
      <c r="O3" s="79"/>
      <c r="P3" s="79"/>
      <c r="Q3" s="79"/>
      <c r="R3" s="79"/>
      <c r="S3" s="79"/>
      <c r="T3" s="79"/>
      <c r="U3" s="79"/>
      <c r="V3" s="79"/>
      <c r="W3" s="80"/>
      <c r="X3" s="84" t="s">
        <v>64</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65</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c r="A4" s="29" t="s">
        <v>66</v>
      </c>
      <c r="B4" s="31"/>
      <c r="C4" s="31"/>
      <c r="D4" s="31"/>
      <c r="E4" s="31"/>
      <c r="F4" s="31"/>
      <c r="G4" s="31"/>
      <c r="H4" s="81"/>
      <c r="I4" s="82"/>
      <c r="J4" s="82"/>
      <c r="K4" s="82"/>
      <c r="L4" s="82"/>
      <c r="M4" s="82"/>
      <c r="N4" s="82"/>
      <c r="O4" s="82"/>
      <c r="P4" s="82"/>
      <c r="Q4" s="82"/>
      <c r="R4" s="82"/>
      <c r="S4" s="82"/>
      <c r="T4" s="82"/>
      <c r="U4" s="82"/>
      <c r="V4" s="82"/>
      <c r="W4" s="83"/>
      <c r="X4" s="77" t="s">
        <v>67</v>
      </c>
      <c r="Y4" s="77"/>
      <c r="Z4" s="77"/>
      <c r="AA4" s="77"/>
      <c r="AB4" s="77"/>
      <c r="AC4" s="77"/>
      <c r="AD4" s="77"/>
      <c r="AE4" s="77"/>
      <c r="AF4" s="77"/>
      <c r="AG4" s="77"/>
      <c r="AH4" s="77"/>
      <c r="AI4" s="77" t="s">
        <v>68</v>
      </c>
      <c r="AJ4" s="77"/>
      <c r="AK4" s="77"/>
      <c r="AL4" s="77"/>
      <c r="AM4" s="77"/>
      <c r="AN4" s="77"/>
      <c r="AO4" s="77"/>
      <c r="AP4" s="77"/>
      <c r="AQ4" s="77"/>
      <c r="AR4" s="77"/>
      <c r="AS4" s="77"/>
      <c r="AT4" s="77" t="s">
        <v>69</v>
      </c>
      <c r="AU4" s="77"/>
      <c r="AV4" s="77"/>
      <c r="AW4" s="77"/>
      <c r="AX4" s="77"/>
      <c r="AY4" s="77"/>
      <c r="AZ4" s="77"/>
      <c r="BA4" s="77"/>
      <c r="BB4" s="77"/>
      <c r="BC4" s="77"/>
      <c r="BD4" s="77"/>
      <c r="BE4" s="77" t="s">
        <v>70</v>
      </c>
      <c r="BF4" s="77"/>
      <c r="BG4" s="77"/>
      <c r="BH4" s="77"/>
      <c r="BI4" s="77"/>
      <c r="BJ4" s="77"/>
      <c r="BK4" s="77"/>
      <c r="BL4" s="77"/>
      <c r="BM4" s="77"/>
      <c r="BN4" s="77"/>
      <c r="BO4" s="77"/>
      <c r="BP4" s="77" t="s">
        <v>71</v>
      </c>
      <c r="BQ4" s="77"/>
      <c r="BR4" s="77"/>
      <c r="BS4" s="77"/>
      <c r="BT4" s="77"/>
      <c r="BU4" s="77"/>
      <c r="BV4" s="77"/>
      <c r="BW4" s="77"/>
      <c r="BX4" s="77"/>
      <c r="BY4" s="77"/>
      <c r="BZ4" s="77"/>
      <c r="CA4" s="77" t="s">
        <v>72</v>
      </c>
      <c r="CB4" s="77"/>
      <c r="CC4" s="77"/>
      <c r="CD4" s="77"/>
      <c r="CE4" s="77"/>
      <c r="CF4" s="77"/>
      <c r="CG4" s="77"/>
      <c r="CH4" s="77"/>
      <c r="CI4" s="77"/>
      <c r="CJ4" s="77"/>
      <c r="CK4" s="77"/>
      <c r="CL4" s="77" t="s">
        <v>73</v>
      </c>
      <c r="CM4" s="77"/>
      <c r="CN4" s="77"/>
      <c r="CO4" s="77"/>
      <c r="CP4" s="77"/>
      <c r="CQ4" s="77"/>
      <c r="CR4" s="77"/>
      <c r="CS4" s="77"/>
      <c r="CT4" s="77"/>
      <c r="CU4" s="77"/>
      <c r="CV4" s="77"/>
      <c r="CW4" s="77" t="s">
        <v>74</v>
      </c>
      <c r="CX4" s="77"/>
      <c r="CY4" s="77"/>
      <c r="CZ4" s="77"/>
      <c r="DA4" s="77"/>
      <c r="DB4" s="77"/>
      <c r="DC4" s="77"/>
      <c r="DD4" s="77"/>
      <c r="DE4" s="77"/>
      <c r="DF4" s="77"/>
      <c r="DG4" s="77"/>
      <c r="DH4" s="77" t="s">
        <v>75</v>
      </c>
      <c r="DI4" s="77"/>
      <c r="DJ4" s="77"/>
      <c r="DK4" s="77"/>
      <c r="DL4" s="77"/>
      <c r="DM4" s="77"/>
      <c r="DN4" s="77"/>
      <c r="DO4" s="77"/>
      <c r="DP4" s="77"/>
      <c r="DQ4" s="77"/>
      <c r="DR4" s="77"/>
      <c r="DS4" s="77" t="s">
        <v>76</v>
      </c>
      <c r="DT4" s="77"/>
      <c r="DU4" s="77"/>
      <c r="DV4" s="77"/>
      <c r="DW4" s="77"/>
      <c r="DX4" s="77"/>
      <c r="DY4" s="77"/>
      <c r="DZ4" s="77"/>
      <c r="EA4" s="77"/>
      <c r="EB4" s="77"/>
      <c r="EC4" s="77"/>
      <c r="ED4" s="77" t="s">
        <v>77</v>
      </c>
      <c r="EE4" s="77"/>
      <c r="EF4" s="77"/>
      <c r="EG4" s="77"/>
      <c r="EH4" s="77"/>
      <c r="EI4" s="77"/>
      <c r="EJ4" s="77"/>
      <c r="EK4" s="77"/>
      <c r="EL4" s="77"/>
      <c r="EM4" s="77"/>
      <c r="EN4" s="77"/>
    </row>
    <row r="5" spans="1:144">
      <c r="A5" s="29" t="s">
        <v>78</v>
      </c>
      <c r="B5" s="32"/>
      <c r="C5" s="32"/>
      <c r="D5" s="32"/>
      <c r="E5" s="32"/>
      <c r="F5" s="32"/>
      <c r="G5" s="32"/>
      <c r="H5" s="33" t="s">
        <v>79</v>
      </c>
      <c r="I5" s="33" t="s">
        <v>80</v>
      </c>
      <c r="J5" s="33" t="s">
        <v>81</v>
      </c>
      <c r="K5" s="33" t="s">
        <v>82</v>
      </c>
      <c r="L5" s="33" t="s">
        <v>83</v>
      </c>
      <c r="M5" s="33" t="s">
        <v>84</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41</v>
      </c>
      <c r="AI5" s="33" t="s">
        <v>95</v>
      </c>
      <c r="AJ5" s="33" t="s">
        <v>96</v>
      </c>
      <c r="AK5" s="33" t="s">
        <v>97</v>
      </c>
      <c r="AL5" s="33" t="s">
        <v>98</v>
      </c>
      <c r="AM5" s="33" t="s">
        <v>99</v>
      </c>
      <c r="AN5" s="33" t="s">
        <v>100</v>
      </c>
      <c r="AO5" s="33" t="s">
        <v>101</v>
      </c>
      <c r="AP5" s="33" t="s">
        <v>102</v>
      </c>
      <c r="AQ5" s="33" t="s">
        <v>103</v>
      </c>
      <c r="AR5" s="33" t="s">
        <v>104</v>
      </c>
      <c r="AS5" s="33" t="s">
        <v>105</v>
      </c>
      <c r="AT5" s="33" t="s">
        <v>95</v>
      </c>
      <c r="AU5" s="33" t="s">
        <v>96</v>
      </c>
      <c r="AV5" s="33" t="s">
        <v>97</v>
      </c>
      <c r="AW5" s="33" t="s">
        <v>98</v>
      </c>
      <c r="AX5" s="33" t="s">
        <v>99</v>
      </c>
      <c r="AY5" s="33" t="s">
        <v>100</v>
      </c>
      <c r="AZ5" s="33" t="s">
        <v>101</v>
      </c>
      <c r="BA5" s="33" t="s">
        <v>102</v>
      </c>
      <c r="BB5" s="33" t="s">
        <v>103</v>
      </c>
      <c r="BC5" s="33" t="s">
        <v>104</v>
      </c>
      <c r="BD5" s="33" t="s">
        <v>105</v>
      </c>
      <c r="BE5" s="33" t="s">
        <v>95</v>
      </c>
      <c r="BF5" s="33" t="s">
        <v>96</v>
      </c>
      <c r="BG5" s="33" t="s">
        <v>97</v>
      </c>
      <c r="BH5" s="33" t="s">
        <v>98</v>
      </c>
      <c r="BI5" s="33" t="s">
        <v>99</v>
      </c>
      <c r="BJ5" s="33" t="s">
        <v>100</v>
      </c>
      <c r="BK5" s="33" t="s">
        <v>101</v>
      </c>
      <c r="BL5" s="33" t="s">
        <v>102</v>
      </c>
      <c r="BM5" s="33" t="s">
        <v>103</v>
      </c>
      <c r="BN5" s="33" t="s">
        <v>104</v>
      </c>
      <c r="BO5" s="33" t="s">
        <v>105</v>
      </c>
      <c r="BP5" s="33" t="s">
        <v>95</v>
      </c>
      <c r="BQ5" s="33" t="s">
        <v>96</v>
      </c>
      <c r="BR5" s="33" t="s">
        <v>97</v>
      </c>
      <c r="BS5" s="33" t="s">
        <v>98</v>
      </c>
      <c r="BT5" s="33" t="s">
        <v>99</v>
      </c>
      <c r="BU5" s="33" t="s">
        <v>100</v>
      </c>
      <c r="BV5" s="33" t="s">
        <v>101</v>
      </c>
      <c r="BW5" s="33" t="s">
        <v>102</v>
      </c>
      <c r="BX5" s="33" t="s">
        <v>103</v>
      </c>
      <c r="BY5" s="33" t="s">
        <v>104</v>
      </c>
      <c r="BZ5" s="33" t="s">
        <v>105</v>
      </c>
      <c r="CA5" s="33" t="s">
        <v>95</v>
      </c>
      <c r="CB5" s="33" t="s">
        <v>96</v>
      </c>
      <c r="CC5" s="33" t="s">
        <v>97</v>
      </c>
      <c r="CD5" s="33" t="s">
        <v>98</v>
      </c>
      <c r="CE5" s="33" t="s">
        <v>99</v>
      </c>
      <c r="CF5" s="33" t="s">
        <v>100</v>
      </c>
      <c r="CG5" s="33" t="s">
        <v>101</v>
      </c>
      <c r="CH5" s="33" t="s">
        <v>102</v>
      </c>
      <c r="CI5" s="33" t="s">
        <v>103</v>
      </c>
      <c r="CJ5" s="33" t="s">
        <v>104</v>
      </c>
      <c r="CK5" s="33" t="s">
        <v>105</v>
      </c>
      <c r="CL5" s="33" t="s">
        <v>95</v>
      </c>
      <c r="CM5" s="33" t="s">
        <v>96</v>
      </c>
      <c r="CN5" s="33" t="s">
        <v>97</v>
      </c>
      <c r="CO5" s="33" t="s">
        <v>98</v>
      </c>
      <c r="CP5" s="33" t="s">
        <v>99</v>
      </c>
      <c r="CQ5" s="33" t="s">
        <v>100</v>
      </c>
      <c r="CR5" s="33" t="s">
        <v>101</v>
      </c>
      <c r="CS5" s="33" t="s">
        <v>102</v>
      </c>
      <c r="CT5" s="33" t="s">
        <v>103</v>
      </c>
      <c r="CU5" s="33" t="s">
        <v>104</v>
      </c>
      <c r="CV5" s="33" t="s">
        <v>105</v>
      </c>
      <c r="CW5" s="33" t="s">
        <v>95</v>
      </c>
      <c r="CX5" s="33" t="s">
        <v>96</v>
      </c>
      <c r="CY5" s="33" t="s">
        <v>97</v>
      </c>
      <c r="CZ5" s="33" t="s">
        <v>98</v>
      </c>
      <c r="DA5" s="33" t="s">
        <v>99</v>
      </c>
      <c r="DB5" s="33" t="s">
        <v>100</v>
      </c>
      <c r="DC5" s="33" t="s">
        <v>101</v>
      </c>
      <c r="DD5" s="33" t="s">
        <v>102</v>
      </c>
      <c r="DE5" s="33" t="s">
        <v>103</v>
      </c>
      <c r="DF5" s="33" t="s">
        <v>104</v>
      </c>
      <c r="DG5" s="33" t="s">
        <v>105</v>
      </c>
      <c r="DH5" s="33" t="s">
        <v>95</v>
      </c>
      <c r="DI5" s="33" t="s">
        <v>96</v>
      </c>
      <c r="DJ5" s="33" t="s">
        <v>97</v>
      </c>
      <c r="DK5" s="33" t="s">
        <v>98</v>
      </c>
      <c r="DL5" s="33" t="s">
        <v>99</v>
      </c>
      <c r="DM5" s="33" t="s">
        <v>100</v>
      </c>
      <c r="DN5" s="33" t="s">
        <v>101</v>
      </c>
      <c r="DO5" s="33" t="s">
        <v>102</v>
      </c>
      <c r="DP5" s="33" t="s">
        <v>103</v>
      </c>
      <c r="DQ5" s="33" t="s">
        <v>104</v>
      </c>
      <c r="DR5" s="33" t="s">
        <v>105</v>
      </c>
      <c r="DS5" s="33" t="s">
        <v>95</v>
      </c>
      <c r="DT5" s="33" t="s">
        <v>96</v>
      </c>
      <c r="DU5" s="33" t="s">
        <v>97</v>
      </c>
      <c r="DV5" s="33" t="s">
        <v>98</v>
      </c>
      <c r="DW5" s="33" t="s">
        <v>99</v>
      </c>
      <c r="DX5" s="33" t="s">
        <v>100</v>
      </c>
      <c r="DY5" s="33" t="s">
        <v>101</v>
      </c>
      <c r="DZ5" s="33" t="s">
        <v>102</v>
      </c>
      <c r="EA5" s="33" t="s">
        <v>103</v>
      </c>
      <c r="EB5" s="33" t="s">
        <v>104</v>
      </c>
      <c r="EC5" s="33" t="s">
        <v>105</v>
      </c>
      <c r="ED5" s="33" t="s">
        <v>95</v>
      </c>
      <c r="EE5" s="33" t="s">
        <v>96</v>
      </c>
      <c r="EF5" s="33" t="s">
        <v>97</v>
      </c>
      <c r="EG5" s="33" t="s">
        <v>98</v>
      </c>
      <c r="EH5" s="33" t="s">
        <v>99</v>
      </c>
      <c r="EI5" s="33" t="s">
        <v>100</v>
      </c>
      <c r="EJ5" s="33" t="s">
        <v>101</v>
      </c>
      <c r="EK5" s="33" t="s">
        <v>102</v>
      </c>
      <c r="EL5" s="33" t="s">
        <v>103</v>
      </c>
      <c r="EM5" s="33" t="s">
        <v>104</v>
      </c>
      <c r="EN5" s="33" t="s">
        <v>105</v>
      </c>
    </row>
    <row r="6" spans="1:144" s="37" customFormat="1">
      <c r="A6" s="29" t="s">
        <v>106</v>
      </c>
      <c r="B6" s="34">
        <f>B7</f>
        <v>2016</v>
      </c>
      <c r="C6" s="34">
        <f t="shared" ref="C6:W6" si="3">C7</f>
        <v>394114</v>
      </c>
      <c r="D6" s="34">
        <f t="shared" si="3"/>
        <v>47</v>
      </c>
      <c r="E6" s="34">
        <f t="shared" si="3"/>
        <v>1</v>
      </c>
      <c r="F6" s="34">
        <f t="shared" si="3"/>
        <v>0</v>
      </c>
      <c r="G6" s="34">
        <f t="shared" si="3"/>
        <v>0</v>
      </c>
      <c r="H6" s="34" t="str">
        <f t="shared" si="3"/>
        <v>高知県　津野町</v>
      </c>
      <c r="I6" s="34" t="str">
        <f t="shared" si="3"/>
        <v>法非適用</v>
      </c>
      <c r="J6" s="34" t="str">
        <f t="shared" si="3"/>
        <v>水道事業</v>
      </c>
      <c r="K6" s="34" t="str">
        <f t="shared" si="3"/>
        <v>簡易水道事業</v>
      </c>
      <c r="L6" s="34" t="str">
        <f t="shared" si="3"/>
        <v>D3</v>
      </c>
      <c r="M6" s="34">
        <f t="shared" si="3"/>
        <v>0</v>
      </c>
      <c r="N6" s="35" t="str">
        <f t="shared" si="3"/>
        <v>-</v>
      </c>
      <c r="O6" s="35" t="str">
        <f t="shared" si="3"/>
        <v>該当数値なし</v>
      </c>
      <c r="P6" s="35">
        <f t="shared" si="3"/>
        <v>74.08</v>
      </c>
      <c r="Q6" s="35">
        <f t="shared" si="3"/>
        <v>2056</v>
      </c>
      <c r="R6" s="35">
        <f t="shared" si="3"/>
        <v>6070</v>
      </c>
      <c r="S6" s="35">
        <f t="shared" si="3"/>
        <v>197.85</v>
      </c>
      <c r="T6" s="35">
        <f t="shared" si="3"/>
        <v>30.68</v>
      </c>
      <c r="U6" s="35">
        <f t="shared" si="3"/>
        <v>4462</v>
      </c>
      <c r="V6" s="35">
        <f t="shared" si="3"/>
        <v>10.87</v>
      </c>
      <c r="W6" s="35">
        <f t="shared" si="3"/>
        <v>410.49</v>
      </c>
      <c r="X6" s="36">
        <f>IF(X7="",NA(),X7)</f>
        <v>70.67</v>
      </c>
      <c r="Y6" s="36">
        <f t="shared" ref="Y6:AG6" si="4">IF(Y7="",NA(),Y7)</f>
        <v>71.23</v>
      </c>
      <c r="Z6" s="36">
        <f t="shared" si="4"/>
        <v>71.680000000000007</v>
      </c>
      <c r="AA6" s="36">
        <f t="shared" si="4"/>
        <v>73.150000000000006</v>
      </c>
      <c r="AB6" s="36">
        <f t="shared" si="4"/>
        <v>73.78</v>
      </c>
      <c r="AC6" s="36">
        <f t="shared" si="4"/>
        <v>74.52</v>
      </c>
      <c r="AD6" s="36">
        <f t="shared" si="4"/>
        <v>76.09</v>
      </c>
      <c r="AE6" s="36">
        <f t="shared" si="4"/>
        <v>75.09</v>
      </c>
      <c r="AF6" s="36">
        <f t="shared" si="4"/>
        <v>76.27</v>
      </c>
      <c r="AG6" s="36">
        <f t="shared" si="4"/>
        <v>77.56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1999.27</v>
      </c>
      <c r="BF6" s="36">
        <f t="shared" ref="BF6:BN6" si="7">IF(BF7="",NA(),BF7)</f>
        <v>2091.48</v>
      </c>
      <c r="BG6" s="36">
        <f t="shared" si="7"/>
        <v>1949.53</v>
      </c>
      <c r="BH6" s="36">
        <f t="shared" si="7"/>
        <v>1849.25</v>
      </c>
      <c r="BI6" s="36">
        <f t="shared" si="7"/>
        <v>1982.77</v>
      </c>
      <c r="BJ6" s="36">
        <f t="shared" si="7"/>
        <v>1108.26</v>
      </c>
      <c r="BK6" s="36">
        <f t="shared" si="7"/>
        <v>1113.76</v>
      </c>
      <c r="BL6" s="36">
        <f t="shared" si="7"/>
        <v>1228.58</v>
      </c>
      <c r="BM6" s="36">
        <f t="shared" si="7"/>
        <v>1134.67</v>
      </c>
      <c r="BN6" s="36">
        <f t="shared" si="7"/>
        <v>1144.79</v>
      </c>
      <c r="BO6" s="35" t="str">
        <f>IF(BO7="","",IF(BO7="-","【-】","【"&amp;SUBSTITUTE(TEXT(BO7,"#,##0.00"),"-","△")&amp;"】"))</f>
        <v>【1,280.76】</v>
      </c>
      <c r="BP6" s="36">
        <f>IF(BP7="",NA(),BP7)</f>
        <v>40.299999999999997</v>
      </c>
      <c r="BQ6" s="36">
        <f t="shared" ref="BQ6:BY6" si="8">IF(BQ7="",NA(),BQ7)</f>
        <v>42.62</v>
      </c>
      <c r="BR6" s="36">
        <f t="shared" si="8"/>
        <v>43.9</v>
      </c>
      <c r="BS6" s="36">
        <f t="shared" si="8"/>
        <v>41.17</v>
      </c>
      <c r="BT6" s="36">
        <f t="shared" si="8"/>
        <v>40.729999999999997</v>
      </c>
      <c r="BU6" s="36">
        <f t="shared" si="8"/>
        <v>19.77</v>
      </c>
      <c r="BV6" s="36">
        <f t="shared" si="8"/>
        <v>34.25</v>
      </c>
      <c r="BW6" s="36">
        <f t="shared" si="8"/>
        <v>53.81</v>
      </c>
      <c r="BX6" s="36">
        <f t="shared" si="8"/>
        <v>40.6</v>
      </c>
      <c r="BY6" s="36">
        <f t="shared" si="8"/>
        <v>56.04</v>
      </c>
      <c r="BZ6" s="35" t="str">
        <f>IF(BZ7="","",IF(BZ7="-","【-】","【"&amp;SUBSTITUTE(TEXT(BZ7,"#,##0.00"),"-","△")&amp;"】"))</f>
        <v>【53.06】</v>
      </c>
      <c r="CA6" s="36">
        <f>IF(CA7="",NA(),CA7)</f>
        <v>296.22000000000003</v>
      </c>
      <c r="CB6" s="36">
        <f t="shared" ref="CB6:CJ6" si="9">IF(CB7="",NA(),CB7)</f>
        <v>277.27999999999997</v>
      </c>
      <c r="CC6" s="36">
        <f t="shared" si="9"/>
        <v>279.82</v>
      </c>
      <c r="CD6" s="36">
        <f t="shared" si="9"/>
        <v>294.33</v>
      </c>
      <c r="CE6" s="36">
        <f t="shared" si="9"/>
        <v>301.45999999999998</v>
      </c>
      <c r="CF6" s="36">
        <f t="shared" si="9"/>
        <v>878.73</v>
      </c>
      <c r="CG6" s="36">
        <f t="shared" si="9"/>
        <v>501.18</v>
      </c>
      <c r="CH6" s="36">
        <f t="shared" si="9"/>
        <v>284.64999999999998</v>
      </c>
      <c r="CI6" s="36">
        <f t="shared" si="9"/>
        <v>440.03</v>
      </c>
      <c r="CJ6" s="36">
        <f t="shared" si="9"/>
        <v>304.35000000000002</v>
      </c>
      <c r="CK6" s="35" t="str">
        <f>IF(CK7="","",IF(CK7="-","【-】","【"&amp;SUBSTITUTE(TEXT(CK7,"#,##0.00"),"-","△")&amp;"】"))</f>
        <v>【314.83】</v>
      </c>
      <c r="CL6" s="36">
        <f>IF(CL7="",NA(),CL7)</f>
        <v>82.65</v>
      </c>
      <c r="CM6" s="36">
        <f t="shared" ref="CM6:CU6" si="10">IF(CM7="",NA(),CM7)</f>
        <v>75.87</v>
      </c>
      <c r="CN6" s="36">
        <f t="shared" si="10"/>
        <v>72.709999999999994</v>
      </c>
      <c r="CO6" s="36">
        <f t="shared" si="10"/>
        <v>71.13</v>
      </c>
      <c r="CP6" s="36">
        <f t="shared" si="10"/>
        <v>76.16</v>
      </c>
      <c r="CQ6" s="36">
        <f t="shared" si="10"/>
        <v>57.17</v>
      </c>
      <c r="CR6" s="36">
        <f t="shared" si="10"/>
        <v>57.55</v>
      </c>
      <c r="CS6" s="36">
        <f t="shared" si="10"/>
        <v>58.96</v>
      </c>
      <c r="CT6" s="36">
        <f t="shared" si="10"/>
        <v>57.29</v>
      </c>
      <c r="CU6" s="36">
        <f t="shared" si="10"/>
        <v>55.9</v>
      </c>
      <c r="CV6" s="35" t="str">
        <f>IF(CV7="","",IF(CV7="-","【-】","【"&amp;SUBSTITUTE(TEXT(CV7,"#,##0.00"),"-","△")&amp;"】"))</f>
        <v>【56.28】</v>
      </c>
      <c r="CW6" s="36">
        <f>IF(CW7="",NA(),CW7)</f>
        <v>70.180000000000007</v>
      </c>
      <c r="CX6" s="36">
        <f t="shared" ref="CX6:DF6" si="11">IF(CX7="",NA(),CX7)</f>
        <v>77.42</v>
      </c>
      <c r="CY6" s="36">
        <f t="shared" si="11"/>
        <v>77.42</v>
      </c>
      <c r="CZ6" s="36">
        <f t="shared" si="11"/>
        <v>81.99</v>
      </c>
      <c r="DA6" s="36">
        <f t="shared" si="11"/>
        <v>81.99</v>
      </c>
      <c r="DB6" s="36">
        <f t="shared" si="11"/>
        <v>74.94</v>
      </c>
      <c r="DC6" s="36">
        <f t="shared" si="11"/>
        <v>74.14</v>
      </c>
      <c r="DD6" s="36">
        <f t="shared" si="11"/>
        <v>76.58</v>
      </c>
      <c r="DE6" s="36">
        <f t="shared" si="11"/>
        <v>73.69</v>
      </c>
      <c r="DF6" s="36">
        <f t="shared" si="11"/>
        <v>73.28</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0.46</v>
      </c>
      <c r="EJ6" s="36">
        <f t="shared" si="14"/>
        <v>0.8</v>
      </c>
      <c r="EK6" s="36">
        <f t="shared" si="14"/>
        <v>0.98</v>
      </c>
      <c r="EL6" s="36">
        <f t="shared" si="14"/>
        <v>0.65</v>
      </c>
      <c r="EM6" s="36">
        <f t="shared" si="14"/>
        <v>0.53</v>
      </c>
      <c r="EN6" s="35" t="str">
        <f>IF(EN7="","",IF(EN7="-","【-】","【"&amp;SUBSTITUTE(TEXT(EN7,"#,##0.00"),"-","△")&amp;"】"))</f>
        <v>【0.59】</v>
      </c>
    </row>
    <row r="7" spans="1:144" s="37" customFormat="1">
      <c r="A7" s="29"/>
      <c r="B7" s="38">
        <v>2016</v>
      </c>
      <c r="C7" s="38">
        <v>394114</v>
      </c>
      <c r="D7" s="38">
        <v>47</v>
      </c>
      <c r="E7" s="38">
        <v>1</v>
      </c>
      <c r="F7" s="38">
        <v>0</v>
      </c>
      <c r="G7" s="38">
        <v>0</v>
      </c>
      <c r="H7" s="38" t="s">
        <v>107</v>
      </c>
      <c r="I7" s="38" t="s">
        <v>108</v>
      </c>
      <c r="J7" s="38" t="s">
        <v>109</v>
      </c>
      <c r="K7" s="38" t="s">
        <v>110</v>
      </c>
      <c r="L7" s="38" t="s">
        <v>111</v>
      </c>
      <c r="M7" s="38"/>
      <c r="N7" s="39" t="s">
        <v>112</v>
      </c>
      <c r="O7" s="39" t="s">
        <v>113</v>
      </c>
      <c r="P7" s="39">
        <v>74.08</v>
      </c>
      <c r="Q7" s="39">
        <v>2056</v>
      </c>
      <c r="R7" s="39">
        <v>6070</v>
      </c>
      <c r="S7" s="39">
        <v>197.85</v>
      </c>
      <c r="T7" s="39">
        <v>30.68</v>
      </c>
      <c r="U7" s="39">
        <v>4462</v>
      </c>
      <c r="V7" s="39">
        <v>10.87</v>
      </c>
      <c r="W7" s="39">
        <v>410.49</v>
      </c>
      <c r="X7" s="39">
        <v>70.67</v>
      </c>
      <c r="Y7" s="39">
        <v>71.23</v>
      </c>
      <c r="Z7" s="39">
        <v>71.680000000000007</v>
      </c>
      <c r="AA7" s="39">
        <v>73.150000000000006</v>
      </c>
      <c r="AB7" s="39">
        <v>73.78</v>
      </c>
      <c r="AC7" s="39">
        <v>74.52</v>
      </c>
      <c r="AD7" s="39">
        <v>76.09</v>
      </c>
      <c r="AE7" s="39">
        <v>75.09</v>
      </c>
      <c r="AF7" s="39">
        <v>76.27</v>
      </c>
      <c r="AG7" s="39">
        <v>77.56</v>
      </c>
      <c r="AH7" s="39">
        <v>76.78</v>
      </c>
      <c r="AI7" s="39"/>
      <c r="AJ7" s="39"/>
      <c r="AK7" s="39"/>
      <c r="AL7" s="39"/>
      <c r="AM7" s="39"/>
      <c r="AN7" s="39"/>
      <c r="AO7" s="39"/>
      <c r="AP7" s="39"/>
      <c r="AQ7" s="39"/>
      <c r="AR7" s="39"/>
      <c r="AS7" s="39"/>
      <c r="AT7" s="39"/>
      <c r="AU7" s="39"/>
      <c r="AV7" s="39"/>
      <c r="AW7" s="39"/>
      <c r="AX7" s="39"/>
      <c r="AY7" s="39"/>
      <c r="AZ7" s="39"/>
      <c r="BA7" s="39"/>
      <c r="BB7" s="39"/>
      <c r="BC7" s="39"/>
      <c r="BD7" s="39"/>
      <c r="BE7" s="39">
        <v>1999.27</v>
      </c>
      <c r="BF7" s="39">
        <v>2091.48</v>
      </c>
      <c r="BG7" s="39">
        <v>1949.53</v>
      </c>
      <c r="BH7" s="39">
        <v>1849.25</v>
      </c>
      <c r="BI7" s="39">
        <v>1982.77</v>
      </c>
      <c r="BJ7" s="39">
        <v>1108.26</v>
      </c>
      <c r="BK7" s="39">
        <v>1113.76</v>
      </c>
      <c r="BL7" s="39">
        <v>1228.58</v>
      </c>
      <c r="BM7" s="39">
        <v>1134.67</v>
      </c>
      <c r="BN7" s="39">
        <v>1144.79</v>
      </c>
      <c r="BO7" s="39">
        <v>1280.76</v>
      </c>
      <c r="BP7" s="39">
        <v>40.299999999999997</v>
      </c>
      <c r="BQ7" s="39">
        <v>42.62</v>
      </c>
      <c r="BR7" s="39">
        <v>43.9</v>
      </c>
      <c r="BS7" s="39">
        <v>41.17</v>
      </c>
      <c r="BT7" s="39">
        <v>40.729999999999997</v>
      </c>
      <c r="BU7" s="39">
        <v>19.77</v>
      </c>
      <c r="BV7" s="39">
        <v>34.25</v>
      </c>
      <c r="BW7" s="39">
        <v>53.81</v>
      </c>
      <c r="BX7" s="39">
        <v>40.6</v>
      </c>
      <c r="BY7" s="39">
        <v>56.04</v>
      </c>
      <c r="BZ7" s="39">
        <v>53.06</v>
      </c>
      <c r="CA7" s="39">
        <v>296.22000000000003</v>
      </c>
      <c r="CB7" s="39">
        <v>277.27999999999997</v>
      </c>
      <c r="CC7" s="39">
        <v>279.82</v>
      </c>
      <c r="CD7" s="39">
        <v>294.33</v>
      </c>
      <c r="CE7" s="39">
        <v>301.45999999999998</v>
      </c>
      <c r="CF7" s="39">
        <v>878.73</v>
      </c>
      <c r="CG7" s="39">
        <v>501.18</v>
      </c>
      <c r="CH7" s="39">
        <v>284.64999999999998</v>
      </c>
      <c r="CI7" s="39">
        <v>440.03</v>
      </c>
      <c r="CJ7" s="39">
        <v>304.35000000000002</v>
      </c>
      <c r="CK7" s="39">
        <v>314.83</v>
      </c>
      <c r="CL7" s="39">
        <v>82.65</v>
      </c>
      <c r="CM7" s="39">
        <v>75.87</v>
      </c>
      <c r="CN7" s="39">
        <v>72.709999999999994</v>
      </c>
      <c r="CO7" s="39">
        <v>71.13</v>
      </c>
      <c r="CP7" s="39">
        <v>76.16</v>
      </c>
      <c r="CQ7" s="39">
        <v>57.17</v>
      </c>
      <c r="CR7" s="39">
        <v>57.55</v>
      </c>
      <c r="CS7" s="39">
        <v>58.96</v>
      </c>
      <c r="CT7" s="39">
        <v>57.29</v>
      </c>
      <c r="CU7" s="39">
        <v>55.9</v>
      </c>
      <c r="CV7" s="39">
        <v>56.28</v>
      </c>
      <c r="CW7" s="39">
        <v>70.180000000000007</v>
      </c>
      <c r="CX7" s="39">
        <v>77.42</v>
      </c>
      <c r="CY7" s="39">
        <v>77.42</v>
      </c>
      <c r="CZ7" s="39">
        <v>81.99</v>
      </c>
      <c r="DA7" s="39">
        <v>81.99</v>
      </c>
      <c r="DB7" s="39">
        <v>74.94</v>
      </c>
      <c r="DC7" s="39">
        <v>74.14</v>
      </c>
      <c r="DD7" s="39">
        <v>76.58</v>
      </c>
      <c r="DE7" s="39">
        <v>73.69</v>
      </c>
      <c r="DF7" s="39">
        <v>73.28</v>
      </c>
      <c r="DG7" s="39">
        <v>74.94</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0.46</v>
      </c>
      <c r="EJ7" s="39">
        <v>0.8</v>
      </c>
      <c r="EK7" s="39">
        <v>0.98</v>
      </c>
      <c r="EL7" s="39">
        <v>0.65</v>
      </c>
      <c r="EM7" s="39">
        <v>0.53</v>
      </c>
      <c r="EN7" s="39">
        <v>0.59</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114</v>
      </c>
      <c r="C9" s="41" t="s">
        <v>115</v>
      </c>
      <c r="D9" s="41" t="s">
        <v>116</v>
      </c>
      <c r="E9" s="41" t="s">
        <v>117</v>
      </c>
      <c r="F9" s="41" t="s">
        <v>118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57</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2018-02-19T05:23:06Z</cp:lastPrinted>
  <dcterms:created xsi:type="dcterms:W3CDTF">2017-12-25T01:47:18Z</dcterms:created>
  <dcterms:modified xsi:type="dcterms:W3CDTF">2018-03-02T08:58:03Z</dcterms:modified>
  <cp:category/>
</cp:coreProperties>
</file>