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<sst xmlns="http://schemas.openxmlformats.org/spreadsheetml/2006/main" count="237" uniqueCount="123">
  <si>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</si>
  <si>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</si>
  <si>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</si>
  <si>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</si>
  <si>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</si>
  <si>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</si>
  <si>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</si>
  <si>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</si>
  <si>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</si>
  <si>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</si>
  <si>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</si>
  <si>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</si>
  <si>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</si>
  <si>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</si>
  <si>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</si>
  <si>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</si>
  <si>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</si>
  <si>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</si>
  <si>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</si>
  <si>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</si>
  <si>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</si>
  <si>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</si>
  <si>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</si>
  <si>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</si>
  <si>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</si>
  <si>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</si>
  <si>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</si>
  <si>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</si>
  <si>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</si>
  <si>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</si>
  <si>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</si>
  <si>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</si>
  <si>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</si>
  <si>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</si>
  <si>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</si>
  <si>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</si>
  <si>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</si>
  <si>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</si>
  <si>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</si>
  <si>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</si>
  <si>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</si>
  <si>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</si>
  <si>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</si>
  <si>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</si>
  <si>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</si>
  <si>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</si>
  <si>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</si>
  <si>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</si>
  <si>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</si>
  <si>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</si>
  <si>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</si>
  <si>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</si>
  <si>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</si>
  <si>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</si>
  <si>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</si>
  <si>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</si>
  <si>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</si>
  <si>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</si>
  <si>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</si>
  <si>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</si>
  <si>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</si>
  <si>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</si>
  <si>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</si>
  <si>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</si>
  <si>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</si>
  <si>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</si>
  <si>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</si>
  <si>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</si>
  <si>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</si>
  <si>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</si>
  <si>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</si>
  <si>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</si>
  <si>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</si>
  <si>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</si>
  <si>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</si>
  <si>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</si>
  <si>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</si>
  <si>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</si>
  <si>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</si>
  <si>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</si>
  <si>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</si>
  <si>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</si>
  <si>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</si>
  <si>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</si>
  <si>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</si>
  <si>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</si>
  <si>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</si>
  <si>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</si>
  <si>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</si>
  <si>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</si>
  <si>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</si>
  <si>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</si>
  <si>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</si>
  <si>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</si>
  <si>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</si>
  <si>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</si>
  <si>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</si>
  <si>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</si>
  <si>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</si>
  <si>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</si>
  <si>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</si>
  <si>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</si>
  <si>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</si>
  <si>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</si>
  <si>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</si>
  <si>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</si>
  <si>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</si>
  <si>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四万十町</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</si>
  <si>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</si>
  <si>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</si>
  <si>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</si>
  <si>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</si>
  <si>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</si>
  <si>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</si>
  <si>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</si>
  <si>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</si>
  <si>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</si>
  <si>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</si>
  <si>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</si>
  <si>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簡易水道事業では、飲料水供給施設4施設を含め32施設を特別会計により運営している。
　過疎化が進んだ小規模集落が点在する地域では、地形上施設整備に費用が嵩むうえ、運営基盤が脆弱で独立の収入で賄いきれない分などは、一般会計から繰入れられている。
　費用が収益によってどの程度まかなわれているかを示す収益的収支比率は、全国や類似団体の平均値よりも下回っており、本町は広範な給水区域面積を抱える割に給水人口密度が低く、数多くの小規模施設の建設投資を手掛けてきた結果と言えます。また、</t>
    </r>
    <r>
      <rPr>
        <sz val="11"/>
        <color rgb="FFFF0000"/>
        <rFont val="ＭＳ ゴシック"/>
        <family val="3"/>
        <charset val="128"/>
      </rPr>
      <t>給水人口の減少、節水意識の浸透及び著しい高齢化等も影響し、現状では料金収入の増加による経営改善は見込めず、料金回収率も低いことから、他会計繰入金に依存せざるを得ない状況です。</t>
    </r>
    <r>
      <rPr>
        <sz val="11"/>
        <rFont val="ＭＳ ゴシック"/>
        <family val="3"/>
        <charset val="128"/>
      </rPr>
      <t xml:space="preserve">
　施設利用率は、一日給水能力に対する一日平均給水量の割合を示すもので、比較的に高い値を示しており、ほぼ良好な状況といえます。
　平成19年度に国庫補助事業の適用範囲が見直され、地方公営企業法の適用を受ける上水道事業に統合することを前提に、国の補助事業を受けて水道未普及地域の解消や老朽施設の統合整備及び、耐震化等を重要事業の柱として施設の整備・改良を図ってきました。これに伴って地方債償還金の支払額が大きくなり、</t>
    </r>
    <r>
      <rPr>
        <sz val="11"/>
        <color rgb="FFFF0000"/>
        <rFont val="ＭＳ ゴシック"/>
        <family val="3"/>
        <charset val="128"/>
      </rPr>
      <t>収支に</t>
    </r>
    <r>
      <rPr>
        <sz val="11"/>
        <rFont val="ＭＳ ゴシック"/>
        <family val="3"/>
        <charset val="128"/>
      </rPr>
      <t>影響してきています。地方債残高は平成28年度、地方債償還金支払額は平成32年度をピークに緩やかに減少していきますが、</t>
    </r>
    <r>
      <rPr>
        <sz val="11"/>
        <color rgb="FFFF0000"/>
        <rFont val="ＭＳ ゴシック"/>
        <family val="3"/>
        <charset val="128"/>
      </rPr>
      <t>今後さらなる経営改善と料金改定を視野に入れた見直しが必要と言えます。</t>
    </r>
    <r>
      <rPr>
        <sz val="11"/>
        <rFont val="ＭＳ ゴシック"/>
        <family val="3"/>
        <charset val="128"/>
      </rPr>
      <t xml:space="preserve">
</t>
    </r>
    <rPh sb="18" eb="20">
      <t>シセツ</t>
    </rPh>
    <rPh sb="161" eb="163">
      <t>ルイジ</t>
    </rPh>
    <rPh sb="163" eb="165">
      <t>ダンタイ</t>
    </rPh>
    <rPh sb="166" eb="169">
      <t>ヘイキンチ</t>
    </rPh>
    <rPh sb="182" eb="184">
      <t>コウハン</t>
    </rPh>
    <rPh sb="185" eb="187">
      <t>キュウスイ</t>
    </rPh>
    <rPh sb="187" eb="189">
      <t>クイキ</t>
    </rPh>
    <rPh sb="189" eb="191">
      <t>メンセキ</t>
    </rPh>
    <rPh sb="192" eb="193">
      <t>カカ</t>
    </rPh>
    <rPh sb="195" eb="196">
      <t>ワリ</t>
    </rPh>
    <rPh sb="197" eb="199">
      <t>キュウスイ</t>
    </rPh>
    <rPh sb="199" eb="201">
      <t>ジンコウ</t>
    </rPh>
    <rPh sb="201" eb="203">
      <t>ミツド</t>
    </rPh>
    <rPh sb="204" eb="205">
      <t>ヒク</t>
    </rPh>
    <rPh sb="211" eb="214">
      <t>ショウキボ</t>
    </rPh>
    <rPh sb="214" eb="216">
      <t>シセツ</t>
    </rPh>
    <rPh sb="217" eb="219">
      <t>ケンセツ</t>
    </rPh>
    <rPh sb="219" eb="221">
      <t>トウシ</t>
    </rPh>
    <rPh sb="222" eb="224">
      <t>テガ</t>
    </rPh>
    <rPh sb="228" eb="230">
      <t>ケッカ</t>
    </rPh>
    <rPh sb="231" eb="232">
      <t>イ</t>
    </rPh>
    <rPh sb="239" eb="241">
      <t>キュウスイ</t>
    </rPh>
    <rPh sb="264" eb="266">
      <t>エイキョウ</t>
    </rPh>
    <rPh sb="268" eb="270">
      <t>ゲンジョウ</t>
    </rPh>
    <rPh sb="282" eb="284">
      <t>ケイエイ</t>
    </rPh>
    <rPh sb="284" eb="286">
      <t>カイゼン</t>
    </rPh>
    <rPh sb="292" eb="294">
      <t>リョウキン</t>
    </rPh>
    <rPh sb="294" eb="296">
      <t>カイシュウ</t>
    </rPh>
    <rPh sb="296" eb="297">
      <t>リツ</t>
    </rPh>
    <rPh sb="318" eb="319">
      <t>エ</t>
    </rPh>
    <rPh sb="321" eb="323">
      <t>ジョウキョウ</t>
    </rPh>
    <rPh sb="472" eb="474">
      <t>トウゴウ</t>
    </rPh>
    <rPh sb="474" eb="476">
      <t>セイビ</t>
    </rPh>
    <rPh sb="476" eb="477">
      <t>オヨ</t>
    </rPh>
    <rPh sb="482" eb="483">
      <t>トウ</t>
    </rPh>
    <rPh sb="533" eb="535">
      <t>シュウシ</t>
    </rPh>
    <rPh sb="546" eb="549">
      <t>チホウサイ</t>
    </rPh>
    <rPh sb="549" eb="551">
      <t>ザンダカ</t>
    </rPh>
    <rPh sb="552" eb="554">
      <t>ヘイセイ</t>
    </rPh>
    <rPh sb="556" eb="558">
      <t>ネンド</t>
    </rPh>
    <rPh sb="569" eb="571">
      <t>ヘイセイ</t>
    </rPh>
    <rPh sb="573" eb="575">
      <t>ネンド</t>
    </rPh>
    <phoneticPr fontId="7"/>
  </si>
  <si>
    <r>
      <t>　本町は、町村合併時に水道普及率が低い旧町村があり、合併後はその解消や統合整備を重要事業の柱として施設整備を図ってきました。
　経営状況は今後一層厳しい状況が続くと予想されることから、健全経営を目指すうえで、サービスを低下させずに業務の効率化や外部委託業務の拡大を検討していきます。　現</t>
    </r>
    <r>
      <rPr>
        <sz val="11"/>
        <rFont val="ＭＳ ゴシック"/>
        <family val="3"/>
        <charset val="128"/>
      </rPr>
      <t>在、平成31年度</t>
    </r>
    <r>
      <rPr>
        <sz val="11"/>
        <color theme="1"/>
        <rFont val="ＭＳ ゴシック"/>
        <family val="3"/>
        <charset val="128"/>
      </rPr>
      <t>に水道経営の統合を目指し、公営企業会計方式により会計処理を行うために、資産台帳の整備、料金体系の検討、統合後の上水道事業会計への影響などを調査・分析を行っており、</t>
    </r>
    <r>
      <rPr>
        <sz val="11"/>
        <rFont val="ＭＳ ゴシック"/>
        <family val="3"/>
        <charset val="128"/>
      </rPr>
      <t>料金改定も含めた具</t>
    </r>
    <r>
      <rPr>
        <sz val="11"/>
        <color theme="1"/>
        <rFont val="ＭＳ ゴシック"/>
        <family val="3"/>
        <charset val="128"/>
      </rPr>
      <t>体的な経営改善の対策を検討していきます。</t>
    </r>
    <rPh sb="9" eb="10">
      <t>ジ</t>
    </rPh>
    <rPh sb="19" eb="20">
      <t>キュウ</t>
    </rPh>
    <rPh sb="20" eb="22">
      <t>チョウソン</t>
    </rPh>
    <rPh sb="26" eb="29">
      <t>ガッペイゴ</t>
    </rPh>
    <rPh sb="35" eb="37">
      <t>トウゴウ</t>
    </rPh>
    <rPh sb="37" eb="39">
      <t>セイビ</t>
    </rPh>
    <rPh sb="64" eb="66">
      <t>ケイエイ</t>
    </rPh>
    <rPh sb="66" eb="68">
      <t>ジョウキョウ</t>
    </rPh>
    <rPh sb="76" eb="78">
      <t>ジョウキョウ</t>
    </rPh>
    <rPh sb="79" eb="80">
      <t>ツヅ</t>
    </rPh>
    <rPh sb="82" eb="84">
      <t>ヨソウ</t>
    </rPh>
    <rPh sb="92" eb="94">
      <t>ケンゼン</t>
    </rPh>
    <rPh sb="94" eb="96">
      <t>ケイエイ</t>
    </rPh>
    <rPh sb="97" eb="99">
      <t>メザ</t>
    </rPh>
    <rPh sb="109" eb="111">
      <t>テイカ</t>
    </rPh>
    <rPh sb="115" eb="117">
      <t>ギョウム</t>
    </rPh>
    <rPh sb="118" eb="121">
      <t>コウリツカ</t>
    </rPh>
    <rPh sb="122" eb="124">
      <t>ガイブ</t>
    </rPh>
    <rPh sb="124" eb="126">
      <t>イタク</t>
    </rPh>
    <rPh sb="126" eb="128">
      <t>ギョウム</t>
    </rPh>
    <rPh sb="129" eb="131">
      <t>カクダイ</t>
    </rPh>
    <rPh sb="142" eb="144">
      <t>ゲンザイ</t>
    </rPh>
    <rPh sb="202" eb="205">
      <t>トウゴウゴ</t>
    </rPh>
    <rPh sb="232" eb="234">
      <t>リョウキン</t>
    </rPh>
    <rPh sb="234" eb="236">
      <t>カイテイ</t>
    </rPh>
    <rPh sb="237" eb="238">
      <t>フク</t>
    </rPh>
    <rPh sb="240" eb="243">
      <t>グタイテキ</t>
    </rPh>
    <phoneticPr fontId="7"/>
  </si>
  <si>
    <t xml:space="preserve">  老朽化した施設の更新を計画的に行ってきましたが、構造物に付帯したポンプ設備や滅菌設備といった機械施設の大半は耐用年数を経過しており、老朽化が著しいため、故障が発生した時点で修繕や交換対応をしてきました。また、有収水率が低下していることから、配水管路の老朽化による漏水が疑われます。
　今後は、配水施設や配水管路の老朽化による漏水対策と機械設備の適正管理を行い施設全体の長寿命化を強化していく必要があります。　　　　　　　 ※管路更新率グラフにおいて、H25～H27年の更新率が上昇してのは新設配水管延長と誤って計上していたため、この３ケ年分が高率となっていた。実際はこの3ケ年の更新率はH28年とほぼ同様の更新率である。                   </t>
    <rPh sb="2" eb="5">
      <t>ロウキュウカ</t>
    </rPh>
    <rPh sb="7" eb="9">
      <t>シセツ</t>
    </rPh>
    <rPh sb="10" eb="12">
      <t>コウシン</t>
    </rPh>
    <rPh sb="13" eb="16">
      <t>ケイカクテキ</t>
    </rPh>
    <rPh sb="17" eb="18">
      <t>オコナ</t>
    </rPh>
    <rPh sb="26" eb="29">
      <t>コウゾウブツ</t>
    </rPh>
    <rPh sb="30" eb="32">
      <t>フタイ</t>
    </rPh>
    <rPh sb="37" eb="39">
      <t>セツビ</t>
    </rPh>
    <rPh sb="40" eb="42">
      <t>メッキン</t>
    </rPh>
    <rPh sb="42" eb="44">
      <t>セツビ</t>
    </rPh>
    <rPh sb="48" eb="50">
      <t>キカイ</t>
    </rPh>
    <rPh sb="50" eb="52">
      <t>シセツ</t>
    </rPh>
    <rPh sb="53" eb="55">
      <t>タイハン</t>
    </rPh>
    <rPh sb="56" eb="58">
      <t>タイヨウ</t>
    </rPh>
    <rPh sb="58" eb="60">
      <t>ネンスウ</t>
    </rPh>
    <rPh sb="61" eb="63">
      <t>ケイカ</t>
    </rPh>
    <rPh sb="68" eb="71">
      <t>ロウキュウカ</t>
    </rPh>
    <rPh sb="72" eb="73">
      <t>イチジル</t>
    </rPh>
    <rPh sb="78" eb="80">
      <t>コショウ</t>
    </rPh>
    <rPh sb="81" eb="83">
      <t>ハッセイ</t>
    </rPh>
    <rPh sb="85" eb="87">
      <t>ジテン</t>
    </rPh>
    <rPh sb="88" eb="90">
      <t>シュウゼン</t>
    </rPh>
    <rPh sb="91" eb="93">
      <t>コウカン</t>
    </rPh>
    <rPh sb="93" eb="95">
      <t>タイオウ</t>
    </rPh>
    <rPh sb="106" eb="108">
      <t>ユウシュウ</t>
    </rPh>
    <rPh sb="108" eb="109">
      <t>スイ</t>
    </rPh>
    <rPh sb="109" eb="110">
      <t>リツ</t>
    </rPh>
    <rPh sb="111" eb="113">
      <t>テイカ</t>
    </rPh>
    <rPh sb="133" eb="135">
      <t>ロウスイ</t>
    </rPh>
    <rPh sb="136" eb="137">
      <t>ウタガ</t>
    </rPh>
    <rPh sb="144" eb="146">
      <t>コンゴ</t>
    </rPh>
    <rPh sb="155" eb="157">
      <t>カンロ</t>
    </rPh>
    <rPh sb="158" eb="161">
      <t>ロウキュウカ</t>
    </rPh>
    <rPh sb="164" eb="166">
      <t>ロウスイ</t>
    </rPh>
    <rPh sb="166" eb="168">
      <t>タイサク</t>
    </rPh>
    <rPh sb="169" eb="171">
      <t>キカイ</t>
    </rPh>
    <rPh sb="171" eb="173">
      <t>セツビ</t>
    </rPh>
    <rPh sb="174" eb="176">
      <t>テキセイ</t>
    </rPh>
    <rPh sb="176" eb="178">
      <t>カンリ</t>
    </rPh>
    <rPh sb="179" eb="180">
      <t>オコナ</t>
    </rPh>
    <rPh sb="181" eb="183">
      <t>シセツ</t>
    </rPh>
    <rPh sb="183" eb="185">
      <t>ゼンタイ</t>
    </rPh>
    <rPh sb="186" eb="187">
      <t>チョウ</t>
    </rPh>
    <rPh sb="187" eb="190">
      <t>ジュミョウカ</t>
    </rPh>
    <rPh sb="191" eb="193">
      <t>キョウカ</t>
    </rPh>
    <rPh sb="197" eb="199">
      <t>ヒツヨウ</t>
    </rPh>
    <rPh sb="214" eb="216">
      <t>カンロ</t>
    </rPh>
    <rPh sb="216" eb="218">
      <t>コウシン</t>
    </rPh>
    <rPh sb="218" eb="219">
      <t>リツ</t>
    </rPh>
    <rPh sb="234" eb="235">
      <t>ネン</t>
    </rPh>
    <rPh sb="236" eb="238">
      <t>コウシン</t>
    </rPh>
    <rPh sb="238" eb="239">
      <t>リツ</t>
    </rPh>
    <rPh sb="240" eb="242">
      <t>ジョウショウ</t>
    </rPh>
    <rPh sb="251" eb="253">
      <t>エンチョウ</t>
    </rPh>
    <rPh sb="254" eb="255">
      <t>アヤマ</t>
    </rPh>
    <rPh sb="257" eb="259">
      <t>ケイジョウ</t>
    </rPh>
    <rPh sb="270" eb="271">
      <t>ネン</t>
    </rPh>
    <rPh sb="271" eb="272">
      <t>ブン</t>
    </rPh>
    <rPh sb="273" eb="275">
      <t>コウリツ</t>
    </rPh>
    <rPh sb="282" eb="284">
      <t>ジッサイ</t>
    </rPh>
    <rPh sb="289" eb="290">
      <t>ネン</t>
    </rPh>
    <rPh sb="291" eb="293">
      <t>コウシン</t>
    </rPh>
    <rPh sb="293" eb="294">
      <t>リツ</t>
    </rPh>
    <rPh sb="298" eb="299">
      <t>ネン</t>
    </rPh>
    <rPh sb="302" eb="304">
      <t>ドウヨウ</t>
    </rPh>
    <rPh sb="305" eb="307">
      <t>コウシン</t>
    </rPh>
    <rPh sb="307" eb="308">
      <t>リツ</t>
    </rPh>
    <phoneticPr fontId="7"/>
  </si>
  <si>
    <t>非設置</t>
    <rPh sb="0" eb="1">
      <t>ヒ</t>
    </rPh>
    <rPh sb="1" eb="3">
      <t>セッチ</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</si>
</sst>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1.74</c:v>
                </c:pt>
                <c:pt idx="1">
                  <c:v>8.19</c:v>
                </c:pt>
                <c:pt idx="2">
                  <c:v>6.85</c:v>
                </c:pt>
                <c:pt idx="3">
                  <c:v>11.37</c:v>
                </c:pt>
                <c:pt idx="4">
                  <c:v>7.0000000000000007E-2</c:v>
                </c:pt>
              </c:numCache>
            </c:numRef>
          </c:val>
          <c:extLst xmlns:c16r2="http://schemas.microsoft.com/office/drawing/2015/06/chart">
            <c:ext xmlns:c16="http://schemas.microsoft.com/office/drawing/2014/chart" uri="{C3380CC4-5D6E-409C-BE32-E72D297353CC}">
              <c16:uniqueId val="{00000000-DBD2-43D6-B360-C5B6ABE5F8FB}"/>
            </c:ext>
          </c:extLst>
        </c:ser>
        <c:dLbls>
          <c:showLegendKey val="0"/>
          <c:showVal val="0"/>
          <c:showCatName val="0"/>
          <c:showSerName val="0"/>
          <c:showPercent val="0"/>
          <c:showBubbleSize val="0"/>
        </c:dLbls>
        <c:gapWidth val="150"/>
        <c:axId val="31407488"/>
        <c:axId val="508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xmlns:c16r2="http://schemas.microsoft.com/office/drawing/2015/06/chart">
            <c:ext xmlns:c16="http://schemas.microsoft.com/office/drawing/2014/chart" uri="{C3380CC4-5D6E-409C-BE32-E72D297353CC}">
              <c16:uniqueId val="{00000001-DBD2-43D6-B360-C5B6ABE5F8FB}"/>
            </c:ext>
          </c:extLst>
        </c:ser>
        <c:dLbls>
          <c:showLegendKey val="0"/>
          <c:showVal val="0"/>
          <c:showCatName val="0"/>
          <c:showSerName val="0"/>
          <c:showPercent val="0"/>
          <c:showBubbleSize val="0"/>
        </c:dLbls>
        <c:marker val="1"/>
        <c:smooth val="0"/>
        <c:axId val="31407488"/>
        <c:axId val="50886528"/>
      </c:lineChart>
      <c:dateAx>
        <c:axId val="31407488"/>
        <c:scaling>
          <c:orientation val="minMax"/>
        </c:scaling>
        <c:delete val="1"/>
        <c:axPos val="b"/>
        <c:numFmt formatCode="ge" sourceLinked="1"/>
        <c:majorTickMark val="none"/>
        <c:minorTickMark val="none"/>
        <c:tickLblPos val="none"/>
        <c:crossAx val="50886528"/>
        <c:crosses val="autoZero"/>
        <c:auto val="1"/>
        <c:lblOffset val="100"/>
        <c:baseTimeUnit val="years"/>
      </c:dateAx>
      <c:valAx>
        <c:axId val="508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74.39</c:v>
                </c:pt>
                <c:pt idx="1">
                  <c:v>84.13</c:v>
                </c:pt>
                <c:pt idx="2">
                  <c:v>82.89</c:v>
                </c:pt>
                <c:pt idx="3">
                  <c:v>79.959999999999994</c:v>
                </c:pt>
                <c:pt idx="4">
                  <c:v>73.03</c:v>
                </c:pt>
              </c:numCache>
            </c:numRef>
          </c:val>
          <c:extLst xmlns:c16r2="http://schemas.microsoft.com/office/drawing/2015/06/chart">
            <c:ext xmlns:c16="http://schemas.microsoft.com/office/drawing/2014/chart" uri="{C3380CC4-5D6E-409C-BE32-E72D297353CC}">
              <c16:uniqueId val="{00000000-C609-4BF7-A3F7-B1BA4D5056C6}"/>
            </c:ext>
          </c:extLst>
        </c:ser>
        <c:dLbls>
          <c:showLegendKey val="0"/>
          <c:showVal val="0"/>
          <c:showCatName val="0"/>
          <c:showSerName val="0"/>
          <c:showPercent val="0"/>
          <c:showBubbleSize val="0"/>
        </c:dLbls>
        <c:gapWidth val="150"/>
        <c:axId val="31270784"/>
        <c:axId val="3127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xmlns:c16r2="http://schemas.microsoft.com/office/drawing/2015/06/chart">
            <c:ext xmlns:c16="http://schemas.microsoft.com/office/drawing/2014/chart" uri="{C3380CC4-5D6E-409C-BE32-E72D297353CC}">
              <c16:uniqueId val="{00000001-C609-4BF7-A3F7-B1BA4D5056C6}"/>
            </c:ext>
          </c:extLst>
        </c:ser>
        <c:dLbls>
          <c:showLegendKey val="0"/>
          <c:showVal val="0"/>
          <c:showCatName val="0"/>
          <c:showSerName val="0"/>
          <c:showPercent val="0"/>
          <c:showBubbleSize val="0"/>
        </c:dLbls>
        <c:marker val="1"/>
        <c:smooth val="0"/>
        <c:axId val="31270784"/>
        <c:axId val="31272960"/>
      </c:lineChart>
      <c:dateAx>
        <c:axId val="31270784"/>
        <c:scaling>
          <c:orientation val="minMax"/>
        </c:scaling>
        <c:delete val="1"/>
        <c:axPos val="b"/>
        <c:numFmt formatCode="ge" sourceLinked="1"/>
        <c:majorTickMark val="none"/>
        <c:minorTickMark val="none"/>
        <c:tickLblPos val="none"/>
        <c:crossAx val="31272960"/>
        <c:crosses val="autoZero"/>
        <c:auto val="1"/>
        <c:lblOffset val="100"/>
        <c:baseTimeUnit val="years"/>
      </c:dateAx>
      <c:valAx>
        <c:axId val="3127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79.87</c:v>
                </c:pt>
                <c:pt idx="1">
                  <c:v>71.11</c:v>
                </c:pt>
                <c:pt idx="2">
                  <c:v>68.709999999999994</c:v>
                </c:pt>
                <c:pt idx="3">
                  <c:v>71.040000000000006</c:v>
                </c:pt>
                <c:pt idx="4">
                  <c:v>71.349999999999994</c:v>
                </c:pt>
              </c:numCache>
            </c:numRef>
          </c:val>
          <c:extLst xmlns:c16r2="http://schemas.microsoft.com/office/drawing/2015/06/chart">
            <c:ext xmlns:c16="http://schemas.microsoft.com/office/drawing/2014/chart" uri="{C3380CC4-5D6E-409C-BE32-E72D297353CC}">
              <c16:uniqueId val="{00000000-C709-4D29-BEA5-6AD1356F1C1B}"/>
            </c:ext>
          </c:extLst>
        </c:ser>
        <c:dLbls>
          <c:showLegendKey val="0"/>
          <c:showVal val="0"/>
          <c:showCatName val="0"/>
          <c:showSerName val="0"/>
          <c:showPercent val="0"/>
          <c:showBubbleSize val="0"/>
        </c:dLbls>
        <c:gapWidth val="150"/>
        <c:axId val="31308032"/>
        <c:axId val="313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xmlns:c16r2="http://schemas.microsoft.com/office/drawing/2015/06/chart">
            <c:ext xmlns:c16="http://schemas.microsoft.com/office/drawing/2014/chart" uri="{C3380CC4-5D6E-409C-BE32-E72D297353CC}">
              <c16:uniqueId val="{00000001-C709-4D29-BEA5-6AD1356F1C1B}"/>
            </c:ext>
          </c:extLst>
        </c:ser>
        <c:dLbls>
          <c:showLegendKey val="0"/>
          <c:showVal val="0"/>
          <c:showCatName val="0"/>
          <c:showSerName val="0"/>
          <c:showPercent val="0"/>
          <c:showBubbleSize val="0"/>
        </c:dLbls>
        <c:marker val="1"/>
        <c:smooth val="0"/>
        <c:axId val="31308032"/>
        <c:axId val="31314304"/>
      </c:lineChart>
      <c:dateAx>
        <c:axId val="31308032"/>
        <c:scaling>
          <c:orientation val="minMax"/>
        </c:scaling>
        <c:delete val="1"/>
        <c:axPos val="b"/>
        <c:numFmt formatCode="ge" sourceLinked="1"/>
        <c:majorTickMark val="none"/>
        <c:minorTickMark val="none"/>
        <c:tickLblPos val="none"/>
        <c:crossAx val="31314304"/>
        <c:crosses val="autoZero"/>
        <c:auto val="1"/>
        <c:lblOffset val="100"/>
        <c:baseTimeUnit val="years"/>
      </c:dateAx>
      <c:valAx>
        <c:axId val="313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52.36</c:v>
                </c:pt>
                <c:pt idx="1">
                  <c:v>50.59</c:v>
                </c:pt>
                <c:pt idx="2">
                  <c:v>50.11</c:v>
                </c:pt>
                <c:pt idx="3">
                  <c:v>59.22</c:v>
                </c:pt>
                <c:pt idx="4">
                  <c:v>57.62</c:v>
                </c:pt>
              </c:numCache>
            </c:numRef>
          </c:val>
          <c:extLst xmlns:c16r2="http://schemas.microsoft.com/office/drawing/2015/06/chart">
            <c:ext xmlns:c16="http://schemas.microsoft.com/office/drawing/2014/chart" uri="{C3380CC4-5D6E-409C-BE32-E72D297353CC}">
              <c16:uniqueId val="{00000000-93E5-4294-8EFB-FF77C6E42C9F}"/>
            </c:ext>
          </c:extLst>
        </c:ser>
        <c:dLbls>
          <c:showLegendKey val="0"/>
          <c:showVal val="0"/>
          <c:showCatName val="0"/>
          <c:showSerName val="0"/>
          <c:showPercent val="0"/>
          <c:showBubbleSize val="0"/>
        </c:dLbls>
        <c:gapWidth val="150"/>
        <c:axId val="51123712"/>
        <c:axId val="511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xmlns:c16r2="http://schemas.microsoft.com/office/drawing/2015/06/chart">
            <c:ext xmlns:c16="http://schemas.microsoft.com/office/drawing/2014/chart" uri="{C3380CC4-5D6E-409C-BE32-E72D297353CC}">
              <c16:uniqueId val="{00000001-93E5-4294-8EFB-FF77C6E42C9F}"/>
            </c:ext>
          </c:extLst>
        </c:ser>
        <c:dLbls>
          <c:showLegendKey val="0"/>
          <c:showVal val="0"/>
          <c:showCatName val="0"/>
          <c:showSerName val="0"/>
          <c:showPercent val="0"/>
          <c:showBubbleSize val="0"/>
        </c:dLbls>
        <c:marker val="1"/>
        <c:smooth val="0"/>
        <c:axId val="51123712"/>
        <c:axId val="51125632"/>
      </c:lineChart>
      <c:dateAx>
        <c:axId val="51123712"/>
        <c:scaling>
          <c:orientation val="minMax"/>
        </c:scaling>
        <c:delete val="1"/>
        <c:axPos val="b"/>
        <c:numFmt formatCode="ge" sourceLinked="1"/>
        <c:majorTickMark val="none"/>
        <c:minorTickMark val="none"/>
        <c:tickLblPos val="none"/>
        <c:crossAx val="51125632"/>
        <c:crosses val="autoZero"/>
        <c:auto val="1"/>
        <c:lblOffset val="100"/>
        <c:baseTimeUnit val="years"/>
      </c:dateAx>
      <c:valAx>
        <c:axId val="511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F4-4BEB-8485-32E293228ABF}"/>
            </c:ext>
          </c:extLst>
        </c:ser>
        <c:dLbls>
          <c:showLegendKey val="0"/>
          <c:showVal val="0"/>
          <c:showCatName val="0"/>
          <c:showSerName val="0"/>
          <c:showPercent val="0"/>
          <c:showBubbleSize val="0"/>
        </c:dLbls>
        <c:gapWidth val="150"/>
        <c:axId val="65952384"/>
        <c:axId val="660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F4-4BEB-8485-32E293228ABF}"/>
            </c:ext>
          </c:extLst>
        </c:ser>
        <c:dLbls>
          <c:showLegendKey val="0"/>
          <c:showVal val="0"/>
          <c:showCatName val="0"/>
          <c:showSerName val="0"/>
          <c:showPercent val="0"/>
          <c:showBubbleSize val="0"/>
        </c:dLbls>
        <c:marker val="1"/>
        <c:smooth val="0"/>
        <c:axId val="65952384"/>
        <c:axId val="66021632"/>
      </c:lineChart>
      <c:dateAx>
        <c:axId val="65952384"/>
        <c:scaling>
          <c:orientation val="minMax"/>
        </c:scaling>
        <c:delete val="1"/>
        <c:axPos val="b"/>
        <c:numFmt formatCode="ge" sourceLinked="1"/>
        <c:majorTickMark val="none"/>
        <c:minorTickMark val="none"/>
        <c:tickLblPos val="none"/>
        <c:crossAx val="66021632"/>
        <c:crosses val="autoZero"/>
        <c:auto val="1"/>
        <c:lblOffset val="100"/>
        <c:baseTimeUnit val="years"/>
      </c:dateAx>
      <c:valAx>
        <c:axId val="660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BA-49C4-AB14-F32E0C0BEF33}"/>
            </c:ext>
          </c:extLst>
        </c:ser>
        <c:dLbls>
          <c:showLegendKey val="0"/>
          <c:showVal val="0"/>
          <c:showCatName val="0"/>
          <c:showSerName val="0"/>
          <c:showPercent val="0"/>
          <c:showBubbleSize val="0"/>
        </c:dLbls>
        <c:gapWidth val="150"/>
        <c:axId val="68928640"/>
        <c:axId val="6893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BA-49C4-AB14-F32E0C0BEF33}"/>
            </c:ext>
          </c:extLst>
        </c:ser>
        <c:dLbls>
          <c:showLegendKey val="0"/>
          <c:showVal val="0"/>
          <c:showCatName val="0"/>
          <c:showSerName val="0"/>
          <c:showPercent val="0"/>
          <c:showBubbleSize val="0"/>
        </c:dLbls>
        <c:marker val="1"/>
        <c:smooth val="0"/>
        <c:axId val="68928640"/>
        <c:axId val="68930560"/>
      </c:lineChart>
      <c:dateAx>
        <c:axId val="68928640"/>
        <c:scaling>
          <c:orientation val="minMax"/>
        </c:scaling>
        <c:delete val="1"/>
        <c:axPos val="b"/>
        <c:numFmt formatCode="ge" sourceLinked="1"/>
        <c:majorTickMark val="none"/>
        <c:minorTickMark val="none"/>
        <c:tickLblPos val="none"/>
        <c:crossAx val="68930560"/>
        <c:crosses val="autoZero"/>
        <c:auto val="1"/>
        <c:lblOffset val="100"/>
        <c:baseTimeUnit val="years"/>
      </c:dateAx>
      <c:valAx>
        <c:axId val="689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9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18-4C71-9BF4-13B9CA223406}"/>
            </c:ext>
          </c:extLst>
        </c:ser>
        <c:dLbls>
          <c:showLegendKey val="0"/>
          <c:showVal val="0"/>
          <c:showCatName val="0"/>
          <c:showSerName val="0"/>
          <c:showPercent val="0"/>
          <c:showBubbleSize val="0"/>
        </c:dLbls>
        <c:gapWidth val="150"/>
        <c:axId val="75637120"/>
        <c:axId val="7911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18-4C71-9BF4-13B9CA223406}"/>
            </c:ext>
          </c:extLst>
        </c:ser>
        <c:dLbls>
          <c:showLegendKey val="0"/>
          <c:showVal val="0"/>
          <c:showCatName val="0"/>
          <c:showSerName val="0"/>
          <c:showPercent val="0"/>
          <c:showBubbleSize val="0"/>
        </c:dLbls>
        <c:marker val="1"/>
        <c:smooth val="0"/>
        <c:axId val="75637120"/>
        <c:axId val="79110912"/>
      </c:lineChart>
      <c:dateAx>
        <c:axId val="75637120"/>
        <c:scaling>
          <c:orientation val="minMax"/>
        </c:scaling>
        <c:delete val="1"/>
        <c:axPos val="b"/>
        <c:numFmt formatCode="ge" sourceLinked="1"/>
        <c:majorTickMark val="none"/>
        <c:minorTickMark val="none"/>
        <c:tickLblPos val="none"/>
        <c:crossAx val="79110912"/>
        <c:crosses val="autoZero"/>
        <c:auto val="1"/>
        <c:lblOffset val="100"/>
        <c:baseTimeUnit val="years"/>
      </c:dateAx>
      <c:valAx>
        <c:axId val="791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3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4E-4106-9B62-031F03736F8D}"/>
            </c:ext>
          </c:extLst>
        </c:ser>
        <c:dLbls>
          <c:showLegendKey val="0"/>
          <c:showVal val="0"/>
          <c:showCatName val="0"/>
          <c:showSerName val="0"/>
          <c:showPercent val="0"/>
          <c:showBubbleSize val="0"/>
        </c:dLbls>
        <c:gapWidth val="150"/>
        <c:axId val="31060352"/>
        <c:axId val="310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4E-4106-9B62-031F03736F8D}"/>
            </c:ext>
          </c:extLst>
        </c:ser>
        <c:dLbls>
          <c:showLegendKey val="0"/>
          <c:showVal val="0"/>
          <c:showCatName val="0"/>
          <c:showSerName val="0"/>
          <c:showPercent val="0"/>
          <c:showBubbleSize val="0"/>
        </c:dLbls>
        <c:marker val="1"/>
        <c:smooth val="0"/>
        <c:axId val="31060352"/>
        <c:axId val="31062272"/>
      </c:lineChart>
      <c:dateAx>
        <c:axId val="31060352"/>
        <c:scaling>
          <c:orientation val="minMax"/>
        </c:scaling>
        <c:delete val="1"/>
        <c:axPos val="b"/>
        <c:numFmt formatCode="ge" sourceLinked="1"/>
        <c:majorTickMark val="none"/>
        <c:minorTickMark val="none"/>
        <c:tickLblPos val="none"/>
        <c:crossAx val="31062272"/>
        <c:crosses val="autoZero"/>
        <c:auto val="1"/>
        <c:lblOffset val="100"/>
        <c:baseTimeUnit val="years"/>
      </c:dateAx>
      <c:valAx>
        <c:axId val="310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1847.81</c:v>
                </c:pt>
                <c:pt idx="1">
                  <c:v>1823.31</c:v>
                </c:pt>
                <c:pt idx="2">
                  <c:v>1941.23</c:v>
                </c:pt>
                <c:pt idx="3">
                  <c:v>1989.95</c:v>
                </c:pt>
                <c:pt idx="4">
                  <c:v>1984.65</c:v>
                </c:pt>
              </c:numCache>
            </c:numRef>
          </c:val>
          <c:extLst xmlns:c16r2="http://schemas.microsoft.com/office/drawing/2015/06/chart">
            <c:ext xmlns:c16="http://schemas.microsoft.com/office/drawing/2014/chart" uri="{C3380CC4-5D6E-409C-BE32-E72D297353CC}">
              <c16:uniqueId val="{00000000-0F09-4198-B4A1-18A070E6FC9E}"/>
            </c:ext>
          </c:extLst>
        </c:ser>
        <c:dLbls>
          <c:showLegendKey val="0"/>
          <c:showVal val="0"/>
          <c:showCatName val="0"/>
          <c:showSerName val="0"/>
          <c:showPercent val="0"/>
          <c:showBubbleSize val="0"/>
        </c:dLbls>
        <c:gapWidth val="150"/>
        <c:axId val="31212288"/>
        <c:axId val="31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xmlns:c16r2="http://schemas.microsoft.com/office/drawing/2015/06/chart">
            <c:ext xmlns:c16="http://schemas.microsoft.com/office/drawing/2014/chart" uri="{C3380CC4-5D6E-409C-BE32-E72D297353CC}">
              <c16:uniqueId val="{00000001-0F09-4198-B4A1-18A070E6FC9E}"/>
            </c:ext>
          </c:extLst>
        </c:ser>
        <c:dLbls>
          <c:showLegendKey val="0"/>
          <c:showVal val="0"/>
          <c:showCatName val="0"/>
          <c:showSerName val="0"/>
          <c:showPercent val="0"/>
          <c:showBubbleSize val="0"/>
        </c:dLbls>
        <c:marker val="1"/>
        <c:smooth val="0"/>
        <c:axId val="31212288"/>
        <c:axId val="31214208"/>
      </c:lineChart>
      <c:dateAx>
        <c:axId val="31212288"/>
        <c:scaling>
          <c:orientation val="minMax"/>
        </c:scaling>
        <c:delete val="1"/>
        <c:axPos val="b"/>
        <c:numFmt formatCode="ge" sourceLinked="1"/>
        <c:majorTickMark val="none"/>
        <c:minorTickMark val="none"/>
        <c:tickLblPos val="none"/>
        <c:crossAx val="31214208"/>
        <c:crosses val="autoZero"/>
        <c:auto val="1"/>
        <c:lblOffset val="100"/>
        <c:baseTimeUnit val="years"/>
      </c:dateAx>
      <c:valAx>
        <c:axId val="31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50.03</c:v>
                </c:pt>
                <c:pt idx="1">
                  <c:v>49.36</c:v>
                </c:pt>
                <c:pt idx="2">
                  <c:v>48.27</c:v>
                </c:pt>
                <c:pt idx="3">
                  <c:v>47.11</c:v>
                </c:pt>
                <c:pt idx="4">
                  <c:v>46.89</c:v>
                </c:pt>
              </c:numCache>
            </c:numRef>
          </c:val>
          <c:extLst xmlns:c16r2="http://schemas.microsoft.com/office/drawing/2015/06/chart">
            <c:ext xmlns:c16="http://schemas.microsoft.com/office/drawing/2014/chart" uri="{C3380CC4-5D6E-409C-BE32-E72D297353CC}">
              <c16:uniqueId val="{00000000-F25C-4AF4-8BEC-081311044ED8}"/>
            </c:ext>
          </c:extLst>
        </c:ser>
        <c:dLbls>
          <c:showLegendKey val="0"/>
          <c:showVal val="0"/>
          <c:showCatName val="0"/>
          <c:showSerName val="0"/>
          <c:showPercent val="0"/>
          <c:showBubbleSize val="0"/>
        </c:dLbls>
        <c:gapWidth val="150"/>
        <c:axId val="31229056"/>
        <c:axId val="312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xmlns:c16r2="http://schemas.microsoft.com/office/drawing/2015/06/chart">
            <c:ext xmlns:c16="http://schemas.microsoft.com/office/drawing/2014/chart" uri="{C3380CC4-5D6E-409C-BE32-E72D297353CC}">
              <c16:uniqueId val="{00000001-F25C-4AF4-8BEC-081311044ED8}"/>
            </c:ext>
          </c:extLst>
        </c:ser>
        <c:dLbls>
          <c:showLegendKey val="0"/>
          <c:showVal val="0"/>
          <c:showCatName val="0"/>
          <c:showSerName val="0"/>
          <c:showPercent val="0"/>
          <c:showBubbleSize val="0"/>
        </c:dLbls>
        <c:marker val="1"/>
        <c:smooth val="0"/>
        <c:axId val="31229056"/>
        <c:axId val="31230976"/>
      </c:lineChart>
      <c:dateAx>
        <c:axId val="31229056"/>
        <c:scaling>
          <c:orientation val="minMax"/>
        </c:scaling>
        <c:delete val="1"/>
        <c:axPos val="b"/>
        <c:numFmt formatCode="ge" sourceLinked="1"/>
        <c:majorTickMark val="none"/>
        <c:minorTickMark val="none"/>
        <c:tickLblPos val="none"/>
        <c:crossAx val="31230976"/>
        <c:crosses val="autoZero"/>
        <c:auto val="1"/>
        <c:lblOffset val="100"/>
        <c:baseTimeUnit val="years"/>
      </c:dateAx>
      <c:valAx>
        <c:axId val="312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272.64</c:v>
                </c:pt>
                <c:pt idx="1">
                  <c:v>277.64999999999998</c:v>
                </c:pt>
                <c:pt idx="2">
                  <c:v>294.36</c:v>
                </c:pt>
                <c:pt idx="3">
                  <c:v>305.52</c:v>
                </c:pt>
                <c:pt idx="4">
                  <c:v>310.20999999999998</c:v>
                </c:pt>
              </c:numCache>
            </c:numRef>
          </c:val>
          <c:extLst xmlns:c16r2="http://schemas.microsoft.com/office/drawing/2015/06/chart">
            <c:ext xmlns:c16="http://schemas.microsoft.com/office/drawing/2014/chart" uri="{C3380CC4-5D6E-409C-BE32-E72D297353CC}">
              <c16:uniqueId val="{00000000-162F-457B-BBC1-E2FDB33626CC}"/>
            </c:ext>
          </c:extLst>
        </c:ser>
        <c:dLbls>
          <c:showLegendKey val="0"/>
          <c:showVal val="0"/>
          <c:showCatName val="0"/>
          <c:showSerName val="0"/>
          <c:showPercent val="0"/>
          <c:showBubbleSize val="0"/>
        </c:dLbls>
        <c:gapWidth val="150"/>
        <c:axId val="31241728"/>
        <c:axId val="31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xmlns:c16r2="http://schemas.microsoft.com/office/drawing/2015/06/chart">
            <c:ext xmlns:c16="http://schemas.microsoft.com/office/drawing/2014/chart" uri="{C3380CC4-5D6E-409C-BE32-E72D297353CC}">
              <c16:uniqueId val="{00000001-162F-457B-BBC1-E2FDB33626CC}"/>
            </c:ext>
          </c:extLst>
        </c:ser>
        <c:dLbls>
          <c:showLegendKey val="0"/>
          <c:showVal val="0"/>
          <c:showCatName val="0"/>
          <c:showSerName val="0"/>
          <c:showPercent val="0"/>
          <c:showBubbleSize val="0"/>
        </c:dLbls>
        <c:marker val="1"/>
        <c:smooth val="0"/>
        <c:axId val="31241728"/>
        <c:axId val="31243648"/>
      </c:lineChart>
      <c:dateAx>
        <c:axId val="31241728"/>
        <c:scaling>
          <c:orientation val="minMax"/>
        </c:scaling>
        <c:delete val="1"/>
        <c:axPos val="b"/>
        <c:numFmt formatCode="ge" sourceLinked="1"/>
        <c:majorTickMark val="none"/>
        <c:minorTickMark val="none"/>
        <c:tickLblPos val="none"/>
        <c:crossAx val="31243648"/>
        <c:crosses val="autoZero"/>
        <c:auto val="1"/>
        <c:lblOffset val="100"/>
        <c:baseTimeUnit val="years"/>
      </c:dateAx>
      <c:valAx>
        <c:axId val="31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2" zoomScaleNormal="100" workbookViewId="0">
      <selection activeCell="AH10" sqref="AH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四万十町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122</v>
      </c>
      <c r="AE8" s="50"/>
      <c r="AF8" s="50"/>
      <c r="AG8" s="50"/>
      <c r="AH8" s="50"/>
      <c r="AI8" s="50"/>
      <c r="AJ8" s="50"/>
      <c r="AK8" s="2"/>
      <c r="AL8" s="51">
        <f>データ!$R$6</f>
        <v>17828</v>
      </c>
      <c r="AM8" s="51"/>
      <c r="AN8" s="51"/>
      <c r="AO8" s="51"/>
      <c r="AP8" s="51"/>
      <c r="AQ8" s="51"/>
      <c r="AR8" s="51"/>
      <c r="AS8" s="51"/>
      <c r="AT8" s="46">
        <f>データ!$S$6</f>
        <v>642.29999999999995</v>
      </c>
      <c r="AU8" s="46"/>
      <c r="AV8" s="46"/>
      <c r="AW8" s="46"/>
      <c r="AX8" s="46"/>
      <c r="AY8" s="46"/>
      <c r="AZ8" s="46"/>
      <c r="BA8" s="46"/>
      <c r="BB8" s="46">
        <f>データ!$T$6</f>
        <v>27.76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69.8</v>
      </c>
      <c r="Q10" s="46"/>
      <c r="R10" s="46"/>
      <c r="S10" s="46"/>
      <c r="T10" s="46"/>
      <c r="U10" s="46"/>
      <c r="V10" s="46"/>
      <c r="W10" s="51">
        <f>データ!$Q$6</f>
        <v>2548</v>
      </c>
      <c r="X10" s="51"/>
      <c r="Y10" s="51"/>
      <c r="Z10" s="51"/>
      <c r="AA10" s="51"/>
      <c r="AB10" s="51"/>
      <c r="AC10" s="51"/>
      <c r="AD10" s="2"/>
      <c r="AE10" s="2"/>
      <c r="AF10" s="2"/>
      <c r="AG10" s="2"/>
      <c r="AH10" s="2"/>
      <c r="AI10" s="2"/>
      <c r="AJ10" s="2"/>
      <c r="AK10" s="2"/>
      <c r="AL10" s="51">
        <f>データ!$U$6</f>
        <v>12315</v>
      </c>
      <c r="AM10" s="51"/>
      <c r="AN10" s="51"/>
      <c r="AO10" s="51"/>
      <c r="AP10" s="51"/>
      <c r="AQ10" s="51"/>
      <c r="AR10" s="51"/>
      <c r="AS10" s="51"/>
      <c r="AT10" s="46">
        <f>データ!$V$6</f>
        <v>108.1</v>
      </c>
      <c r="AU10" s="46"/>
      <c r="AV10" s="46"/>
      <c r="AW10" s="46"/>
      <c r="AX10" s="46"/>
      <c r="AY10" s="46"/>
      <c r="AZ10" s="46"/>
      <c r="BA10" s="46"/>
      <c r="BB10" s="46">
        <f>データ!$W$6</f>
        <v>113.92</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394122</v>
      </c>
      <c r="D6" s="34">
        <f t="shared" si="3"/>
        <v>47</v>
      </c>
      <c r="E6" s="34">
        <f t="shared" si="3"/>
        <v>1</v>
      </c>
      <c r="F6" s="34">
        <f t="shared" si="3"/>
        <v>0</v>
      </c>
      <c r="G6" s="34">
        <f t="shared" si="3"/>
        <v>0</v>
      </c>
      <c r="H6" s="34" t="str">
        <f t="shared" si="3"/>
        <v>高知県　四万十町</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69.8</v>
      </c>
      <c r="Q6" s="35">
        <f t="shared" si="3"/>
        <v>2548</v>
      </c>
      <c r="R6" s="35">
        <f t="shared" si="3"/>
        <v>17828</v>
      </c>
      <c r="S6" s="35">
        <f t="shared" si="3"/>
        <v>642.29999999999995</v>
      </c>
      <c r="T6" s="35">
        <f t="shared" si="3"/>
        <v>27.76</v>
      </c>
      <c r="U6" s="35">
        <f t="shared" si="3"/>
        <v>12315</v>
      </c>
      <c r="V6" s="35">
        <f t="shared" si="3"/>
        <v>108.1</v>
      </c>
      <c r="W6" s="35">
        <f t="shared" si="3"/>
        <v>113.92</v>
      </c>
      <c r="X6" s="36">
        <f>IF(X7="",NA(),X7)</f>
        <v>52.36</v>
      </c>
      <c r="Y6" s="36">
        <f t="shared" ref="Y6:AG6" si="4">IF(Y7="",NA(),Y7)</f>
        <v>50.59</v>
      </c>
      <c r="Z6" s="36">
        <f t="shared" si="4"/>
        <v>50.11</v>
      </c>
      <c r="AA6" s="36">
        <f t="shared" si="4"/>
        <v>59.22</v>
      </c>
      <c r="AB6" s="36">
        <f t="shared" si="4"/>
        <v>57.62</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1847.81</v>
      </c>
      <c r="BF6" s="36">
        <f t="shared" ref="BF6:BN6" si="7">IF(BF7="",NA(),BF7)</f>
        <v>1823.31</v>
      </c>
      <c r="BG6" s="36">
        <f t="shared" si="7"/>
        <v>1941.23</v>
      </c>
      <c r="BH6" s="36">
        <f t="shared" si="7"/>
        <v>1989.95</v>
      </c>
      <c r="BI6" s="36">
        <f t="shared" si="7"/>
        <v>1984.65</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50.03</v>
      </c>
      <c r="BQ6" s="36">
        <f t="shared" ref="BQ6:BY6" si="8">IF(BQ7="",NA(),BQ7)</f>
        <v>49.36</v>
      </c>
      <c r="BR6" s="36">
        <f t="shared" si="8"/>
        <v>48.27</v>
      </c>
      <c r="BS6" s="36">
        <f t="shared" si="8"/>
        <v>47.11</v>
      </c>
      <c r="BT6" s="36">
        <f t="shared" si="8"/>
        <v>46.89</v>
      </c>
      <c r="BU6" s="36">
        <f t="shared" si="8"/>
        <v>54.57</v>
      </c>
      <c r="BV6" s="36">
        <f t="shared" si="8"/>
        <v>54.4</v>
      </c>
      <c r="BW6" s="36">
        <f t="shared" si="8"/>
        <v>54.45</v>
      </c>
      <c r="BX6" s="36">
        <f t="shared" si="8"/>
        <v>54.33</v>
      </c>
      <c r="BY6" s="36">
        <f t="shared" si="8"/>
        <v>55.02</v>
      </c>
      <c r="BZ6" s="35" t="str">
        <f>IF(BZ7="","",IF(BZ7="-","【-】","【"&amp;SUBSTITUTE(TEXT(BZ7,"#,##0.00"),"-","△")&amp;"】"))</f>
        <v>【53.06】</v>
      </c>
      <c r="CA6" s="36">
        <f>IF(CA7="",NA(),CA7)</f>
        <v>272.64</v>
      </c>
      <c r="CB6" s="36">
        <f t="shared" ref="CB6:CJ6" si="9">IF(CB7="",NA(),CB7)</f>
        <v>277.64999999999998</v>
      </c>
      <c r="CC6" s="36">
        <f t="shared" si="9"/>
        <v>294.36</v>
      </c>
      <c r="CD6" s="36">
        <f t="shared" si="9"/>
        <v>305.52</v>
      </c>
      <c r="CE6" s="36">
        <f t="shared" si="9"/>
        <v>310.20999999999998</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74.39</v>
      </c>
      <c r="CM6" s="36">
        <f t="shared" ref="CM6:CU6" si="10">IF(CM7="",NA(),CM7)</f>
        <v>84.13</v>
      </c>
      <c r="CN6" s="36">
        <f t="shared" si="10"/>
        <v>82.89</v>
      </c>
      <c r="CO6" s="36">
        <f t="shared" si="10"/>
        <v>79.959999999999994</v>
      </c>
      <c r="CP6" s="36">
        <f t="shared" si="10"/>
        <v>73.03</v>
      </c>
      <c r="CQ6" s="36">
        <f t="shared" si="10"/>
        <v>63.99</v>
      </c>
      <c r="CR6" s="36">
        <f t="shared" si="10"/>
        <v>62.01</v>
      </c>
      <c r="CS6" s="36">
        <f t="shared" si="10"/>
        <v>60.68</v>
      </c>
      <c r="CT6" s="36">
        <f t="shared" si="10"/>
        <v>59.87</v>
      </c>
      <c r="CU6" s="36">
        <f t="shared" si="10"/>
        <v>59.59</v>
      </c>
      <c r="CV6" s="35" t="str">
        <f>IF(CV7="","",IF(CV7="-","【-】","【"&amp;SUBSTITUTE(TEXT(CV7,"#,##0.00"),"-","△")&amp;"】"))</f>
        <v>【56.28】</v>
      </c>
      <c r="CW6" s="36">
        <f>IF(CW7="",NA(),CW7)</f>
        <v>79.87</v>
      </c>
      <c r="CX6" s="36">
        <f t="shared" ref="CX6:DF6" si="11">IF(CX7="",NA(),CX7)</f>
        <v>71.11</v>
      </c>
      <c r="CY6" s="36">
        <f t="shared" si="11"/>
        <v>68.709999999999994</v>
      </c>
      <c r="CZ6" s="36">
        <f t="shared" si="11"/>
        <v>71.040000000000006</v>
      </c>
      <c r="DA6" s="36">
        <f t="shared" si="11"/>
        <v>71.349999999999994</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1.74</v>
      </c>
      <c r="EE6" s="36">
        <f t="shared" ref="EE6:EM6" si="14">IF(EE7="",NA(),EE7)</f>
        <v>8.19</v>
      </c>
      <c r="EF6" s="36">
        <f t="shared" si="14"/>
        <v>6.85</v>
      </c>
      <c r="EG6" s="36">
        <f t="shared" si="14"/>
        <v>11.37</v>
      </c>
      <c r="EH6" s="36">
        <f t="shared" si="14"/>
        <v>7.0000000000000007E-2</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394122</v>
      </c>
      <c r="D7" s="38">
        <v>47</v>
      </c>
      <c r="E7" s="38">
        <v>1</v>
      </c>
      <c r="F7" s="38">
        <v>0</v>
      </c>
      <c r="G7" s="38">
        <v>0</v>
      </c>
      <c r="H7" s="38" t="s">
        <v>107</v>
      </c>
      <c r="I7" s="38" t="s">
        <v>108</v>
      </c>
      <c r="J7" s="38" t="s">
        <v>109</v>
      </c>
      <c r="K7" s="38" t="s">
        <v>110</v>
      </c>
      <c r="L7" s="38" t="s">
        <v>111</v>
      </c>
      <c r="M7" s="38"/>
      <c r="N7" s="39" t="s">
        <v>112</v>
      </c>
      <c r="O7" s="39" t="s">
        <v>113</v>
      </c>
      <c r="P7" s="39">
        <v>69.8</v>
      </c>
      <c r="Q7" s="39">
        <v>2548</v>
      </c>
      <c r="R7" s="39">
        <v>17828</v>
      </c>
      <c r="S7" s="39">
        <v>642.29999999999995</v>
      </c>
      <c r="T7" s="39">
        <v>27.76</v>
      </c>
      <c r="U7" s="39">
        <v>12315</v>
      </c>
      <c r="V7" s="39">
        <v>108.1</v>
      </c>
      <c r="W7" s="39">
        <v>113.92</v>
      </c>
      <c r="X7" s="39">
        <v>52.36</v>
      </c>
      <c r="Y7" s="39">
        <v>50.59</v>
      </c>
      <c r="Z7" s="39">
        <v>50.11</v>
      </c>
      <c r="AA7" s="39">
        <v>59.22</v>
      </c>
      <c r="AB7" s="39">
        <v>57.62</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1847.81</v>
      </c>
      <c r="BF7" s="39">
        <v>1823.31</v>
      </c>
      <c r="BG7" s="39">
        <v>1941.23</v>
      </c>
      <c r="BH7" s="39">
        <v>1989.95</v>
      </c>
      <c r="BI7" s="39">
        <v>1984.65</v>
      </c>
      <c r="BJ7" s="39">
        <v>1321.78</v>
      </c>
      <c r="BK7" s="39">
        <v>1326.51</v>
      </c>
      <c r="BL7" s="39">
        <v>1285.3599999999999</v>
      </c>
      <c r="BM7" s="39">
        <v>1246.73</v>
      </c>
      <c r="BN7" s="39">
        <v>1281.51</v>
      </c>
      <c r="BO7" s="39">
        <v>1280.76</v>
      </c>
      <c r="BP7" s="39">
        <v>50.03</v>
      </c>
      <c r="BQ7" s="39">
        <v>49.36</v>
      </c>
      <c r="BR7" s="39">
        <v>48.27</v>
      </c>
      <c r="BS7" s="39">
        <v>47.11</v>
      </c>
      <c r="BT7" s="39">
        <v>46.89</v>
      </c>
      <c r="BU7" s="39">
        <v>54.57</v>
      </c>
      <c r="BV7" s="39">
        <v>54.4</v>
      </c>
      <c r="BW7" s="39">
        <v>54.45</v>
      </c>
      <c r="BX7" s="39">
        <v>54.33</v>
      </c>
      <c r="BY7" s="39">
        <v>55.02</v>
      </c>
      <c r="BZ7" s="39">
        <v>53.06</v>
      </c>
      <c r="CA7" s="39">
        <v>272.64</v>
      </c>
      <c r="CB7" s="39">
        <v>277.64999999999998</v>
      </c>
      <c r="CC7" s="39">
        <v>294.36</v>
      </c>
      <c r="CD7" s="39">
        <v>305.52</v>
      </c>
      <c r="CE7" s="39">
        <v>310.20999999999998</v>
      </c>
      <c r="CF7" s="39">
        <v>318.02999999999997</v>
      </c>
      <c r="CG7" s="39">
        <v>325.14</v>
      </c>
      <c r="CH7" s="39">
        <v>332.75</v>
      </c>
      <c r="CI7" s="39">
        <v>341.05</v>
      </c>
      <c r="CJ7" s="39">
        <v>330.62</v>
      </c>
      <c r="CK7" s="39">
        <v>314.83</v>
      </c>
      <c r="CL7" s="39">
        <v>74.39</v>
      </c>
      <c r="CM7" s="39">
        <v>84.13</v>
      </c>
      <c r="CN7" s="39">
        <v>82.89</v>
      </c>
      <c r="CO7" s="39">
        <v>79.959999999999994</v>
      </c>
      <c r="CP7" s="39">
        <v>73.03</v>
      </c>
      <c r="CQ7" s="39">
        <v>63.99</v>
      </c>
      <c r="CR7" s="39">
        <v>62.01</v>
      </c>
      <c r="CS7" s="39">
        <v>60.68</v>
      </c>
      <c r="CT7" s="39">
        <v>59.87</v>
      </c>
      <c r="CU7" s="39">
        <v>59.59</v>
      </c>
      <c r="CV7" s="39">
        <v>56.28</v>
      </c>
      <c r="CW7" s="39">
        <v>79.87</v>
      </c>
      <c r="CX7" s="39">
        <v>71.11</v>
      </c>
      <c r="CY7" s="39">
        <v>68.709999999999994</v>
      </c>
      <c r="CZ7" s="39">
        <v>71.040000000000006</v>
      </c>
      <c r="DA7" s="39">
        <v>71.349999999999994</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1.74</v>
      </c>
      <c r="EE7" s="39">
        <v>8.19</v>
      </c>
      <c r="EF7" s="39">
        <v>6.85</v>
      </c>
      <c r="EG7" s="39">
        <v>11.37</v>
      </c>
      <c r="EH7" s="39">
        <v>7.0000000000000007E-2</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2018-02-26T23:34:41Z</cp:lastPrinted>
  <dcterms:created xsi:type="dcterms:W3CDTF">2017-12-25T01:47:19Z</dcterms:created>
  <dcterms:modified xsi:type="dcterms:W3CDTF">2018-02-26T23:34:43Z</dcterms:modified>
  <cp:category/>
</cp:coreProperties>
</file>