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4385" yWindow="-15" windowWidth="14430" windowHeight="117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<sst xmlns="http://schemas.openxmlformats.org/spreadsheetml/2006/main" count="237" uniqueCount="123">
  <si>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</si>
  <si>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</si>
  <si>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</si>
  <si>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</si>
  <si>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</si>
  <si>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</si>
  <si>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</si>
  <si>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</si>
  <si>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</si>
  <si>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</si>
  <si>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</si>
  <si>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</si>
  <si>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</si>
  <si>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</si>
  <si>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</si>
  <si>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</si>
  <si>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</si>
  <si>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</si>
  <si>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</si>
  <si>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</si>
  <si>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</si>
  <si>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</si>
  <si>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</si>
  <si>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</si>
  <si>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</si>
  <si>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</si>
  <si>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</si>
  <si>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</si>
  <si>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</si>
  <si>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</si>
  <si>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</si>
  <si>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</si>
  <si>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</si>
  <si>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</si>
  <si>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</si>
  <si>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</si>
  <si>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</si>
  <si>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</si>
  <si>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</si>
  <si>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</si>
  <si>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</si>
  <si>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</si>
  <si>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</si>
  <si>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</si>
  <si>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</si>
  <si>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</si>
  <si>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</si>
  <si>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</si>
  <si>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</si>
  <si>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</si>
  <si>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</si>
  <si>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</si>
  <si>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</si>
  <si>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</si>
  <si>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</si>
  <si>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</si>
  <si>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</si>
  <si>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</si>
  <si>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</si>
  <si>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</si>
  <si>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</si>
  <si>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</si>
  <si>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</si>
  <si>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</si>
  <si>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</si>
  <si>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</si>
  <si>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</si>
  <si>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</si>
  <si>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</si>
  <si>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</si>
  <si>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</si>
  <si>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</si>
  <si>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</si>
  <si>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</si>
  <si>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</si>
  <si>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</si>
  <si>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</si>
  <si>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</si>
  <si>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</si>
  <si>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</si>
  <si>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</si>
  <si>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</si>
  <si>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</si>
  <si>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</si>
  <si>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</si>
  <si>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</si>
  <si>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</si>
  <si>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</si>
  <si>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</si>
  <si>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</si>
  <si>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</si>
  <si>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</si>
  <si>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</si>
  <si>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</si>
  <si>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</si>
  <si>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</si>
  <si>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</si>
  <si>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</si>
  <si>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</si>
  <si>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</si>
  <si>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</si>
  <si>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</si>
  <si>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</si>
  <si>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</si>
  <si>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</si>
  <si>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</si>
  <si>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</si>
  <si>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大月町</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</si>
  <si>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</si>
  <si>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</si>
  <si>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</si>
  <si>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</si>
  <si>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</si>
  <si>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</si>
  <si>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</si>
  <si>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</si>
  <si>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</si>
  <si>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</si>
  <si>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</si>
  <si>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①概ね100％に近い数値であり、平均値より高い数値で推移している。
④多少の増減があるものの横ばいで推移している。
⑤平均値を大きく上回っているが、更なる回収率の向上に努める。
⑥維持管理費の削減等、更なる経営改善が必要である。
⑦施設整備後、長年経過したため、人口減等の要因があり、施設の適正規模等の検討が必要である。
⑧横ばいではあるが、管路等の老朽化により低下が見込まれる。</t>
    <rPh sb="1" eb="2">
      <t>オオム</t>
    </rPh>
    <rPh sb="8" eb="9">
      <t>チカ</t>
    </rPh>
    <rPh sb="10" eb="12">
      <t>スウチ</t>
    </rPh>
    <rPh sb="16" eb="19">
      <t>ヘイキンチ</t>
    </rPh>
    <rPh sb="21" eb="22">
      <t>タカ</t>
    </rPh>
    <rPh sb="23" eb="25">
      <t>スウチ</t>
    </rPh>
    <rPh sb="26" eb="28">
      <t>スイイ</t>
    </rPh>
    <rPh sb="35" eb="37">
      <t>タショウ</t>
    </rPh>
    <rPh sb="38" eb="40">
      <t>ゾウゲン</t>
    </rPh>
    <rPh sb="46" eb="47">
      <t>ヨコ</t>
    </rPh>
    <rPh sb="50" eb="52">
      <t>スイイ</t>
    </rPh>
    <rPh sb="59" eb="62">
      <t>ヘイキンチ</t>
    </rPh>
    <rPh sb="63" eb="64">
      <t>オオ</t>
    </rPh>
    <rPh sb="66" eb="68">
      <t>ウワマワ</t>
    </rPh>
    <rPh sb="74" eb="75">
      <t>サラ</t>
    </rPh>
    <rPh sb="77" eb="79">
      <t>カイシュウ</t>
    </rPh>
    <rPh sb="79" eb="80">
      <t>リツ</t>
    </rPh>
    <rPh sb="81" eb="83">
      <t>コウジョウ</t>
    </rPh>
    <rPh sb="84" eb="85">
      <t>ツト</t>
    </rPh>
    <rPh sb="90" eb="92">
      <t>イジ</t>
    </rPh>
    <rPh sb="92" eb="95">
      <t>カンリヒ</t>
    </rPh>
    <rPh sb="96" eb="98">
      <t>サクゲン</t>
    </rPh>
    <rPh sb="98" eb="99">
      <t>トウ</t>
    </rPh>
    <rPh sb="100" eb="101">
      <t>サラ</t>
    </rPh>
    <rPh sb="103" eb="105">
      <t>ケイエイ</t>
    </rPh>
    <rPh sb="105" eb="107">
      <t>カイゼン</t>
    </rPh>
    <rPh sb="108" eb="110">
      <t>ヒツヨウ</t>
    </rPh>
    <rPh sb="116" eb="118">
      <t>シセツ</t>
    </rPh>
    <rPh sb="118" eb="120">
      <t>セイビ</t>
    </rPh>
    <rPh sb="120" eb="121">
      <t>ゴ</t>
    </rPh>
    <rPh sb="122" eb="124">
      <t>ナガネン</t>
    </rPh>
    <rPh sb="124" eb="126">
      <t>ケイカ</t>
    </rPh>
    <rPh sb="131" eb="134">
      <t>ジンコウゲン</t>
    </rPh>
    <rPh sb="134" eb="135">
      <t>トウ</t>
    </rPh>
    <rPh sb="136" eb="138">
      <t>ヨウイン</t>
    </rPh>
    <rPh sb="142" eb="144">
      <t>シセツ</t>
    </rPh>
    <rPh sb="145" eb="147">
      <t>テキセイ</t>
    </rPh>
    <rPh sb="147" eb="149">
      <t>キボ</t>
    </rPh>
    <rPh sb="149" eb="150">
      <t>トウ</t>
    </rPh>
    <rPh sb="151" eb="153">
      <t>ケントウ</t>
    </rPh>
    <rPh sb="154" eb="156">
      <t>ヒツヨウ</t>
    </rPh>
    <rPh sb="162" eb="163">
      <t>ヨコ</t>
    </rPh>
    <rPh sb="171" eb="173">
      <t>カンロ</t>
    </rPh>
    <rPh sb="173" eb="174">
      <t>トウ</t>
    </rPh>
    <rPh sb="175" eb="178">
      <t>ロウキュウカ</t>
    </rPh>
    <rPh sb="181" eb="183">
      <t>テイカ</t>
    </rPh>
    <rPh sb="184" eb="186">
      <t>ミコ</t>
    </rPh>
    <phoneticPr fontId="7"/>
  </si>
  <si>
    <t>　ほとんどの施設は、施設整備後30年から50年近く経過しており、老朽化が顕著に表れている。また、南海トラフ地震対策としても、施設の耐震化が急務となっている。平成29年度～平成36年度の計画で、施設の統廃合を含めた老朽管の更新および耐震化を図っていく計画であり、これにより管路の経年化率は、平成27年度末の80%から平成36年度末には50%まで減少する見込みである。</t>
    <rPh sb="6" eb="8">
      <t>シセツ</t>
    </rPh>
    <rPh sb="10" eb="12">
      <t>シセツ</t>
    </rPh>
    <rPh sb="12" eb="14">
      <t>セイビ</t>
    </rPh>
    <rPh sb="14" eb="15">
      <t>ゴ</t>
    </rPh>
    <rPh sb="17" eb="18">
      <t>ネン</t>
    </rPh>
    <rPh sb="22" eb="23">
      <t>ネン</t>
    </rPh>
    <rPh sb="23" eb="24">
      <t>チカ</t>
    </rPh>
    <rPh sb="25" eb="27">
      <t>ケイカ</t>
    </rPh>
    <rPh sb="32" eb="35">
      <t>ロウキュウカ</t>
    </rPh>
    <rPh sb="36" eb="38">
      <t>ケンチョ</t>
    </rPh>
    <rPh sb="39" eb="40">
      <t>アラワ</t>
    </rPh>
    <rPh sb="48" eb="50">
      <t>ナンカイ</t>
    </rPh>
    <rPh sb="53" eb="55">
      <t>ジシン</t>
    </rPh>
    <rPh sb="55" eb="57">
      <t>タイサク</t>
    </rPh>
    <rPh sb="62" eb="64">
      <t>シセツ</t>
    </rPh>
    <rPh sb="65" eb="68">
      <t>タイシンカ</t>
    </rPh>
    <rPh sb="69" eb="71">
      <t>キュウム</t>
    </rPh>
    <rPh sb="78" eb="80">
      <t>ヘイセイ</t>
    </rPh>
    <rPh sb="82" eb="84">
      <t>ネンド</t>
    </rPh>
    <rPh sb="85" eb="87">
      <t>ヘイセイ</t>
    </rPh>
    <rPh sb="89" eb="91">
      <t>ネンド</t>
    </rPh>
    <rPh sb="92" eb="94">
      <t>ケイカク</t>
    </rPh>
    <rPh sb="96" eb="98">
      <t>シセツ</t>
    </rPh>
    <rPh sb="99" eb="102">
      <t>トウハイゴウ</t>
    </rPh>
    <rPh sb="103" eb="104">
      <t>フク</t>
    </rPh>
    <rPh sb="106" eb="108">
      <t>ロウキュウ</t>
    </rPh>
    <rPh sb="108" eb="109">
      <t>カン</t>
    </rPh>
    <rPh sb="110" eb="112">
      <t>コウシン</t>
    </rPh>
    <rPh sb="115" eb="118">
      <t>タイシンカ</t>
    </rPh>
    <rPh sb="119" eb="120">
      <t>ハカ</t>
    </rPh>
    <rPh sb="124" eb="126">
      <t>ケイカク</t>
    </rPh>
    <rPh sb="135" eb="137">
      <t>カンロ</t>
    </rPh>
    <rPh sb="138" eb="141">
      <t>ケイネンカ</t>
    </rPh>
    <rPh sb="141" eb="142">
      <t>リツ</t>
    </rPh>
    <rPh sb="144" eb="146">
      <t>ヘイセイ</t>
    </rPh>
    <rPh sb="148" eb="151">
      <t>ネンドマツ</t>
    </rPh>
    <rPh sb="157" eb="159">
      <t>ヘイセイ</t>
    </rPh>
    <rPh sb="161" eb="164">
      <t>ネンドマツ</t>
    </rPh>
    <rPh sb="171" eb="173">
      <t>ゲンショウ</t>
    </rPh>
    <rPh sb="175" eb="177">
      <t>ミコ</t>
    </rPh>
    <phoneticPr fontId="7"/>
  </si>
  <si>
    <t>　経営状況は一般会計からの繰入金が必要であるが概ね良好と判断できる。しかしながら今後の施設整備に係る起債償還金の増による厳しい財政状況が見込まれる。さらに他施設の更新等も行う必要があり、補助事業の活用や更なる経費削減、水道使用料の改正などが必要となっている。
　今後の課題として、老朽施設や老朽管の更新や耐震化、人口減少による水道使用料の減などがある。諸課題に対し、アセットマネージメント(資産管理)による長期的な計画が必要である。</t>
    <rPh sb="1" eb="3">
      <t>ケイエイ</t>
    </rPh>
    <rPh sb="3" eb="5">
      <t>ジョウキョウ</t>
    </rPh>
    <rPh sb="6" eb="8">
      <t>イッパン</t>
    </rPh>
    <rPh sb="8" eb="10">
      <t>カイケイ</t>
    </rPh>
    <rPh sb="13" eb="15">
      <t>クリイレ</t>
    </rPh>
    <rPh sb="15" eb="16">
      <t>キン</t>
    </rPh>
    <rPh sb="17" eb="19">
      <t>ヒツヨウ</t>
    </rPh>
    <rPh sb="23" eb="24">
      <t>オオム</t>
    </rPh>
    <rPh sb="25" eb="27">
      <t>リョウコウ</t>
    </rPh>
    <rPh sb="28" eb="30">
      <t>ハンダン</t>
    </rPh>
    <rPh sb="40" eb="42">
      <t>コンゴ</t>
    </rPh>
    <rPh sb="43" eb="45">
      <t>シセツ</t>
    </rPh>
    <rPh sb="45" eb="47">
      <t>セイビ</t>
    </rPh>
    <rPh sb="48" eb="49">
      <t>カカ</t>
    </rPh>
    <rPh sb="50" eb="52">
      <t>キサイ</t>
    </rPh>
    <rPh sb="52" eb="55">
      <t>ショウカンキン</t>
    </rPh>
    <rPh sb="77" eb="78">
      <t>タ</t>
    </rPh>
    <rPh sb="78" eb="80">
      <t>シセツ</t>
    </rPh>
    <rPh sb="93" eb="95">
      <t>ホジョ</t>
    </rPh>
    <rPh sb="95" eb="97">
      <t>ジギョウ</t>
    </rPh>
    <rPh sb="98" eb="100">
      <t>カツヨウ</t>
    </rPh>
    <rPh sb="131" eb="133">
      <t>コンゴ</t>
    </rPh>
    <rPh sb="134" eb="136">
      <t>カダイ</t>
    </rPh>
    <rPh sb="140" eb="142">
      <t>ロウキュウ</t>
    </rPh>
    <rPh sb="142" eb="144">
      <t>シセツ</t>
    </rPh>
    <rPh sb="145" eb="147">
      <t>ロウキュウ</t>
    </rPh>
    <rPh sb="147" eb="148">
      <t>カン</t>
    </rPh>
    <rPh sb="149" eb="151">
      <t>コウシン</t>
    </rPh>
    <rPh sb="152" eb="155">
      <t>タイシンカ</t>
    </rPh>
    <rPh sb="156" eb="158">
      <t>ジンコウ</t>
    </rPh>
    <rPh sb="158" eb="160">
      <t>ゲンショウ</t>
    </rPh>
    <rPh sb="163" eb="165">
      <t>スイドウ</t>
    </rPh>
    <rPh sb="165" eb="168">
      <t>シヨウリョウ</t>
    </rPh>
    <rPh sb="169" eb="170">
      <t>ゲン</t>
    </rPh>
    <rPh sb="176" eb="179">
      <t>ショカダイ</t>
    </rPh>
    <rPh sb="180" eb="181">
      <t>タイ</t>
    </rPh>
    <rPh sb="195" eb="197">
      <t>シサン</t>
    </rPh>
    <rPh sb="197" eb="199">
      <t>カンリ</t>
    </rPh>
    <rPh sb="203" eb="206">
      <t>チョウキテキ</t>
    </rPh>
    <rPh sb="207" eb="209">
      <t>ケイカク</t>
    </rPh>
    <rPh sb="210" eb="212">
      <t>ヒツヨウ</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</si>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</sst>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600704"/>
        <c:axId val="8483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84600704"/>
        <c:axId val="84836352"/>
      </c:lineChart>
      <c:dateAx>
        <c:axId val="84600704"/>
        <c:scaling>
          <c:orientation val="minMax"/>
        </c:scaling>
        <c:delete val="1"/>
        <c:axPos val="b"/>
        <c:numFmt formatCode="ge" sourceLinked="1"/>
        <c:majorTickMark val="none"/>
        <c:minorTickMark val="none"/>
        <c:tickLblPos val="none"/>
        <c:crossAx val="84836352"/>
        <c:crosses val="autoZero"/>
        <c:auto val="1"/>
        <c:lblOffset val="100"/>
        <c:baseTimeUnit val="years"/>
      </c:dateAx>
      <c:valAx>
        <c:axId val="848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54.2</c:v>
                </c:pt>
                <c:pt idx="1">
                  <c:v>53.32</c:v>
                </c:pt>
                <c:pt idx="2">
                  <c:v>50.8</c:v>
                </c:pt>
                <c:pt idx="3">
                  <c:v>50.19</c:v>
                </c:pt>
                <c:pt idx="4">
                  <c:v>49.55</c:v>
                </c:pt>
              </c:numCache>
            </c:numRef>
          </c:val>
        </c:ser>
        <c:dLbls>
          <c:showLegendKey val="0"/>
          <c:showVal val="0"/>
          <c:showCatName val="0"/>
          <c:showSerName val="0"/>
          <c:showPercent val="0"/>
          <c:showBubbleSize val="0"/>
        </c:dLbls>
        <c:gapWidth val="150"/>
        <c:axId val="86604032"/>
        <c:axId val="866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86604032"/>
        <c:axId val="86626688"/>
      </c:lineChart>
      <c:dateAx>
        <c:axId val="86604032"/>
        <c:scaling>
          <c:orientation val="minMax"/>
        </c:scaling>
        <c:delete val="1"/>
        <c:axPos val="b"/>
        <c:numFmt formatCode="ge" sourceLinked="1"/>
        <c:majorTickMark val="none"/>
        <c:minorTickMark val="none"/>
        <c:tickLblPos val="none"/>
        <c:crossAx val="86626688"/>
        <c:crosses val="autoZero"/>
        <c:auto val="1"/>
        <c:lblOffset val="100"/>
        <c:baseTimeUnit val="years"/>
      </c:dateAx>
      <c:valAx>
        <c:axId val="866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0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95.24</c:v>
                </c:pt>
                <c:pt idx="1">
                  <c:v>95.24</c:v>
                </c:pt>
                <c:pt idx="2">
                  <c:v>95.24</c:v>
                </c:pt>
                <c:pt idx="3">
                  <c:v>95.24</c:v>
                </c:pt>
                <c:pt idx="4">
                  <c:v>95.24</c:v>
                </c:pt>
              </c:numCache>
            </c:numRef>
          </c:val>
        </c:ser>
        <c:dLbls>
          <c:showLegendKey val="0"/>
          <c:showVal val="0"/>
          <c:showCatName val="0"/>
          <c:showSerName val="0"/>
          <c:showPercent val="0"/>
          <c:showBubbleSize val="0"/>
        </c:dLbls>
        <c:gapWidth val="150"/>
        <c:axId val="86669184"/>
        <c:axId val="866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86669184"/>
        <c:axId val="86679552"/>
      </c:lineChart>
      <c:dateAx>
        <c:axId val="86669184"/>
        <c:scaling>
          <c:orientation val="minMax"/>
        </c:scaling>
        <c:delete val="1"/>
        <c:axPos val="b"/>
        <c:numFmt formatCode="ge" sourceLinked="1"/>
        <c:majorTickMark val="none"/>
        <c:minorTickMark val="none"/>
        <c:tickLblPos val="none"/>
        <c:crossAx val="86679552"/>
        <c:crosses val="autoZero"/>
        <c:auto val="1"/>
        <c:lblOffset val="100"/>
        <c:baseTimeUnit val="years"/>
      </c:dateAx>
      <c:valAx>
        <c:axId val="866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93.29</c:v>
                </c:pt>
                <c:pt idx="1">
                  <c:v>97.25</c:v>
                </c:pt>
                <c:pt idx="2">
                  <c:v>99.69</c:v>
                </c:pt>
                <c:pt idx="3">
                  <c:v>103.45</c:v>
                </c:pt>
                <c:pt idx="4">
                  <c:v>106.12</c:v>
                </c:pt>
              </c:numCache>
            </c:numRef>
          </c:val>
        </c:ser>
        <c:dLbls>
          <c:showLegendKey val="0"/>
          <c:showVal val="0"/>
          <c:showCatName val="0"/>
          <c:showSerName val="0"/>
          <c:showPercent val="0"/>
          <c:showBubbleSize val="0"/>
        </c:dLbls>
        <c:gapWidth val="150"/>
        <c:axId val="84747776"/>
        <c:axId val="847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84747776"/>
        <c:axId val="84749696"/>
      </c:lineChart>
      <c:dateAx>
        <c:axId val="84747776"/>
        <c:scaling>
          <c:orientation val="minMax"/>
        </c:scaling>
        <c:delete val="1"/>
        <c:axPos val="b"/>
        <c:numFmt formatCode="ge" sourceLinked="1"/>
        <c:majorTickMark val="none"/>
        <c:minorTickMark val="none"/>
        <c:tickLblPos val="none"/>
        <c:crossAx val="84749696"/>
        <c:crosses val="autoZero"/>
        <c:auto val="1"/>
        <c:lblOffset val="100"/>
        <c:baseTimeUnit val="years"/>
      </c:dateAx>
      <c:valAx>
        <c:axId val="847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84256"/>
        <c:axId val="847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84256"/>
        <c:axId val="84786176"/>
      </c:lineChart>
      <c:dateAx>
        <c:axId val="84784256"/>
        <c:scaling>
          <c:orientation val="minMax"/>
        </c:scaling>
        <c:delete val="1"/>
        <c:axPos val="b"/>
        <c:numFmt formatCode="ge" sourceLinked="1"/>
        <c:majorTickMark val="none"/>
        <c:minorTickMark val="none"/>
        <c:tickLblPos val="none"/>
        <c:crossAx val="84786176"/>
        <c:crosses val="autoZero"/>
        <c:auto val="1"/>
        <c:lblOffset val="100"/>
        <c:baseTimeUnit val="years"/>
      </c:dateAx>
      <c:valAx>
        <c:axId val="847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90912"/>
        <c:axId val="8679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90912"/>
        <c:axId val="86792832"/>
      </c:lineChart>
      <c:dateAx>
        <c:axId val="86790912"/>
        <c:scaling>
          <c:orientation val="minMax"/>
        </c:scaling>
        <c:delete val="1"/>
        <c:axPos val="b"/>
        <c:numFmt formatCode="ge" sourceLinked="1"/>
        <c:majorTickMark val="none"/>
        <c:minorTickMark val="none"/>
        <c:tickLblPos val="none"/>
        <c:crossAx val="86792832"/>
        <c:crosses val="autoZero"/>
        <c:auto val="1"/>
        <c:lblOffset val="100"/>
        <c:baseTimeUnit val="years"/>
      </c:dateAx>
      <c:valAx>
        <c:axId val="8679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90176"/>
        <c:axId val="8789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90176"/>
        <c:axId val="87896448"/>
      </c:lineChart>
      <c:dateAx>
        <c:axId val="87890176"/>
        <c:scaling>
          <c:orientation val="minMax"/>
        </c:scaling>
        <c:delete val="1"/>
        <c:axPos val="b"/>
        <c:numFmt formatCode="ge" sourceLinked="1"/>
        <c:majorTickMark val="none"/>
        <c:minorTickMark val="none"/>
        <c:tickLblPos val="none"/>
        <c:crossAx val="87896448"/>
        <c:crosses val="autoZero"/>
        <c:auto val="1"/>
        <c:lblOffset val="100"/>
        <c:baseTimeUnit val="years"/>
      </c:dateAx>
      <c:valAx>
        <c:axId val="8789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22944"/>
        <c:axId val="8792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22944"/>
        <c:axId val="87929216"/>
      </c:lineChart>
      <c:dateAx>
        <c:axId val="87922944"/>
        <c:scaling>
          <c:orientation val="minMax"/>
        </c:scaling>
        <c:delete val="1"/>
        <c:axPos val="b"/>
        <c:numFmt formatCode="ge" sourceLinked="1"/>
        <c:majorTickMark val="none"/>
        <c:minorTickMark val="none"/>
        <c:tickLblPos val="none"/>
        <c:crossAx val="87929216"/>
        <c:crosses val="autoZero"/>
        <c:auto val="1"/>
        <c:lblOffset val="100"/>
        <c:baseTimeUnit val="years"/>
      </c:dateAx>
      <c:valAx>
        <c:axId val="8792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2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492.95</c:v>
                </c:pt>
                <c:pt idx="1">
                  <c:v>535.15</c:v>
                </c:pt>
                <c:pt idx="2">
                  <c:v>515.11</c:v>
                </c:pt>
                <c:pt idx="3">
                  <c:v>494.85</c:v>
                </c:pt>
                <c:pt idx="4">
                  <c:v>520.66999999999996</c:v>
                </c:pt>
              </c:numCache>
            </c:numRef>
          </c:val>
        </c:ser>
        <c:dLbls>
          <c:showLegendKey val="0"/>
          <c:showVal val="0"/>
          <c:showCatName val="0"/>
          <c:showSerName val="0"/>
          <c:showPercent val="0"/>
          <c:showBubbleSize val="0"/>
        </c:dLbls>
        <c:gapWidth val="150"/>
        <c:axId val="87959424"/>
        <c:axId val="879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87959424"/>
        <c:axId val="87965696"/>
      </c:lineChart>
      <c:dateAx>
        <c:axId val="87959424"/>
        <c:scaling>
          <c:orientation val="minMax"/>
        </c:scaling>
        <c:delete val="1"/>
        <c:axPos val="b"/>
        <c:numFmt formatCode="ge" sourceLinked="1"/>
        <c:majorTickMark val="none"/>
        <c:minorTickMark val="none"/>
        <c:tickLblPos val="none"/>
        <c:crossAx val="87965696"/>
        <c:crosses val="autoZero"/>
        <c:auto val="1"/>
        <c:lblOffset val="100"/>
        <c:baseTimeUnit val="years"/>
      </c:dateAx>
      <c:valAx>
        <c:axId val="879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5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87.61</c:v>
                </c:pt>
                <c:pt idx="1">
                  <c:v>91.4</c:v>
                </c:pt>
                <c:pt idx="2">
                  <c:v>94.49</c:v>
                </c:pt>
                <c:pt idx="3">
                  <c:v>95.34</c:v>
                </c:pt>
                <c:pt idx="4">
                  <c:v>101.02</c:v>
                </c:pt>
              </c:numCache>
            </c:numRef>
          </c:val>
        </c:ser>
        <c:dLbls>
          <c:showLegendKey val="0"/>
          <c:showVal val="0"/>
          <c:showCatName val="0"/>
          <c:showSerName val="0"/>
          <c:showPercent val="0"/>
          <c:showBubbleSize val="0"/>
        </c:dLbls>
        <c:gapWidth val="150"/>
        <c:axId val="87998464"/>
        <c:axId val="8800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87998464"/>
        <c:axId val="88000384"/>
      </c:lineChart>
      <c:dateAx>
        <c:axId val="87998464"/>
        <c:scaling>
          <c:orientation val="minMax"/>
        </c:scaling>
        <c:delete val="1"/>
        <c:axPos val="b"/>
        <c:numFmt formatCode="ge" sourceLinked="1"/>
        <c:majorTickMark val="none"/>
        <c:minorTickMark val="none"/>
        <c:tickLblPos val="none"/>
        <c:crossAx val="88000384"/>
        <c:crosses val="autoZero"/>
        <c:auto val="1"/>
        <c:lblOffset val="100"/>
        <c:baseTimeUnit val="years"/>
      </c:dateAx>
      <c:valAx>
        <c:axId val="8800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178.22</c:v>
                </c:pt>
                <c:pt idx="1">
                  <c:v>170.41</c:v>
                </c:pt>
                <c:pt idx="2">
                  <c:v>168.72</c:v>
                </c:pt>
                <c:pt idx="3">
                  <c:v>166.62</c:v>
                </c:pt>
                <c:pt idx="4">
                  <c:v>157.61000000000001</c:v>
                </c:pt>
              </c:numCache>
            </c:numRef>
          </c:val>
        </c:ser>
        <c:dLbls>
          <c:showLegendKey val="0"/>
          <c:showVal val="0"/>
          <c:showCatName val="0"/>
          <c:showSerName val="0"/>
          <c:showPercent val="0"/>
          <c:showBubbleSize val="0"/>
        </c:dLbls>
        <c:gapWidth val="150"/>
        <c:axId val="86588032"/>
        <c:axId val="8659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86588032"/>
        <c:axId val="86594304"/>
      </c:lineChart>
      <c:dateAx>
        <c:axId val="86588032"/>
        <c:scaling>
          <c:orientation val="minMax"/>
        </c:scaling>
        <c:delete val="1"/>
        <c:axPos val="b"/>
        <c:numFmt formatCode="ge" sourceLinked="1"/>
        <c:majorTickMark val="none"/>
        <c:minorTickMark val="none"/>
        <c:tickLblPos val="none"/>
        <c:crossAx val="86594304"/>
        <c:crosses val="autoZero"/>
        <c:auto val="1"/>
        <c:lblOffset val="100"/>
        <c:baseTimeUnit val="years"/>
      </c:dateAx>
      <c:valAx>
        <c:axId val="8659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8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高知県　大月町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4" t="s">
        <v>122</v>
      </c>
      <c r="AE8" s="74"/>
      <c r="AF8" s="74"/>
      <c r="AG8" s="74"/>
      <c r="AH8" s="74"/>
      <c r="AI8" s="74"/>
      <c r="AJ8" s="74"/>
      <c r="AK8" s="2"/>
      <c r="AL8" s="67">
        <f>データ!$R$6</f>
        <v>5377</v>
      </c>
      <c r="AM8" s="67"/>
      <c r="AN8" s="67"/>
      <c r="AO8" s="67"/>
      <c r="AP8" s="67"/>
      <c r="AQ8" s="67"/>
      <c r="AR8" s="67"/>
      <c r="AS8" s="67"/>
      <c r="AT8" s="66">
        <f>データ!$S$6</f>
        <v>102.94</v>
      </c>
      <c r="AU8" s="66"/>
      <c r="AV8" s="66"/>
      <c r="AW8" s="66"/>
      <c r="AX8" s="66"/>
      <c r="AY8" s="66"/>
      <c r="AZ8" s="66"/>
      <c r="BA8" s="66"/>
      <c r="BB8" s="66">
        <f>データ!$T$6</f>
        <v>52.23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95.35</v>
      </c>
      <c r="Q10" s="66"/>
      <c r="R10" s="66"/>
      <c r="S10" s="66"/>
      <c r="T10" s="66"/>
      <c r="U10" s="66"/>
      <c r="V10" s="66"/>
      <c r="W10" s="67">
        <f>データ!$Q$6</f>
        <v>2690</v>
      </c>
      <c r="X10" s="67"/>
      <c r="Y10" s="67"/>
      <c r="Z10" s="67"/>
      <c r="AA10" s="67"/>
      <c r="AB10" s="67"/>
      <c r="AC10" s="67"/>
      <c r="AD10" s="2"/>
      <c r="AE10" s="2"/>
      <c r="AF10" s="2"/>
      <c r="AG10" s="2"/>
      <c r="AH10" s="2"/>
      <c r="AI10" s="2"/>
      <c r="AJ10" s="2"/>
      <c r="AK10" s="2"/>
      <c r="AL10" s="67">
        <f>データ!$U$6</f>
        <v>5066</v>
      </c>
      <c r="AM10" s="67"/>
      <c r="AN10" s="67"/>
      <c r="AO10" s="67"/>
      <c r="AP10" s="67"/>
      <c r="AQ10" s="67"/>
      <c r="AR10" s="67"/>
      <c r="AS10" s="67"/>
      <c r="AT10" s="66">
        <f>データ!$V$6</f>
        <v>20.5</v>
      </c>
      <c r="AU10" s="66"/>
      <c r="AV10" s="66"/>
      <c r="AW10" s="66"/>
      <c r="AX10" s="66"/>
      <c r="AY10" s="66"/>
      <c r="AZ10" s="66"/>
      <c r="BA10" s="66"/>
      <c r="BB10" s="66">
        <f>データ!$W$6</f>
        <v>247.12</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394246</v>
      </c>
      <c r="D6" s="34">
        <f t="shared" si="3"/>
        <v>47</v>
      </c>
      <c r="E6" s="34">
        <f t="shared" si="3"/>
        <v>1</v>
      </c>
      <c r="F6" s="34">
        <f t="shared" si="3"/>
        <v>0</v>
      </c>
      <c r="G6" s="34">
        <f t="shared" si="3"/>
        <v>0</v>
      </c>
      <c r="H6" s="34" t="str">
        <f t="shared" si="3"/>
        <v>高知県　大月町</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95.35</v>
      </c>
      <c r="Q6" s="35">
        <f t="shared" si="3"/>
        <v>2690</v>
      </c>
      <c r="R6" s="35">
        <f t="shared" si="3"/>
        <v>5377</v>
      </c>
      <c r="S6" s="35">
        <f t="shared" si="3"/>
        <v>102.94</v>
      </c>
      <c r="T6" s="35">
        <f t="shared" si="3"/>
        <v>52.23</v>
      </c>
      <c r="U6" s="35">
        <f t="shared" si="3"/>
        <v>5066</v>
      </c>
      <c r="V6" s="35">
        <f t="shared" si="3"/>
        <v>20.5</v>
      </c>
      <c r="W6" s="35">
        <f t="shared" si="3"/>
        <v>247.12</v>
      </c>
      <c r="X6" s="36">
        <f>IF(X7="",NA(),X7)</f>
        <v>93.29</v>
      </c>
      <c r="Y6" s="36">
        <f t="shared" ref="Y6:AG6" si="4">IF(Y7="",NA(),Y7)</f>
        <v>97.25</v>
      </c>
      <c r="Z6" s="36">
        <f t="shared" si="4"/>
        <v>99.69</v>
      </c>
      <c r="AA6" s="36">
        <f t="shared" si="4"/>
        <v>103.45</v>
      </c>
      <c r="AB6" s="36">
        <f t="shared" si="4"/>
        <v>106.12</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492.95</v>
      </c>
      <c r="BF6" s="36">
        <f t="shared" ref="BF6:BN6" si="7">IF(BF7="",NA(),BF7)</f>
        <v>535.15</v>
      </c>
      <c r="BG6" s="36">
        <f t="shared" si="7"/>
        <v>515.11</v>
      </c>
      <c r="BH6" s="36">
        <f t="shared" si="7"/>
        <v>494.85</v>
      </c>
      <c r="BI6" s="36">
        <f t="shared" si="7"/>
        <v>520.66999999999996</v>
      </c>
      <c r="BJ6" s="36">
        <f t="shared" si="7"/>
        <v>1158.82</v>
      </c>
      <c r="BK6" s="36">
        <f t="shared" si="7"/>
        <v>1167.7</v>
      </c>
      <c r="BL6" s="36">
        <f t="shared" si="7"/>
        <v>1228.58</v>
      </c>
      <c r="BM6" s="36">
        <f t="shared" si="7"/>
        <v>1280.18</v>
      </c>
      <c r="BN6" s="36">
        <f t="shared" si="7"/>
        <v>1346.23</v>
      </c>
      <c r="BO6" s="35" t="str">
        <f>IF(BO7="","",IF(BO7="-","【-】","【"&amp;SUBSTITUTE(TEXT(BO7,"#,##0.00"),"-","△")&amp;"】"))</f>
        <v>【1,280.76】</v>
      </c>
      <c r="BP6" s="36">
        <f>IF(BP7="",NA(),BP7)</f>
        <v>87.61</v>
      </c>
      <c r="BQ6" s="36">
        <f t="shared" ref="BQ6:BY6" si="8">IF(BQ7="",NA(),BQ7)</f>
        <v>91.4</v>
      </c>
      <c r="BR6" s="36">
        <f t="shared" si="8"/>
        <v>94.49</v>
      </c>
      <c r="BS6" s="36">
        <f t="shared" si="8"/>
        <v>95.34</v>
      </c>
      <c r="BT6" s="36">
        <f t="shared" si="8"/>
        <v>101.02</v>
      </c>
      <c r="BU6" s="36">
        <f t="shared" si="8"/>
        <v>55.6</v>
      </c>
      <c r="BV6" s="36">
        <f t="shared" si="8"/>
        <v>54.43</v>
      </c>
      <c r="BW6" s="36">
        <f t="shared" si="8"/>
        <v>53.81</v>
      </c>
      <c r="BX6" s="36">
        <f t="shared" si="8"/>
        <v>53.62</v>
      </c>
      <c r="BY6" s="36">
        <f t="shared" si="8"/>
        <v>53.41</v>
      </c>
      <c r="BZ6" s="35" t="str">
        <f>IF(BZ7="","",IF(BZ7="-","【-】","【"&amp;SUBSTITUTE(TEXT(BZ7,"#,##0.00"),"-","△")&amp;"】"))</f>
        <v>【53.06】</v>
      </c>
      <c r="CA6" s="36">
        <f>IF(CA7="",NA(),CA7)</f>
        <v>178.22</v>
      </c>
      <c r="CB6" s="36">
        <f t="shared" ref="CB6:CJ6" si="9">IF(CB7="",NA(),CB7)</f>
        <v>170.41</v>
      </c>
      <c r="CC6" s="36">
        <f t="shared" si="9"/>
        <v>168.72</v>
      </c>
      <c r="CD6" s="36">
        <f t="shared" si="9"/>
        <v>166.62</v>
      </c>
      <c r="CE6" s="36">
        <f t="shared" si="9"/>
        <v>157.61000000000001</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54.2</v>
      </c>
      <c r="CM6" s="36">
        <f t="shared" ref="CM6:CU6" si="10">IF(CM7="",NA(),CM7)</f>
        <v>53.32</v>
      </c>
      <c r="CN6" s="36">
        <f t="shared" si="10"/>
        <v>50.8</v>
      </c>
      <c r="CO6" s="36">
        <f t="shared" si="10"/>
        <v>50.19</v>
      </c>
      <c r="CP6" s="36">
        <f t="shared" si="10"/>
        <v>49.55</v>
      </c>
      <c r="CQ6" s="36">
        <f t="shared" si="10"/>
        <v>60.66</v>
      </c>
      <c r="CR6" s="36">
        <f t="shared" si="10"/>
        <v>60.17</v>
      </c>
      <c r="CS6" s="36">
        <f t="shared" si="10"/>
        <v>58.96</v>
      </c>
      <c r="CT6" s="36">
        <f t="shared" si="10"/>
        <v>58.1</v>
      </c>
      <c r="CU6" s="36">
        <f t="shared" si="10"/>
        <v>56.19</v>
      </c>
      <c r="CV6" s="35" t="str">
        <f>IF(CV7="","",IF(CV7="-","【-】","【"&amp;SUBSTITUTE(TEXT(CV7,"#,##0.00"),"-","△")&amp;"】"))</f>
        <v>【56.28】</v>
      </c>
      <c r="CW6" s="36">
        <f>IF(CW7="",NA(),CW7)</f>
        <v>95.24</v>
      </c>
      <c r="CX6" s="36">
        <f t="shared" ref="CX6:DF6" si="11">IF(CX7="",NA(),CX7)</f>
        <v>95.24</v>
      </c>
      <c r="CY6" s="36">
        <f t="shared" si="11"/>
        <v>95.24</v>
      </c>
      <c r="CZ6" s="36">
        <f t="shared" si="11"/>
        <v>95.24</v>
      </c>
      <c r="DA6" s="36">
        <f t="shared" si="11"/>
        <v>95.24</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394246</v>
      </c>
      <c r="D7" s="38">
        <v>47</v>
      </c>
      <c r="E7" s="38">
        <v>1</v>
      </c>
      <c r="F7" s="38">
        <v>0</v>
      </c>
      <c r="G7" s="38">
        <v>0</v>
      </c>
      <c r="H7" s="38" t="s">
        <v>107</v>
      </c>
      <c r="I7" s="38" t="s">
        <v>108</v>
      </c>
      <c r="J7" s="38" t="s">
        <v>109</v>
      </c>
      <c r="K7" s="38" t="s">
        <v>110</v>
      </c>
      <c r="L7" s="38" t="s">
        <v>111</v>
      </c>
      <c r="M7" s="38"/>
      <c r="N7" s="39" t="s">
        <v>112</v>
      </c>
      <c r="O7" s="39" t="s">
        <v>113</v>
      </c>
      <c r="P7" s="39">
        <v>95.35</v>
      </c>
      <c r="Q7" s="39">
        <v>2690</v>
      </c>
      <c r="R7" s="39">
        <v>5377</v>
      </c>
      <c r="S7" s="39">
        <v>102.94</v>
      </c>
      <c r="T7" s="39">
        <v>52.23</v>
      </c>
      <c r="U7" s="39">
        <v>5066</v>
      </c>
      <c r="V7" s="39">
        <v>20.5</v>
      </c>
      <c r="W7" s="39">
        <v>247.12</v>
      </c>
      <c r="X7" s="39">
        <v>93.29</v>
      </c>
      <c r="Y7" s="39">
        <v>97.25</v>
      </c>
      <c r="Z7" s="39">
        <v>99.69</v>
      </c>
      <c r="AA7" s="39">
        <v>103.45</v>
      </c>
      <c r="AB7" s="39">
        <v>106.12</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492.95</v>
      </c>
      <c r="BF7" s="39">
        <v>535.15</v>
      </c>
      <c r="BG7" s="39">
        <v>515.11</v>
      </c>
      <c r="BH7" s="39">
        <v>494.85</v>
      </c>
      <c r="BI7" s="39">
        <v>520.66999999999996</v>
      </c>
      <c r="BJ7" s="39">
        <v>1158.82</v>
      </c>
      <c r="BK7" s="39">
        <v>1167.7</v>
      </c>
      <c r="BL7" s="39">
        <v>1228.58</v>
      </c>
      <c r="BM7" s="39">
        <v>1280.18</v>
      </c>
      <c r="BN7" s="39">
        <v>1346.23</v>
      </c>
      <c r="BO7" s="39">
        <v>1280.76</v>
      </c>
      <c r="BP7" s="39">
        <v>87.61</v>
      </c>
      <c r="BQ7" s="39">
        <v>91.4</v>
      </c>
      <c r="BR7" s="39">
        <v>94.49</v>
      </c>
      <c r="BS7" s="39">
        <v>95.34</v>
      </c>
      <c r="BT7" s="39">
        <v>101.02</v>
      </c>
      <c r="BU7" s="39">
        <v>55.6</v>
      </c>
      <c r="BV7" s="39">
        <v>54.43</v>
      </c>
      <c r="BW7" s="39">
        <v>53.81</v>
      </c>
      <c r="BX7" s="39">
        <v>53.62</v>
      </c>
      <c r="BY7" s="39">
        <v>53.41</v>
      </c>
      <c r="BZ7" s="39">
        <v>53.06</v>
      </c>
      <c r="CA7" s="39">
        <v>178.22</v>
      </c>
      <c r="CB7" s="39">
        <v>170.41</v>
      </c>
      <c r="CC7" s="39">
        <v>168.72</v>
      </c>
      <c r="CD7" s="39">
        <v>166.62</v>
      </c>
      <c r="CE7" s="39">
        <v>157.61000000000001</v>
      </c>
      <c r="CF7" s="39">
        <v>275.86</v>
      </c>
      <c r="CG7" s="39">
        <v>279.8</v>
      </c>
      <c r="CH7" s="39">
        <v>284.64999999999998</v>
      </c>
      <c r="CI7" s="39">
        <v>287.7</v>
      </c>
      <c r="CJ7" s="39">
        <v>277.39999999999998</v>
      </c>
      <c r="CK7" s="39">
        <v>314.83</v>
      </c>
      <c r="CL7" s="39">
        <v>54.2</v>
      </c>
      <c r="CM7" s="39">
        <v>53.32</v>
      </c>
      <c r="CN7" s="39">
        <v>50.8</v>
      </c>
      <c r="CO7" s="39">
        <v>50.19</v>
      </c>
      <c r="CP7" s="39">
        <v>49.55</v>
      </c>
      <c r="CQ7" s="39">
        <v>60.66</v>
      </c>
      <c r="CR7" s="39">
        <v>60.17</v>
      </c>
      <c r="CS7" s="39">
        <v>58.96</v>
      </c>
      <c r="CT7" s="39">
        <v>58.1</v>
      </c>
      <c r="CU7" s="39">
        <v>56.19</v>
      </c>
      <c r="CV7" s="39">
        <v>56.28</v>
      </c>
      <c r="CW7" s="39">
        <v>95.24</v>
      </c>
      <c r="CX7" s="39">
        <v>95.24</v>
      </c>
      <c r="CY7" s="39">
        <v>95.24</v>
      </c>
      <c r="CZ7" s="39">
        <v>95.24</v>
      </c>
      <c r="DA7" s="39">
        <v>95.24</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2018-02-13T09:14:59Z</cp:lastPrinted>
  <dcterms:created xsi:type="dcterms:W3CDTF">2017-12-25T01:47:20Z</dcterms:created>
  <dcterms:modified xsi:type="dcterms:W3CDTF">2018-03-02T08:58:21Z</dcterms:modified>
  <cp:category/>
</cp:coreProperties>
</file>