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nkoku2.local\nanfs\Share\上下水道局\下水道係\★H29下水道係★\財政課\経営比較分析表　公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<sst xmlns="http://schemas.openxmlformats.org/spreadsheetml/2006/main" count="240" uniqueCount="126">
  <si>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</si>
  <si>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</si>
  <si>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</si>
  <si>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</si>
  <si>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</si>
  <si>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</si>
  <si>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</si>
  <si>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</si>
  <si>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</si>
  <si>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</si>
  <si>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</si>
  <si>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</si>
  <si>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</si>
  <si>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</si>
  <si>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</si>
  <si>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</si>
  <si>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</si>
  <si>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</si>
  <si>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</si>
  <si>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</si>
  <si>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</si>
  <si>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</si>
  <si>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</si>
  <si>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</si>
  <si>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</si>
  <si>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</si>
  <si>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</si>
  <si>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</si>
  <si>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</si>
  <si>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</si>
  <si>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</si>
  <si>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</si>
  <si>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</si>
  <si>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</si>
  <si>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</si>
  <si>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</si>
  <si>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</si>
  <si>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</si>
  <si>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</si>
  <si>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</si>
  <si>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</si>
  <si>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</si>
  <si>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</si>
  <si>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</si>
  <si>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</si>
  <si>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</si>
  <si>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</si>
  <si>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</si>
  <si>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</si>
  <si>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</si>
  <si>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</si>
  <si>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</si>
  <si>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</si>
  <si>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</si>
  <si>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</si>
  <si>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</si>
  <si>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</si>
  <si>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</si>
  <si>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</si>
  <si>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</si>
  <si>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</si>
  <si>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</si>
  <si>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</si>
  <si>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</si>
  <si>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</si>
  <si>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</si>
  <si>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</si>
  <si>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</si>
  <si>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</si>
  <si>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</si>
  <si>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</si>
  <si>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</si>
  <si>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</si>
  <si>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</si>
  <si>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</si>
  <si>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</si>
  <si>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</si>
  <si>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</si>
  <si>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</si>
  <si>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</si>
  <si>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</si>
  <si>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</si>
  <si>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</si>
  <si>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</si>
  <si>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</si>
  <si>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</si>
  <si>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</si>
  <si>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</si>
  <si>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</si>
  <si>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</si>
  <si>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</si>
  <si>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</si>
  <si>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</si>
  <si>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</si>
  <si>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</si>
  <si>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</si>
  <si>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</si>
  <si>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</si>
  <si>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</si>
  <si>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</si>
  <si>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</si>
  <si>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</si>
  <si>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</si>
  <si>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</si>
  <si>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</si>
  <si>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</si>
  <si>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</si>
  <si>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</si>
  <si>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</si>
  <si>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</si>
  <si>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南国市</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</si>
  <si>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</si>
  <si>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</si>
  <si>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</si>
  <si>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</si>
  <si>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</si>
  <si>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</si>
  <si>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</si>
  <si>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</si>
  <si>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</si>
  <si>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</si>
  <si>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</si>
  <si>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③供用開始から28年経過しておりますが、管渠老朽化による不具合はありません。今後は点検、更新計画が必要となります。</t>
    <phoneticPr fontId="4"/>
  </si>
  <si>
    <t>経費回収率は類似団体より高いですか、減少傾向にあます。施設利用率が低く赤字です。未普及区域の整備を一層向上させ、収益の増加や管路及び施設の長寿命化計画等、コスト削減を行う必要があります。</t>
    <rPh sb="6" eb="8">
      <t>ルイジ</t>
    </rPh>
    <rPh sb="8" eb="10">
      <t>ダンタイ</t>
    </rPh>
    <rPh sb="18" eb="20">
      <t>ゲンショウ</t>
    </rPh>
    <rPh sb="20" eb="22">
      <t>ケイコウ</t>
    </rPh>
    <phoneticPr fontId="4"/>
  </si>
  <si>
    <t>非設置</t>
    <rPh sb="0" eb="1">
      <t>ヒ</t>
    </rPh>
    <rPh sb="1" eb="3">
      <t>セッチ</t>
    </rPh>
    <phoneticPr fontId="4"/>
  </si>
  <si>
    <r>
      <rPr>
        <sz val="11"/>
        <color theme="1"/>
        <rFont val="ＭＳ ゴシック"/>
        <family val="3"/>
        <charset val="128"/>
      </rPr>
      <t>経営の計画性、透明性の向上を目指して、平成29年4月1日から公営企業会計に移行し、平成30年に経営戦略策定業務を実施予定です。
①収益的収支比率は、Ｈ25まで上昇していましたが、Ｈ26は、建設改良の一部に起債を1充当できなかったため減少、H27は5.8％増加しましたがH28は3.03％減少しております。赤字の状態が継続しており、一般会計からの繰入金に依存している状態です。</t>
    </r>
    <r>
      <rPr>
        <sz val="11"/>
        <color rgb="FFFF0000"/>
        <rFont val="ＭＳ ゴシック"/>
        <family val="3"/>
        <charset val="128"/>
      </rPr>
      <t xml:space="preserve">
</t>
    </r>
    <r>
      <rPr>
        <sz val="11"/>
        <color theme="1"/>
        <rFont val="ＭＳ ゴシック"/>
        <family val="3"/>
        <charset val="128"/>
      </rPr>
      <t>④H27年度の企業債残高を一般会計において負担する額が誤っておりました。H27の比率は正しくは454.19です。Ｈ27年度、H28年度とも、類似団体よりかなり低い値となっています。</t>
    </r>
    <r>
      <rPr>
        <sz val="11"/>
        <color rgb="FFFF0000"/>
        <rFont val="ＭＳ ゴシック"/>
        <family val="3"/>
        <charset val="128"/>
      </rPr>
      <t xml:space="preserve">
</t>
    </r>
    <r>
      <rPr>
        <sz val="11"/>
        <color theme="1"/>
        <rFont val="ＭＳ ゴシック"/>
        <family val="3"/>
        <charset val="128"/>
      </rPr>
      <t>⑤経費回収率は、事業量の増加のため、H28は減少していますが、類似団体より良い値となっております。</t>
    </r>
    <r>
      <rPr>
        <sz val="11"/>
        <color rgb="FFFF0000"/>
        <rFont val="ＭＳ ゴシック"/>
        <family val="3"/>
        <charset val="128"/>
      </rPr>
      <t xml:space="preserve">
</t>
    </r>
    <r>
      <rPr>
        <sz val="11"/>
        <color theme="1"/>
        <rFont val="ＭＳ ゴシック"/>
        <family val="3"/>
        <charset val="128"/>
      </rPr>
      <t>⑥汚水処理原価は、維持管理費費の増加により増加傾向にありますが、類似団体より低い値です。</t>
    </r>
    <r>
      <rPr>
        <sz val="11"/>
        <color rgb="FFFF0000"/>
        <rFont val="ＭＳ ゴシック"/>
        <family val="3"/>
        <charset val="128"/>
      </rPr>
      <t xml:space="preserve">
</t>
    </r>
    <r>
      <rPr>
        <sz val="11"/>
        <color theme="1"/>
        <rFont val="ＭＳ ゴシック"/>
        <family val="3"/>
        <charset val="128"/>
      </rPr>
      <t>⑦⑧水洗化率は高いですが、施設・設備の処理能力に対して実際の処理量が少ないため、施設の利用率が低い状況であり、ダウンサイジングの検討や、未整備地区の更なる整備により、利用率を向上させる必要があります。</t>
    </r>
    <r>
      <rPr>
        <sz val="11"/>
        <color rgb="FFFF0000"/>
        <rFont val="ＭＳ ゴシック"/>
        <family val="3"/>
        <charset val="128"/>
      </rPr>
      <t>　　</t>
    </r>
    <rPh sb="14" eb="16">
      <t>メザ</t>
    </rPh>
    <rPh sb="19" eb="20">
      <t>ヘイ</t>
    </rPh>
    <rPh sb="23" eb="24">
      <t>ネン</t>
    </rPh>
    <rPh sb="25" eb="26">
      <t>ガツ</t>
    </rPh>
    <rPh sb="27" eb="28">
      <t>ニチ</t>
    </rPh>
    <rPh sb="30" eb="32">
      <t>コウエイ</t>
    </rPh>
    <rPh sb="32" eb="34">
      <t>キギョウ</t>
    </rPh>
    <rPh sb="34" eb="36">
      <t>カイケイ</t>
    </rPh>
    <rPh sb="37" eb="39">
      <t>イコウ</t>
    </rPh>
    <rPh sb="41" eb="43">
      <t>ヘイセイ</t>
    </rPh>
    <rPh sb="45" eb="46">
      <t>ネン</t>
    </rPh>
    <rPh sb="47" eb="49">
      <t>ケイエイ</t>
    </rPh>
    <rPh sb="49" eb="51">
      <t>センリャク</t>
    </rPh>
    <rPh sb="51" eb="53">
      <t>サクテイ</t>
    </rPh>
    <rPh sb="53" eb="55">
      <t>ギョウム</t>
    </rPh>
    <rPh sb="56" eb="58">
      <t>ジッシ</t>
    </rPh>
    <rPh sb="58" eb="60">
      <t>ヨテイ</t>
    </rPh>
    <rPh sb="143" eb="145">
      <t>ゲンショウ</t>
    </rPh>
    <rPh sb="192" eb="193">
      <t>ネン</t>
    </rPh>
    <rPh sb="193" eb="194">
      <t>ド</t>
    </rPh>
    <rPh sb="213" eb="214">
      <t>ガク</t>
    </rPh>
    <rPh sb="215" eb="216">
      <t>アヤマ</t>
    </rPh>
    <rPh sb="228" eb="230">
      <t>ヒリツ</t>
    </rPh>
    <rPh sb="231" eb="232">
      <t>タダ</t>
    </rPh>
    <rPh sb="247" eb="248">
      <t>ネン</t>
    </rPh>
    <rPh sb="248" eb="249">
      <t>ド</t>
    </rPh>
    <rPh sb="253" eb="254">
      <t>ネン</t>
    </rPh>
    <rPh sb="254" eb="255">
      <t>ド</t>
    </rPh>
    <rPh sb="258" eb="260">
      <t>ルイジ</t>
    </rPh>
    <rPh sb="260" eb="262">
      <t>ダンタイ</t>
    </rPh>
    <rPh sb="267" eb="268">
      <t>ヒク</t>
    </rPh>
    <rPh sb="269" eb="270">
      <t>アタイ</t>
    </rPh>
    <rPh sb="338" eb="340">
      <t>イジ</t>
    </rPh>
    <rPh sb="340" eb="342">
      <t>カンリ</t>
    </rPh>
    <rPh sb="342" eb="343">
      <t>ヒ</t>
    </rPh>
    <rPh sb="343" eb="344">
      <t>ヒ</t>
    </rPh>
    <rPh sb="345" eb="347">
      <t>ゾウカ</t>
    </rPh>
    <rPh sb="352" eb="35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</si>
</sst>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6325336"/>
        <c:axId val="18677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0.19</c:v>
                </c:pt>
              </c:numCache>
            </c:numRef>
          </c:val>
          <c:smooth val="0"/>
        </c:ser>
        <c:dLbls>
          <c:showLegendKey val="0"/>
          <c:showVal val="0"/>
          <c:showCatName val="0"/>
          <c:showSerName val="0"/>
          <c:showPercent val="0"/>
          <c:showBubbleSize val="0"/>
        </c:dLbls>
        <c:marker val="1"/>
        <c:smooth val="0"/>
        <c:axId val="186325336"/>
        <c:axId val="186773992"/>
      </c:lineChart>
      <c:dateAx>
        <c:axId val="186325336"/>
        <c:scaling>
          <c:orientation val="minMax"/>
        </c:scaling>
        <c:delete val="1"/>
        <c:axPos val="b"/>
        <c:numFmt formatCode="ge" sourceLinked="1"/>
        <c:majorTickMark val="none"/>
        <c:minorTickMark val="none"/>
        <c:tickLblPos val="none"/>
        <c:crossAx val="186773992"/>
        <c:crosses val="autoZero"/>
        <c:auto val="1"/>
        <c:lblOffset val="100"/>
        <c:baseTimeUnit val="years"/>
      </c:dateAx>
      <c:valAx>
        <c:axId val="18677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2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36.79</c:v>
                </c:pt>
                <c:pt idx="1">
                  <c:v>37.43</c:v>
                </c:pt>
                <c:pt idx="2">
                  <c:v>38.69</c:v>
                </c:pt>
                <c:pt idx="3">
                  <c:v>38.06</c:v>
                </c:pt>
                <c:pt idx="4">
                  <c:v>37.76</c:v>
                </c:pt>
              </c:numCache>
            </c:numRef>
          </c:val>
        </c:ser>
        <c:dLbls>
          <c:showLegendKey val="0"/>
          <c:showVal val="0"/>
          <c:showCatName val="0"/>
          <c:showSerName val="0"/>
          <c:showPercent val="0"/>
          <c:showBubbleSize val="0"/>
        </c:dLbls>
        <c:gapWidth val="150"/>
        <c:axId val="187299936"/>
        <c:axId val="18730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51.05</c:v>
                </c:pt>
              </c:numCache>
            </c:numRef>
          </c:val>
          <c:smooth val="0"/>
        </c:ser>
        <c:dLbls>
          <c:showLegendKey val="0"/>
          <c:showVal val="0"/>
          <c:showCatName val="0"/>
          <c:showSerName val="0"/>
          <c:showPercent val="0"/>
          <c:showBubbleSize val="0"/>
        </c:dLbls>
        <c:marker val="1"/>
        <c:smooth val="0"/>
        <c:axId val="187299936"/>
        <c:axId val="187300328"/>
      </c:lineChart>
      <c:dateAx>
        <c:axId val="187299936"/>
        <c:scaling>
          <c:orientation val="minMax"/>
        </c:scaling>
        <c:delete val="1"/>
        <c:axPos val="b"/>
        <c:numFmt formatCode="ge" sourceLinked="1"/>
        <c:majorTickMark val="none"/>
        <c:minorTickMark val="none"/>
        <c:tickLblPos val="none"/>
        <c:crossAx val="187300328"/>
        <c:crosses val="autoZero"/>
        <c:auto val="1"/>
        <c:lblOffset val="100"/>
        <c:baseTimeUnit val="years"/>
      </c:dateAx>
      <c:valAx>
        <c:axId val="18730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2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96.6</c:v>
                </c:pt>
                <c:pt idx="1">
                  <c:v>96.67</c:v>
                </c:pt>
                <c:pt idx="2">
                  <c:v>99.55</c:v>
                </c:pt>
                <c:pt idx="3">
                  <c:v>100</c:v>
                </c:pt>
                <c:pt idx="4">
                  <c:v>100</c:v>
                </c:pt>
              </c:numCache>
            </c:numRef>
          </c:val>
        </c:ser>
        <c:dLbls>
          <c:showLegendKey val="0"/>
          <c:showVal val="0"/>
          <c:showCatName val="0"/>
          <c:showSerName val="0"/>
          <c:showPercent val="0"/>
          <c:showBubbleSize val="0"/>
        </c:dLbls>
        <c:gapWidth val="150"/>
        <c:axId val="187301504"/>
        <c:axId val="18730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87.52</c:v>
                </c:pt>
              </c:numCache>
            </c:numRef>
          </c:val>
          <c:smooth val="0"/>
        </c:ser>
        <c:dLbls>
          <c:showLegendKey val="0"/>
          <c:showVal val="0"/>
          <c:showCatName val="0"/>
          <c:showSerName val="0"/>
          <c:showPercent val="0"/>
          <c:showBubbleSize val="0"/>
        </c:dLbls>
        <c:marker val="1"/>
        <c:smooth val="0"/>
        <c:axId val="187301504"/>
        <c:axId val="187301896"/>
      </c:lineChart>
      <c:dateAx>
        <c:axId val="187301504"/>
        <c:scaling>
          <c:orientation val="minMax"/>
        </c:scaling>
        <c:delete val="1"/>
        <c:axPos val="b"/>
        <c:numFmt formatCode="ge" sourceLinked="1"/>
        <c:majorTickMark val="none"/>
        <c:minorTickMark val="none"/>
        <c:tickLblPos val="none"/>
        <c:crossAx val="187301896"/>
        <c:crosses val="autoZero"/>
        <c:auto val="1"/>
        <c:lblOffset val="100"/>
        <c:baseTimeUnit val="years"/>
      </c:dateAx>
      <c:valAx>
        <c:axId val="18730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89.33</c:v>
                </c:pt>
                <c:pt idx="1">
                  <c:v>97.1</c:v>
                </c:pt>
                <c:pt idx="2">
                  <c:v>87.62</c:v>
                </c:pt>
                <c:pt idx="3">
                  <c:v>93.38</c:v>
                </c:pt>
                <c:pt idx="4">
                  <c:v>90.35</c:v>
                </c:pt>
              </c:numCache>
            </c:numRef>
          </c:val>
        </c:ser>
        <c:dLbls>
          <c:showLegendKey val="0"/>
          <c:showVal val="0"/>
          <c:showCatName val="0"/>
          <c:showSerName val="0"/>
          <c:showPercent val="0"/>
          <c:showBubbleSize val="0"/>
        </c:dLbls>
        <c:gapWidth val="150"/>
        <c:axId val="186734792"/>
        <c:axId val="18681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6734792"/>
        <c:axId val="186816480"/>
      </c:lineChart>
      <c:dateAx>
        <c:axId val="186734792"/>
        <c:scaling>
          <c:orientation val="minMax"/>
        </c:scaling>
        <c:delete val="1"/>
        <c:axPos val="b"/>
        <c:numFmt formatCode="ge" sourceLinked="1"/>
        <c:majorTickMark val="none"/>
        <c:minorTickMark val="none"/>
        <c:tickLblPos val="none"/>
        <c:crossAx val="186816480"/>
        <c:crosses val="autoZero"/>
        <c:auto val="1"/>
        <c:lblOffset val="100"/>
        <c:baseTimeUnit val="years"/>
      </c:dateAx>
      <c:valAx>
        <c:axId val="1868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73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412848"/>
        <c:axId val="18741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412848"/>
        <c:axId val="187413232"/>
      </c:lineChart>
      <c:dateAx>
        <c:axId val="187412848"/>
        <c:scaling>
          <c:orientation val="minMax"/>
        </c:scaling>
        <c:delete val="1"/>
        <c:axPos val="b"/>
        <c:numFmt formatCode="ge" sourceLinked="1"/>
        <c:majorTickMark val="none"/>
        <c:minorTickMark val="none"/>
        <c:tickLblPos val="none"/>
        <c:crossAx val="187413232"/>
        <c:crosses val="autoZero"/>
        <c:auto val="1"/>
        <c:lblOffset val="100"/>
        <c:baseTimeUnit val="years"/>
      </c:dateAx>
      <c:valAx>
        <c:axId val="18741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1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09776"/>
        <c:axId val="13691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09776"/>
        <c:axId val="136910168"/>
      </c:lineChart>
      <c:dateAx>
        <c:axId val="136909776"/>
        <c:scaling>
          <c:orientation val="minMax"/>
        </c:scaling>
        <c:delete val="1"/>
        <c:axPos val="b"/>
        <c:numFmt formatCode="ge" sourceLinked="1"/>
        <c:majorTickMark val="none"/>
        <c:minorTickMark val="none"/>
        <c:tickLblPos val="none"/>
        <c:crossAx val="136910168"/>
        <c:crosses val="autoZero"/>
        <c:auto val="1"/>
        <c:lblOffset val="100"/>
        <c:baseTimeUnit val="years"/>
      </c:dateAx>
      <c:valAx>
        <c:axId val="13691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0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11344"/>
        <c:axId val="13691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11344"/>
        <c:axId val="136911736"/>
      </c:lineChart>
      <c:dateAx>
        <c:axId val="136911344"/>
        <c:scaling>
          <c:orientation val="minMax"/>
        </c:scaling>
        <c:delete val="1"/>
        <c:axPos val="b"/>
        <c:numFmt formatCode="ge" sourceLinked="1"/>
        <c:majorTickMark val="none"/>
        <c:minorTickMark val="none"/>
        <c:tickLblPos val="none"/>
        <c:crossAx val="136911736"/>
        <c:crosses val="autoZero"/>
        <c:auto val="1"/>
        <c:lblOffset val="100"/>
        <c:baseTimeUnit val="years"/>
      </c:dateAx>
      <c:valAx>
        <c:axId val="13691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1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13304"/>
        <c:axId val="13691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13304"/>
        <c:axId val="136913696"/>
      </c:lineChart>
      <c:dateAx>
        <c:axId val="136913304"/>
        <c:scaling>
          <c:orientation val="minMax"/>
        </c:scaling>
        <c:delete val="1"/>
        <c:axPos val="b"/>
        <c:numFmt formatCode="ge" sourceLinked="1"/>
        <c:majorTickMark val="none"/>
        <c:minorTickMark val="none"/>
        <c:tickLblPos val="none"/>
        <c:crossAx val="136913696"/>
        <c:crosses val="autoZero"/>
        <c:auto val="1"/>
        <c:lblOffset val="100"/>
        <c:baseTimeUnit val="years"/>
      </c:dateAx>
      <c:valAx>
        <c:axId val="1369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1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1208.95</c:v>
                </c:pt>
                <c:pt idx="1">
                  <c:v>1159.18</c:v>
                </c:pt>
                <c:pt idx="2">
                  <c:v>1072.22</c:v>
                </c:pt>
                <c:pt idx="3" formatCode="#,##0.00;&quot;△&quot;#,##0.00">
                  <c:v>0</c:v>
                </c:pt>
                <c:pt idx="4">
                  <c:v>424.39</c:v>
                </c:pt>
              </c:numCache>
            </c:numRef>
          </c:val>
        </c:ser>
        <c:dLbls>
          <c:showLegendKey val="0"/>
          <c:showVal val="0"/>
          <c:showCatName val="0"/>
          <c:showSerName val="0"/>
          <c:showPercent val="0"/>
          <c:showBubbleSize val="0"/>
        </c:dLbls>
        <c:gapWidth val="150"/>
        <c:axId val="187295624"/>
        <c:axId val="18729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1120.55</c:v>
                </c:pt>
              </c:numCache>
            </c:numRef>
          </c:val>
          <c:smooth val="0"/>
        </c:ser>
        <c:dLbls>
          <c:showLegendKey val="0"/>
          <c:showVal val="0"/>
          <c:showCatName val="0"/>
          <c:showSerName val="0"/>
          <c:showPercent val="0"/>
          <c:showBubbleSize val="0"/>
        </c:dLbls>
        <c:marker val="1"/>
        <c:smooth val="0"/>
        <c:axId val="187295624"/>
        <c:axId val="187296016"/>
      </c:lineChart>
      <c:dateAx>
        <c:axId val="187295624"/>
        <c:scaling>
          <c:orientation val="minMax"/>
        </c:scaling>
        <c:delete val="1"/>
        <c:axPos val="b"/>
        <c:numFmt formatCode="ge" sourceLinked="1"/>
        <c:majorTickMark val="none"/>
        <c:minorTickMark val="none"/>
        <c:tickLblPos val="none"/>
        <c:crossAx val="187296016"/>
        <c:crosses val="autoZero"/>
        <c:auto val="1"/>
        <c:lblOffset val="100"/>
        <c:baseTimeUnit val="years"/>
      </c:dateAx>
      <c:valAx>
        <c:axId val="18729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29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187.75</c:v>
                </c:pt>
                <c:pt idx="1">
                  <c:v>194.34</c:v>
                </c:pt>
                <c:pt idx="2">
                  <c:v>206.74</c:v>
                </c:pt>
                <c:pt idx="3">
                  <c:v>163.99</c:v>
                </c:pt>
                <c:pt idx="4">
                  <c:v>105.45</c:v>
                </c:pt>
              </c:numCache>
            </c:numRef>
          </c:val>
        </c:ser>
        <c:dLbls>
          <c:showLegendKey val="0"/>
          <c:showVal val="0"/>
          <c:showCatName val="0"/>
          <c:showSerName val="0"/>
          <c:showPercent val="0"/>
          <c:showBubbleSize val="0"/>
        </c:dLbls>
        <c:gapWidth val="150"/>
        <c:axId val="136912912"/>
        <c:axId val="18729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136912912"/>
        <c:axId val="187297192"/>
      </c:lineChart>
      <c:dateAx>
        <c:axId val="136912912"/>
        <c:scaling>
          <c:orientation val="minMax"/>
        </c:scaling>
        <c:delete val="1"/>
        <c:axPos val="b"/>
        <c:numFmt formatCode="ge" sourceLinked="1"/>
        <c:majorTickMark val="none"/>
        <c:minorTickMark val="none"/>
        <c:tickLblPos val="none"/>
        <c:crossAx val="187297192"/>
        <c:crosses val="autoZero"/>
        <c:auto val="1"/>
        <c:lblOffset val="100"/>
        <c:baseTimeUnit val="years"/>
      </c:dateAx>
      <c:valAx>
        <c:axId val="18729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1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73.62</c:v>
                </c:pt>
                <c:pt idx="1">
                  <c:v>70.06</c:v>
                </c:pt>
                <c:pt idx="2">
                  <c:v>67.349999999999994</c:v>
                </c:pt>
                <c:pt idx="3">
                  <c:v>85.85</c:v>
                </c:pt>
                <c:pt idx="4">
                  <c:v>121.33</c:v>
                </c:pt>
              </c:numCache>
            </c:numRef>
          </c:val>
        </c:ser>
        <c:dLbls>
          <c:showLegendKey val="0"/>
          <c:showVal val="0"/>
          <c:showCatName val="0"/>
          <c:showSerName val="0"/>
          <c:showPercent val="0"/>
          <c:showBubbleSize val="0"/>
        </c:dLbls>
        <c:gapWidth val="150"/>
        <c:axId val="187298368"/>
        <c:axId val="18729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193.1</c:v>
                </c:pt>
              </c:numCache>
            </c:numRef>
          </c:val>
          <c:smooth val="0"/>
        </c:ser>
        <c:dLbls>
          <c:showLegendKey val="0"/>
          <c:showVal val="0"/>
          <c:showCatName val="0"/>
          <c:showSerName val="0"/>
          <c:showPercent val="0"/>
          <c:showBubbleSize val="0"/>
        </c:dLbls>
        <c:marker val="1"/>
        <c:smooth val="0"/>
        <c:axId val="187298368"/>
        <c:axId val="187298760"/>
      </c:lineChart>
      <c:dateAx>
        <c:axId val="187298368"/>
        <c:scaling>
          <c:orientation val="minMax"/>
        </c:scaling>
        <c:delete val="1"/>
        <c:axPos val="b"/>
        <c:numFmt formatCode="ge" sourceLinked="1"/>
        <c:majorTickMark val="none"/>
        <c:minorTickMark val="none"/>
        <c:tickLblPos val="none"/>
        <c:crossAx val="187298760"/>
        <c:crosses val="autoZero"/>
        <c:auto val="1"/>
        <c:lblOffset val="100"/>
        <c:baseTimeUnit val="years"/>
      </c:dateAx>
      <c:valAx>
        <c:axId val="18729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2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6" zoomScale="78" zoomScaleNormal="78"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南国市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Cb2</v>
      </c>
      <c r="X8" s="73"/>
      <c r="Y8" s="73"/>
      <c r="Z8" s="73"/>
      <c r="AA8" s="73"/>
      <c r="AB8" s="73"/>
      <c r="AC8" s="73"/>
      <c r="AD8" s="74" t="s">
        <v>124</v>
      </c>
      <c r="AE8" s="74"/>
      <c r="AF8" s="74"/>
      <c r="AG8" s="74"/>
      <c r="AH8" s="74"/>
      <c r="AI8" s="74"/>
      <c r="AJ8" s="74"/>
      <c r="AK8" s="4"/>
      <c r="AL8" s="68">
        <f>データ!S6</f>
        <v>48056</v>
      </c>
      <c r="AM8" s="68"/>
      <c r="AN8" s="68"/>
      <c r="AO8" s="68"/>
      <c r="AP8" s="68"/>
      <c r="AQ8" s="68"/>
      <c r="AR8" s="68"/>
      <c r="AS8" s="68"/>
      <c r="AT8" s="67">
        <f>データ!T6</f>
        <v>125.3</v>
      </c>
      <c r="AU8" s="67"/>
      <c r="AV8" s="67"/>
      <c r="AW8" s="67"/>
      <c r="AX8" s="67"/>
      <c r="AY8" s="67"/>
      <c r="AZ8" s="67"/>
      <c r="BA8" s="67"/>
      <c r="BB8" s="67">
        <f>データ!U6</f>
        <v>383.53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t="str">
        <f>データ!O6</f>
        <v>該当数値なし</v>
      </c>
      <c r="J10" s="67"/>
      <c r="K10" s="67"/>
      <c r="L10" s="67"/>
      <c r="M10" s="67"/>
      <c r="N10" s="67"/>
      <c r="O10" s="67"/>
      <c r="P10" s="67">
        <f>データ!P6</f>
        <v>33.619999999999997</v>
      </c>
      <c r="Q10" s="67"/>
      <c r="R10" s="67"/>
      <c r="S10" s="67"/>
      <c r="T10" s="67"/>
      <c r="U10" s="67"/>
      <c r="V10" s="67"/>
      <c r="W10" s="67">
        <f>データ!Q6</f>
        <v>93.88</v>
      </c>
      <c r="X10" s="67"/>
      <c r="Y10" s="67"/>
      <c r="Z10" s="67"/>
      <c r="AA10" s="67"/>
      <c r="AB10" s="67"/>
      <c r="AC10" s="67"/>
      <c r="AD10" s="68">
        <f>データ!R6</f>
        <v>2235</v>
      </c>
      <c r="AE10" s="68"/>
      <c r="AF10" s="68"/>
      <c r="AG10" s="68"/>
      <c r="AH10" s="68"/>
      <c r="AI10" s="68"/>
      <c r="AJ10" s="68"/>
      <c r="AK10" s="2"/>
      <c r="AL10" s="68">
        <f>データ!V6</f>
        <v>16057</v>
      </c>
      <c r="AM10" s="68"/>
      <c r="AN10" s="68"/>
      <c r="AO10" s="68"/>
      <c r="AP10" s="68"/>
      <c r="AQ10" s="68"/>
      <c r="AR10" s="68"/>
      <c r="AS10" s="68"/>
      <c r="AT10" s="67">
        <f>データ!W6</f>
        <v>2.61</v>
      </c>
      <c r="AU10" s="67"/>
      <c r="AV10" s="67"/>
      <c r="AW10" s="67"/>
      <c r="AX10" s="67"/>
      <c r="AY10" s="67"/>
      <c r="AZ10" s="67"/>
      <c r="BA10" s="67"/>
      <c r="BB10" s="67">
        <f>データ!X6</f>
        <v>6152.11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8" t="s">
        <v>66</v>
      </c>
      <c r="I3" s="79"/>
      <c r="J3" s="79"/>
      <c r="K3" s="79"/>
      <c r="L3" s="79"/>
      <c r="M3" s="79"/>
      <c r="N3" s="79"/>
      <c r="O3" s="79"/>
      <c r="P3" s="79"/>
      <c r="Q3" s="79"/>
      <c r="R3" s="79"/>
      <c r="S3" s="79"/>
      <c r="T3" s="79"/>
      <c r="U3" s="79"/>
      <c r="V3" s="79"/>
      <c r="W3" s="79"/>
      <c r="X3" s="80"/>
      <c r="Y3" s="84" t="s">
        <v>67</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28" t="s">
        <v>69</v>
      </c>
      <c r="B4" s="30"/>
      <c r="C4" s="30"/>
      <c r="D4" s="30"/>
      <c r="E4" s="30"/>
      <c r="F4" s="30"/>
      <c r="G4" s="30"/>
      <c r="H4" s="81"/>
      <c r="I4" s="82"/>
      <c r="J4" s="82"/>
      <c r="K4" s="82"/>
      <c r="L4" s="82"/>
      <c r="M4" s="82"/>
      <c r="N4" s="82"/>
      <c r="O4" s="82"/>
      <c r="P4" s="82"/>
      <c r="Q4" s="82"/>
      <c r="R4" s="82"/>
      <c r="S4" s="82"/>
      <c r="T4" s="82"/>
      <c r="U4" s="82"/>
      <c r="V4" s="82"/>
      <c r="W4" s="82"/>
      <c r="X4" s="83"/>
      <c r="Y4" s="77" t="s">
        <v>70</v>
      </c>
      <c r="Z4" s="77"/>
      <c r="AA4" s="77"/>
      <c r="AB4" s="77"/>
      <c r="AC4" s="77"/>
      <c r="AD4" s="77"/>
      <c r="AE4" s="77"/>
      <c r="AF4" s="77"/>
      <c r="AG4" s="77"/>
      <c r="AH4" s="77"/>
      <c r="AI4" s="77"/>
      <c r="AJ4" s="77" t="s">
        <v>71</v>
      </c>
      <c r="AK4" s="77"/>
      <c r="AL4" s="77"/>
      <c r="AM4" s="77"/>
      <c r="AN4" s="77"/>
      <c r="AO4" s="77"/>
      <c r="AP4" s="77"/>
      <c r="AQ4" s="77"/>
      <c r="AR4" s="77"/>
      <c r="AS4" s="77"/>
      <c r="AT4" s="77"/>
      <c r="AU4" s="77" t="s">
        <v>72</v>
      </c>
      <c r="AV4" s="77"/>
      <c r="AW4" s="77"/>
      <c r="AX4" s="77"/>
      <c r="AY4" s="77"/>
      <c r="AZ4" s="77"/>
      <c r="BA4" s="77"/>
      <c r="BB4" s="77"/>
      <c r="BC4" s="77"/>
      <c r="BD4" s="77"/>
      <c r="BE4" s="77"/>
      <c r="BF4" s="77" t="s">
        <v>73</v>
      </c>
      <c r="BG4" s="77"/>
      <c r="BH4" s="77"/>
      <c r="BI4" s="77"/>
      <c r="BJ4" s="77"/>
      <c r="BK4" s="77"/>
      <c r="BL4" s="77"/>
      <c r="BM4" s="77"/>
      <c r="BN4" s="77"/>
      <c r="BO4" s="77"/>
      <c r="BP4" s="77"/>
      <c r="BQ4" s="77" t="s">
        <v>74</v>
      </c>
      <c r="BR4" s="77"/>
      <c r="BS4" s="77"/>
      <c r="BT4" s="77"/>
      <c r="BU4" s="77"/>
      <c r="BV4" s="77"/>
      <c r="BW4" s="77"/>
      <c r="BX4" s="77"/>
      <c r="BY4" s="77"/>
      <c r="BZ4" s="77"/>
      <c r="CA4" s="77"/>
      <c r="CB4" s="77" t="s">
        <v>75</v>
      </c>
      <c r="CC4" s="77"/>
      <c r="CD4" s="77"/>
      <c r="CE4" s="77"/>
      <c r="CF4" s="77"/>
      <c r="CG4" s="77"/>
      <c r="CH4" s="77"/>
      <c r="CI4" s="77"/>
      <c r="CJ4" s="77"/>
      <c r="CK4" s="77"/>
      <c r="CL4" s="77"/>
      <c r="CM4" s="77" t="s">
        <v>76</v>
      </c>
      <c r="CN4" s="77"/>
      <c r="CO4" s="77"/>
      <c r="CP4" s="77"/>
      <c r="CQ4" s="77"/>
      <c r="CR4" s="77"/>
      <c r="CS4" s="77"/>
      <c r="CT4" s="77"/>
      <c r="CU4" s="77"/>
      <c r="CV4" s="77"/>
      <c r="CW4" s="77"/>
      <c r="CX4" s="77" t="s">
        <v>77</v>
      </c>
      <c r="CY4" s="77"/>
      <c r="CZ4" s="77"/>
      <c r="DA4" s="77"/>
      <c r="DB4" s="77"/>
      <c r="DC4" s="77"/>
      <c r="DD4" s="77"/>
      <c r="DE4" s="77"/>
      <c r="DF4" s="77"/>
      <c r="DG4" s="77"/>
      <c r="DH4" s="77"/>
      <c r="DI4" s="77" t="s">
        <v>78</v>
      </c>
      <c r="DJ4" s="77"/>
      <c r="DK4" s="77"/>
      <c r="DL4" s="77"/>
      <c r="DM4" s="77"/>
      <c r="DN4" s="77"/>
      <c r="DO4" s="77"/>
      <c r="DP4" s="77"/>
      <c r="DQ4" s="77"/>
      <c r="DR4" s="77"/>
      <c r="DS4" s="77"/>
      <c r="DT4" s="77" t="s">
        <v>79</v>
      </c>
      <c r="DU4" s="77"/>
      <c r="DV4" s="77"/>
      <c r="DW4" s="77"/>
      <c r="DX4" s="77"/>
      <c r="DY4" s="77"/>
      <c r="DZ4" s="77"/>
      <c r="EA4" s="77"/>
      <c r="EB4" s="77"/>
      <c r="EC4" s="77"/>
      <c r="ED4" s="77"/>
      <c r="EE4" s="77" t="s">
        <v>80</v>
      </c>
      <c r="EF4" s="77"/>
      <c r="EG4" s="77"/>
      <c r="EH4" s="77"/>
      <c r="EI4" s="77"/>
      <c r="EJ4" s="77"/>
      <c r="EK4" s="77"/>
      <c r="EL4" s="77"/>
      <c r="EM4" s="77"/>
      <c r="EN4" s="77"/>
      <c r="EO4" s="77"/>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392049</v>
      </c>
      <c r="D6" s="33">
        <f t="shared" si="3"/>
        <v>47</v>
      </c>
      <c r="E6" s="33">
        <f t="shared" si="3"/>
        <v>17</v>
      </c>
      <c r="F6" s="33">
        <f t="shared" si="3"/>
        <v>1</v>
      </c>
      <c r="G6" s="33">
        <f t="shared" si="3"/>
        <v>0</v>
      </c>
      <c r="H6" s="33" t="str">
        <f t="shared" si="3"/>
        <v>高知県　南国市</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33.619999999999997</v>
      </c>
      <c r="Q6" s="34">
        <f t="shared" si="3"/>
        <v>93.88</v>
      </c>
      <c r="R6" s="34">
        <f t="shared" si="3"/>
        <v>2235</v>
      </c>
      <c r="S6" s="34">
        <f t="shared" si="3"/>
        <v>48056</v>
      </c>
      <c r="T6" s="34">
        <f t="shared" si="3"/>
        <v>125.3</v>
      </c>
      <c r="U6" s="34">
        <f t="shared" si="3"/>
        <v>383.53</v>
      </c>
      <c r="V6" s="34">
        <f t="shared" si="3"/>
        <v>16057</v>
      </c>
      <c r="W6" s="34">
        <f t="shared" si="3"/>
        <v>2.61</v>
      </c>
      <c r="X6" s="34">
        <f t="shared" si="3"/>
        <v>6152.11</v>
      </c>
      <c r="Y6" s="35">
        <f>IF(Y7="",NA(),Y7)</f>
        <v>89.33</v>
      </c>
      <c r="Z6" s="35">
        <f t="shared" ref="Z6:AH6" si="4">IF(Z7="",NA(),Z7)</f>
        <v>97.1</v>
      </c>
      <c r="AA6" s="35">
        <f t="shared" si="4"/>
        <v>87.62</v>
      </c>
      <c r="AB6" s="35">
        <f t="shared" si="4"/>
        <v>93.38</v>
      </c>
      <c r="AC6" s="35">
        <f t="shared" si="4"/>
        <v>90.35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1208.95</v>
      </c>
      <c r="BG6" s="35">
        <f t="shared" ref="BG6:BO6" si="7">IF(BG7="",NA(),BG7)</f>
        <v>1159.18</v>
      </c>
      <c r="BH6" s="35">
        <f t="shared" si="7"/>
        <v>1072.22</v>
      </c>
      <c r="BI6" s="34">
        <f t="shared" si="7"/>
        <v>0</v>
      </c>
      <c r="BJ6" s="35">
        <f t="shared" si="7"/>
        <v>424.39</v>
      </c>
      <c r="BK6" s="35">
        <f t="shared" si="7"/>
        <v>1252.8800000000001</v>
      </c>
      <c r="BL6" s="35">
        <f t="shared" si="7"/>
        <v>1119.4100000000001</v>
      </c>
      <c r="BM6" s="35">
        <f t="shared" si="7"/>
        <v>1067.74</v>
      </c>
      <c r="BN6" s="35">
        <f t="shared" si="7"/>
        <v>1018.27</v>
      </c>
      <c r="BO6" s="35">
        <f t="shared" si="7"/>
        <v>1120.55</v>
      </c>
      <c r="BP6" s="34" t="str">
        <f>IF(BP7="","",IF(BP7="-","【-】","【"&amp;SUBSTITUTE(TEXT(BP7,"#,##0.00"),"-","△")&amp;"】"))</f>
        <v>【728.30】</v>
      </c>
      <c r="BQ6" s="35">
        <f>IF(BQ7="",NA(),BQ7)</f>
        <v>187.75</v>
      </c>
      <c r="BR6" s="35">
        <f t="shared" ref="BR6:BZ6" si="8">IF(BR7="",NA(),BR7)</f>
        <v>194.34</v>
      </c>
      <c r="BS6" s="35">
        <f t="shared" si="8"/>
        <v>206.74</v>
      </c>
      <c r="BT6" s="35">
        <f t="shared" si="8"/>
        <v>163.99</v>
      </c>
      <c r="BU6" s="35">
        <f t="shared" si="8"/>
        <v>105.45</v>
      </c>
      <c r="BV6" s="35">
        <f t="shared" si="8"/>
        <v>66.87</v>
      </c>
      <c r="BW6" s="35">
        <f t="shared" si="8"/>
        <v>71.349999999999994</v>
      </c>
      <c r="BX6" s="35">
        <f t="shared" si="8"/>
        <v>73.569999999999993</v>
      </c>
      <c r="BY6" s="35">
        <f t="shared" si="8"/>
        <v>71.569999999999993</v>
      </c>
      <c r="BZ6" s="35">
        <f t="shared" si="8"/>
        <v>73.28</v>
      </c>
      <c r="CA6" s="34" t="str">
        <f>IF(CA7="","",IF(CA7="-","【-】","【"&amp;SUBSTITUTE(TEXT(CA7,"#,##0.00"),"-","△")&amp;"】"))</f>
        <v>【100.04】</v>
      </c>
      <c r="CB6" s="35">
        <f>IF(CB7="",NA(),CB7)</f>
        <v>73.62</v>
      </c>
      <c r="CC6" s="35">
        <f t="shared" ref="CC6:CK6" si="9">IF(CC7="",NA(),CC7)</f>
        <v>70.06</v>
      </c>
      <c r="CD6" s="35">
        <f t="shared" si="9"/>
        <v>67.349999999999994</v>
      </c>
      <c r="CE6" s="35">
        <f t="shared" si="9"/>
        <v>85.85</v>
      </c>
      <c r="CF6" s="35">
        <f t="shared" si="9"/>
        <v>121.33</v>
      </c>
      <c r="CG6" s="35">
        <f t="shared" si="9"/>
        <v>195.15</v>
      </c>
      <c r="CH6" s="35">
        <f t="shared" si="9"/>
        <v>182.55</v>
      </c>
      <c r="CI6" s="35">
        <f t="shared" si="9"/>
        <v>184.87</v>
      </c>
      <c r="CJ6" s="35">
        <f t="shared" si="9"/>
        <v>195.88</v>
      </c>
      <c r="CK6" s="35">
        <f t="shared" si="9"/>
        <v>193.1</v>
      </c>
      <c r="CL6" s="34" t="str">
        <f>IF(CL7="","",IF(CL7="-","【-】","【"&amp;SUBSTITUTE(TEXT(CL7,"#,##0.00"),"-","△")&amp;"】"))</f>
        <v>【137.82】</v>
      </c>
      <c r="CM6" s="35">
        <f>IF(CM7="",NA(),CM7)</f>
        <v>36.79</v>
      </c>
      <c r="CN6" s="35">
        <f t="shared" ref="CN6:CV6" si="10">IF(CN7="",NA(),CN7)</f>
        <v>37.43</v>
      </c>
      <c r="CO6" s="35">
        <f t="shared" si="10"/>
        <v>38.69</v>
      </c>
      <c r="CP6" s="35">
        <f t="shared" si="10"/>
        <v>38.06</v>
      </c>
      <c r="CQ6" s="35">
        <f t="shared" si="10"/>
        <v>37.76</v>
      </c>
      <c r="CR6" s="35">
        <f t="shared" si="10"/>
        <v>51.83</v>
      </c>
      <c r="CS6" s="35">
        <f t="shared" si="10"/>
        <v>50.27</v>
      </c>
      <c r="CT6" s="35">
        <f t="shared" si="10"/>
        <v>51.08</v>
      </c>
      <c r="CU6" s="35">
        <f t="shared" si="10"/>
        <v>49.75</v>
      </c>
      <c r="CV6" s="35">
        <f t="shared" si="10"/>
        <v>51.05</v>
      </c>
      <c r="CW6" s="34" t="str">
        <f>IF(CW7="","",IF(CW7="-","【-】","【"&amp;SUBSTITUTE(TEXT(CW7,"#,##0.00"),"-","△")&amp;"】"))</f>
        <v>【60.09】</v>
      </c>
      <c r="CX6" s="35">
        <f>IF(CX7="",NA(),CX7)</f>
        <v>96.6</v>
      </c>
      <c r="CY6" s="35">
        <f t="shared" ref="CY6:DG6" si="11">IF(CY7="",NA(),CY7)</f>
        <v>96.67</v>
      </c>
      <c r="CZ6" s="35">
        <f t="shared" si="11"/>
        <v>99.55</v>
      </c>
      <c r="DA6" s="35">
        <f t="shared" si="11"/>
        <v>100</v>
      </c>
      <c r="DB6" s="35">
        <f t="shared" si="11"/>
        <v>100</v>
      </c>
      <c r="DC6" s="35">
        <f t="shared" si="11"/>
        <v>88.67</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0.12</v>
      </c>
      <c r="EL6" s="35">
        <f t="shared" si="14"/>
        <v>0.11</v>
      </c>
      <c r="EM6" s="35">
        <f t="shared" si="14"/>
        <v>0.16</v>
      </c>
      <c r="EN6" s="35">
        <f t="shared" si="14"/>
        <v>0.19</v>
      </c>
      <c r="EO6" s="34" t="str">
        <f>IF(EO7="","",IF(EO7="-","【-】","【"&amp;SUBSTITUTE(TEXT(EO7,"#,##0.00"),"-","△")&amp;"】"))</f>
        <v>【0.27】</v>
      </c>
    </row>
    <row r="7" spans="1:145" s="36" customFormat="1">
      <c r="A7" s="28"/>
      <c r="B7" s="37">
        <v>2016</v>
      </c>
      <c r="C7" s="37">
        <v>392049</v>
      </c>
      <c r="D7" s="37">
        <v>47</v>
      </c>
      <c r="E7" s="37">
        <v>17</v>
      </c>
      <c r="F7" s="37">
        <v>1</v>
      </c>
      <c r="G7" s="37">
        <v>0</v>
      </c>
      <c r="H7" s="37" t="s">
        <v>110</v>
      </c>
      <c r="I7" s="37" t="s">
        <v>111</v>
      </c>
      <c r="J7" s="37" t="s">
        <v>112</v>
      </c>
      <c r="K7" s="37" t="s">
        <v>113</v>
      </c>
      <c r="L7" s="37" t="s">
        <v>114</v>
      </c>
      <c r="M7" s="37"/>
      <c r="N7" s="38" t="s">
        <v>115</v>
      </c>
      <c r="O7" s="38" t="s">
        <v>116</v>
      </c>
      <c r="P7" s="38">
        <v>33.619999999999997</v>
      </c>
      <c r="Q7" s="38">
        <v>93.88</v>
      </c>
      <c r="R7" s="38">
        <v>2235</v>
      </c>
      <c r="S7" s="38">
        <v>48056</v>
      </c>
      <c r="T7" s="38">
        <v>125.3</v>
      </c>
      <c r="U7" s="38">
        <v>383.53</v>
      </c>
      <c r="V7" s="38">
        <v>16057</v>
      </c>
      <c r="W7" s="38">
        <v>2.61</v>
      </c>
      <c r="X7" s="38">
        <v>6152.11</v>
      </c>
      <c r="Y7" s="38">
        <v>89.33</v>
      </c>
      <c r="Z7" s="38">
        <v>97.1</v>
      </c>
      <c r="AA7" s="38">
        <v>87.62</v>
      </c>
      <c r="AB7" s="38">
        <v>93.38</v>
      </c>
      <c r="AC7" s="38">
        <v>90.35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1208.95</v>
      </c>
      <c r="BG7" s="38">
        <v>1159.18</v>
      </c>
      <c r="BH7" s="38">
        <v>1072.22</v>
      </c>
      <c r="BI7" s="38">
        <v>0</v>
      </c>
      <c r="BJ7" s="38">
        <v>424.39</v>
      </c>
      <c r="BK7" s="38">
        <v>1252.8800000000001</v>
      </c>
      <c r="BL7" s="38">
        <v>1119.4100000000001</v>
      </c>
      <c r="BM7" s="38">
        <v>1067.74</v>
      </c>
      <c r="BN7" s="38">
        <v>1018.27</v>
      </c>
      <c r="BO7" s="38">
        <v>1120.55</v>
      </c>
      <c r="BP7" s="38">
        <v>728.3</v>
      </c>
      <c r="BQ7" s="38">
        <v>187.75</v>
      </c>
      <c r="BR7" s="38">
        <v>194.34</v>
      </c>
      <c r="BS7" s="38">
        <v>206.74</v>
      </c>
      <c r="BT7" s="38">
        <v>163.99</v>
      </c>
      <c r="BU7" s="38">
        <v>105.45</v>
      </c>
      <c r="BV7" s="38">
        <v>66.87</v>
      </c>
      <c r="BW7" s="38">
        <v>71.349999999999994</v>
      </c>
      <c r="BX7" s="38">
        <v>73.569999999999993</v>
      </c>
      <c r="BY7" s="38">
        <v>71.569999999999993</v>
      </c>
      <c r="BZ7" s="38">
        <v>73.28</v>
      </c>
      <c r="CA7" s="38">
        <v>100.04</v>
      </c>
      <c r="CB7" s="38">
        <v>73.62</v>
      </c>
      <c r="CC7" s="38">
        <v>70.06</v>
      </c>
      <c r="CD7" s="38">
        <v>67.349999999999994</v>
      </c>
      <c r="CE7" s="38">
        <v>85.85</v>
      </c>
      <c r="CF7" s="38">
        <v>121.33</v>
      </c>
      <c r="CG7" s="38">
        <v>195.15</v>
      </c>
      <c r="CH7" s="38">
        <v>182.55</v>
      </c>
      <c r="CI7" s="38">
        <v>184.87</v>
      </c>
      <c r="CJ7" s="38">
        <v>195.88</v>
      </c>
      <c r="CK7" s="38">
        <v>193.1</v>
      </c>
      <c r="CL7" s="38">
        <v>137.82</v>
      </c>
      <c r="CM7" s="38">
        <v>36.79</v>
      </c>
      <c r="CN7" s="38">
        <v>37.43</v>
      </c>
      <c r="CO7" s="38">
        <v>38.69</v>
      </c>
      <c r="CP7" s="38">
        <v>38.06</v>
      </c>
      <c r="CQ7" s="38">
        <v>37.76</v>
      </c>
      <c r="CR7" s="38">
        <v>51.83</v>
      </c>
      <c r="CS7" s="38">
        <v>50.27</v>
      </c>
      <c r="CT7" s="38">
        <v>51.08</v>
      </c>
      <c r="CU7" s="38">
        <v>49.75</v>
      </c>
      <c r="CV7" s="38">
        <v>51.05</v>
      </c>
      <c r="CW7" s="38">
        <v>60.09</v>
      </c>
      <c r="CX7" s="38">
        <v>96.6</v>
      </c>
      <c r="CY7" s="38">
        <v>96.67</v>
      </c>
      <c r="CZ7" s="38">
        <v>99.55</v>
      </c>
      <c r="DA7" s="38">
        <v>100</v>
      </c>
      <c r="DB7" s="38">
        <v>100</v>
      </c>
      <c r="DC7" s="38">
        <v>88.67</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0.12</v>
      </c>
      <c r="EL7" s="38">
        <v>0.11</v>
      </c>
      <c r="EM7" s="38">
        <v>0.16</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2018-03-02T02:44:03Z</cp:lastPrinted>
  <dcterms:created xsi:type="dcterms:W3CDTF">2017-12-25T02:12:32Z</dcterms:created>
  <dcterms:modified xsi:type="dcterms:W3CDTF">2018-03-02T02:44:55Z</dcterms:modified>
  <cp:category/>
</cp:coreProperties>
</file>