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75" windowWidth="14940" windowHeight="7860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Q6" i="5"/>
  <c r="W10" i="4" s="1"/>
  <c r="P6" i="5"/>
  <c r="O6" i="5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AD10" i="4"/>
  <c r="P10" i="4"/>
  <c r="I10" i="4"/>
  <c r="B10" i="4"/>
  <c r="AT8" i="4"/>
  <c r="AL8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<sst xmlns="http://schemas.openxmlformats.org/spreadsheetml/2006/main" count="240" uniqueCount="125">
  <si>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</si>
  <si>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</si>
  <si>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</si>
  <si>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</si>
  <si>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</si>
  <si>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</si>
  <si>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</si>
  <si>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</si>
  <si>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</si>
  <si>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</si>
  <si>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</si>
  <si>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</si>
  <si>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</si>
  <si>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</si>
  <si>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</si>
  <si>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</si>
  <si>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</si>
  <si>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</si>
  <si>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</si>
  <si>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</si>
  <si>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</si>
  <si>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</si>
  <si>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</si>
  <si>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</si>
  <si>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</si>
  <si>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</si>
  <si>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</si>
  <si>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</si>
  <si>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</si>
  <si>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</si>
  <si>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</si>
  <si>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</si>
  <si>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</si>
  <si>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</si>
  <si>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</si>
  <si>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</si>
  <si>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</si>
  <si>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</si>
  <si>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</si>
  <si>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</si>
  <si>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</si>
  <si>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</si>
  <si>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</si>
  <si>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</si>
  <si>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</si>
  <si>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</si>
  <si>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</si>
  <si>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</si>
  <si>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</si>
  <si>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</si>
  <si>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</si>
  <si>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</si>
  <si>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</si>
  <si>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</si>
  <si>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</si>
  <si>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</si>
  <si>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</si>
  <si>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</si>
  <si>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</si>
  <si>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</si>
  <si>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</si>
  <si>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</si>
  <si>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</si>
  <si>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</si>
  <si>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</si>
  <si>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</si>
  <si>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</si>
  <si>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</si>
  <si>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</si>
  <si>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</si>
  <si>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</si>
  <si>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</si>
  <si>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</si>
  <si>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</si>
  <si>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</si>
  <si>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</si>
  <si>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</si>
  <si>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</si>
  <si>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</si>
  <si>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</si>
  <si>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</si>
  <si>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</si>
  <si>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</si>
  <si>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</si>
  <si>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</si>
  <si>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</si>
  <si>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</si>
  <si>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</si>
  <si>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</si>
  <si>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</si>
  <si>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</si>
  <si>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</si>
  <si>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</si>
  <si>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</si>
  <si>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</si>
  <si>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</si>
  <si>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</si>
  <si>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</si>
  <si>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</si>
  <si>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</si>
  <si>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</si>
  <si>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</si>
  <si>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</si>
  <si>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</si>
  <si>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</si>
  <si>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</si>
  <si>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</si>
  <si>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</si>
  <si>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</si>
  <si>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高知県　須崎市</t>
  </si>
  <si>
    <t>法非適用</t>
  </si>
  <si>
    <t>下水道事業</t>
  </si>
  <si>
    <t>公共下水道</t>
  </si>
  <si>
    <t>Cc1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</si>
  <si>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</si>
  <si>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</si>
  <si>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</si>
  <si>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</si>
  <si>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</si>
  <si>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</si>
  <si>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</si>
  <si>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非設置</t>
    <rPh sb="0" eb="1">
      <t>ヒ</t>
    </rPh>
    <rPh sb="1" eb="3">
      <t>セッチ</t>
    </rPh>
    <phoneticPr fontId="4"/>
  </si>
  <si>
    <t>　須崎市公共下水道は、昭和61年度から整備に着手し、平成7年に須崎市終末処理場の一部供用を開始した(供用面積45ha)。
　当初計画では、予定処理区域を343ha として整備を進めてきたが、市の財政事情が悪化したことから、供用開始後は面整備をほとんど実施していない(平成25年度末、下水道整備率7.4％)。そのため、平成18年度には予定処理区域を57ha に縮小する事業計画の変更を実施している。
　また供用区域内でも、宅地内の水洗化工事・排水設備工事の費用負担の問題、高齢化世帯での接続意思の低迷等から、なかなか水洗化が進んでいない。
　結果として、供用開始後約20年が経過した現在でも7割程度の水洗化率で推移している。現在は、積極的に下水道に接続しようとする家屋はほとんど存在せず、浄化槽更新時や家屋建て替え時に、接続されることが多い。
　面整備の遅延や水洗化率の低迷により、終末処理場の水処理施設稼働率も極めて低い状況である。現有施設は処理能力1,800m3/日に対し、晴天日平均で400m3/日の流入しか得られておらず、稼働率は25%であり、投資した資金の回収が進まない(経費回収率が低い)一因となっている。
　このような現状から経営の健全性・効率性は、極めて悪い状態となっている。</t>
    <phoneticPr fontId="4"/>
  </si>
  <si>
    <t>　須崎市終末処理場は、平成7年に供用開始してから、各設備について消耗品の交換などの日常的な管理に加え、設備に不具合が生じた場合の修繕や改築を実施するなど、適正な維持管理に努めている。
　また施設の稼働率の低さを改善するため、H28年度下水道革新的技術実証事業（国交省所管）の採択をいただき、施設のダウンサイジングの実証研究を実施している。現在、新設された実証施設にて流入汚水を全量処理しており、今後は既存施設のうち、今後も使用する設備について、順次改築更新工事を実施する予定である。
　管路施設については、内閣府所管の補助事業により、今年度資産調査を実施した。その結果、改築を伴うような大きな破損等は見られず、当面は修繕工事等で、維持できる見込みとなっている。</t>
    <rPh sb="25" eb="26">
      <t>カク</t>
    </rPh>
    <rPh sb="95" eb="97">
      <t>シセツ</t>
    </rPh>
    <rPh sb="98" eb="100">
      <t>カドウ</t>
    </rPh>
    <rPh sb="100" eb="101">
      <t>リツ</t>
    </rPh>
    <rPh sb="102" eb="103">
      <t>ヒク</t>
    </rPh>
    <rPh sb="105" eb="107">
      <t>カイゼン</t>
    </rPh>
    <rPh sb="157" eb="159">
      <t>ジッショウ</t>
    </rPh>
    <rPh sb="162" eb="164">
      <t>ジッシ</t>
    </rPh>
    <rPh sb="169" eb="171">
      <t>ゲンザイ</t>
    </rPh>
    <rPh sb="172" eb="174">
      <t>シンセツ</t>
    </rPh>
    <rPh sb="177" eb="179">
      <t>ジッショウ</t>
    </rPh>
    <rPh sb="179" eb="181">
      <t>シセツ</t>
    </rPh>
    <rPh sb="183" eb="185">
      <t>リュウニュウ</t>
    </rPh>
    <rPh sb="185" eb="187">
      <t>オスイ</t>
    </rPh>
    <rPh sb="188" eb="190">
      <t>ゼンリョウ</t>
    </rPh>
    <rPh sb="190" eb="192">
      <t>ショリ</t>
    </rPh>
    <rPh sb="197" eb="199">
      <t>コンゴ</t>
    </rPh>
    <rPh sb="200" eb="202">
      <t>キゾン</t>
    </rPh>
    <rPh sb="202" eb="204">
      <t>シセツ</t>
    </rPh>
    <rPh sb="208" eb="210">
      <t>コンゴ</t>
    </rPh>
    <rPh sb="211" eb="213">
      <t>シヨウ</t>
    </rPh>
    <rPh sb="215" eb="217">
      <t>セツビ</t>
    </rPh>
    <rPh sb="222" eb="224">
      <t>ジュンジ</t>
    </rPh>
    <rPh sb="224" eb="226">
      <t>カイチク</t>
    </rPh>
    <rPh sb="226" eb="228">
      <t>コウシン</t>
    </rPh>
    <rPh sb="228" eb="230">
      <t>コウジ</t>
    </rPh>
    <rPh sb="231" eb="233">
      <t>ジッシ</t>
    </rPh>
    <rPh sb="235" eb="237">
      <t>ヨテイ</t>
    </rPh>
    <rPh sb="253" eb="255">
      <t>ナイカク</t>
    </rPh>
    <rPh sb="255" eb="256">
      <t>フ</t>
    </rPh>
    <rPh sb="256" eb="258">
      <t>ショカン</t>
    </rPh>
    <rPh sb="259" eb="261">
      <t>ホジョ</t>
    </rPh>
    <rPh sb="261" eb="263">
      <t>ジギョウ</t>
    </rPh>
    <rPh sb="267" eb="270">
      <t>コンネンド</t>
    </rPh>
    <rPh sb="270" eb="272">
      <t>シサン</t>
    </rPh>
    <rPh sb="272" eb="274">
      <t>チョウサ</t>
    </rPh>
    <rPh sb="275" eb="277">
      <t>ジッシ</t>
    </rPh>
    <rPh sb="282" eb="284">
      <t>ケッカ</t>
    </rPh>
    <rPh sb="285" eb="287">
      <t>カイチク</t>
    </rPh>
    <rPh sb="288" eb="289">
      <t>トモナ</t>
    </rPh>
    <rPh sb="293" eb="294">
      <t>オオ</t>
    </rPh>
    <rPh sb="296" eb="298">
      <t>ハソン</t>
    </rPh>
    <rPh sb="298" eb="299">
      <t>トウ</t>
    </rPh>
    <rPh sb="300" eb="301">
      <t>ミ</t>
    </rPh>
    <rPh sb="305" eb="307">
      <t>トウメン</t>
    </rPh>
    <rPh sb="308" eb="310">
      <t>シュウゼン</t>
    </rPh>
    <rPh sb="310" eb="312">
      <t>コウジ</t>
    </rPh>
    <rPh sb="312" eb="313">
      <t>トウ</t>
    </rPh>
    <rPh sb="315" eb="317">
      <t>イジ</t>
    </rPh>
    <rPh sb="320" eb="322">
      <t>ミコ</t>
    </rPh>
    <phoneticPr fontId="4"/>
  </si>
  <si>
    <t>　須崎市では現在、下水道事業の経営改善にかかる対策として、H28年度下水道革新的技術実証事業（国交省所管）を実施している。
　また並行して、公共下水道施設に運営権を設定するいわゆるPFI事業（コンセッション事業）の導入を目指し準備を進めている。
　今年度中には実施方針の公表、来年度当初には要求水準書の公表、事業者公募開始、平成31年度当初からの「須崎市公共下水道施設等運営事業」開始を目指している。
　クリアしなければならない課題は多いものの、大幅な経営改善に資することができるものとして、期待している。</t>
    <rPh sb="65" eb="67">
      <t>ヘイコウ</t>
    </rPh>
    <rPh sb="110" eb="112">
      <t>メザ</t>
    </rPh>
    <rPh sb="113" eb="115">
      <t>ジュンビ</t>
    </rPh>
    <rPh sb="116" eb="117">
      <t>スス</t>
    </rPh>
    <rPh sb="124" eb="128">
      <t>コンネンドチュウ</t>
    </rPh>
    <rPh sb="130" eb="132">
      <t>ジッシ</t>
    </rPh>
    <rPh sb="132" eb="134">
      <t>ホウシン</t>
    </rPh>
    <rPh sb="135" eb="137">
      <t>コウヒョウ</t>
    </rPh>
    <rPh sb="138" eb="141">
      <t>ライネンド</t>
    </rPh>
    <rPh sb="141" eb="143">
      <t>トウショ</t>
    </rPh>
    <rPh sb="145" eb="147">
      <t>ヨウキュウ</t>
    </rPh>
    <rPh sb="147" eb="149">
      <t>スイジュン</t>
    </rPh>
    <rPh sb="149" eb="150">
      <t>ショ</t>
    </rPh>
    <rPh sb="151" eb="153">
      <t>コウヒョウ</t>
    </rPh>
    <rPh sb="154" eb="156">
      <t>ジギョウ</t>
    </rPh>
    <rPh sb="156" eb="157">
      <t>シャ</t>
    </rPh>
    <rPh sb="157" eb="159">
      <t>コウボ</t>
    </rPh>
    <rPh sb="159" eb="161">
      <t>カイシ</t>
    </rPh>
    <rPh sb="162" eb="164">
      <t>ヘイセイ</t>
    </rPh>
    <rPh sb="166" eb="168">
      <t>ネンド</t>
    </rPh>
    <rPh sb="168" eb="170">
      <t>トウショ</t>
    </rPh>
    <rPh sb="174" eb="177">
      <t>スサキシ</t>
    </rPh>
    <rPh sb="177" eb="179">
      <t>コウキョウ</t>
    </rPh>
    <rPh sb="179" eb="182">
      <t>ゲスイドウ</t>
    </rPh>
    <rPh sb="182" eb="184">
      <t>シセツ</t>
    </rPh>
    <rPh sb="184" eb="185">
      <t>トウ</t>
    </rPh>
    <rPh sb="185" eb="187">
      <t>ウンエイ</t>
    </rPh>
    <rPh sb="187" eb="189">
      <t>ジギョウ</t>
    </rPh>
    <rPh sb="190" eb="192">
      <t>カイシ</t>
    </rPh>
    <rPh sb="193" eb="195">
      <t>メザ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</si>
</sst>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54368"/>
        <c:axId val="39356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0.24</c:v>
                </c:pt>
                <c:pt idx="1">
                  <c:v>0.15</c:v>
                </c:pt>
                <c:pt idx="2">
                  <c:v>0.11</c:v>
                </c:pt>
                <c:pt idx="3">
                  <c:v>0.09</c:v>
                </c:pt>
                <c:pt idx="4">
                  <c:v>0.19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354368"/>
        <c:axId val="39356288"/>
      </c:lineChart>
      <c:dateAx>
        <c:axId val="393543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356288"/>
        <c:crosses val="autoZero"/>
        <c:auto val="1"/>
        <c:lblOffset val="100"/>
        <c:baseTimeUnit val="years"/>
      </c:dateAx>
      <c:valAx>
        <c:axId val="39356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3543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20.059999999999999</c:v>
                </c:pt>
                <c:pt idx="1">
                  <c:v>19.66</c:v>
                </c:pt>
                <c:pt idx="2">
                  <c:v>19.829999999999998</c:v>
                </c:pt>
                <c:pt idx="3">
                  <c:v>25.68</c:v>
                </c:pt>
                <c:pt idx="4">
                  <c:v>24.77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9488"/>
        <c:axId val="58161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61.91</c:v>
                </c:pt>
                <c:pt idx="1">
                  <c:v>63.6</c:v>
                </c:pt>
                <c:pt idx="2">
                  <c:v>64.23</c:v>
                </c:pt>
                <c:pt idx="3">
                  <c:v>59.4</c:v>
                </c:pt>
                <c:pt idx="4">
                  <c:v>59.35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9488"/>
        <c:axId val="58161408"/>
      </c:lineChart>
      <c:dateAx>
        <c:axId val="58159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8161408"/>
        <c:crosses val="autoZero"/>
        <c:auto val="1"/>
        <c:lblOffset val="100"/>
        <c:baseTimeUnit val="years"/>
      </c:dateAx>
      <c:valAx>
        <c:axId val="58161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81594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70.260000000000005</c:v>
                </c:pt>
                <c:pt idx="1">
                  <c:v>70.87</c:v>
                </c:pt>
                <c:pt idx="2">
                  <c:v>71.3</c:v>
                </c:pt>
                <c:pt idx="3">
                  <c:v>71.849999999999994</c:v>
                </c:pt>
                <c:pt idx="4">
                  <c:v>73.08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91872"/>
        <c:axId val="58193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90.89</c:v>
                </c:pt>
                <c:pt idx="1">
                  <c:v>90.98</c:v>
                </c:pt>
                <c:pt idx="2">
                  <c:v>90.22</c:v>
                </c:pt>
                <c:pt idx="3">
                  <c:v>89.81</c:v>
                </c:pt>
                <c:pt idx="4">
                  <c:v>89.88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91872"/>
        <c:axId val="58193792"/>
      </c:lineChart>
      <c:dateAx>
        <c:axId val="58191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8193792"/>
        <c:crosses val="autoZero"/>
        <c:auto val="1"/>
        <c:lblOffset val="100"/>
        <c:baseTimeUnit val="years"/>
      </c:dateAx>
      <c:valAx>
        <c:axId val="58193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81918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62.45</c:v>
                </c:pt>
                <c:pt idx="1">
                  <c:v>60.95</c:v>
                </c:pt>
                <c:pt idx="2">
                  <c:v>63.16</c:v>
                </c:pt>
                <c:pt idx="3">
                  <c:v>65.83</c:v>
                </c:pt>
                <c:pt idx="4">
                  <c:v>69.930000000000007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82400"/>
        <c:axId val="55051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382400"/>
        <c:axId val="55051776"/>
      </c:lineChart>
      <c:dateAx>
        <c:axId val="39382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5051776"/>
        <c:crosses val="autoZero"/>
        <c:auto val="1"/>
        <c:lblOffset val="100"/>
        <c:baseTimeUnit val="years"/>
      </c:dateAx>
      <c:valAx>
        <c:axId val="55051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382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061504"/>
        <c:axId val="55080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61504"/>
        <c:axId val="55080064"/>
      </c:lineChart>
      <c:dateAx>
        <c:axId val="550615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5080064"/>
        <c:crosses val="autoZero"/>
        <c:auto val="1"/>
        <c:lblOffset val="100"/>
        <c:baseTimeUnit val="years"/>
      </c:dateAx>
      <c:valAx>
        <c:axId val="55080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50615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128448"/>
        <c:axId val="55130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128448"/>
        <c:axId val="55130368"/>
      </c:lineChart>
      <c:dateAx>
        <c:axId val="55128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5130368"/>
        <c:crosses val="autoZero"/>
        <c:auto val="1"/>
        <c:lblOffset val="100"/>
        <c:baseTimeUnit val="years"/>
      </c:dateAx>
      <c:valAx>
        <c:axId val="55130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51284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157504"/>
        <c:axId val="5515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157504"/>
        <c:axId val="55159424"/>
      </c:lineChart>
      <c:dateAx>
        <c:axId val="551575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5159424"/>
        <c:crosses val="autoZero"/>
        <c:auto val="1"/>
        <c:lblOffset val="100"/>
        <c:baseTimeUnit val="years"/>
      </c:dateAx>
      <c:valAx>
        <c:axId val="55159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51575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179904"/>
        <c:axId val="55206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179904"/>
        <c:axId val="55206656"/>
      </c:lineChart>
      <c:dateAx>
        <c:axId val="55179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5206656"/>
        <c:crosses val="autoZero"/>
        <c:auto val="1"/>
        <c:lblOffset val="100"/>
        <c:baseTimeUnit val="years"/>
      </c:dateAx>
      <c:valAx>
        <c:axId val="55206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51799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15395.13</c:v>
                </c:pt>
                <c:pt idx="1">
                  <c:v>14356.89</c:v>
                </c:pt>
                <c:pt idx="2">
                  <c:v>14086.36</c:v>
                </c:pt>
                <c:pt idx="3">
                  <c:v>13163.07</c:v>
                </c:pt>
                <c:pt idx="4">
                  <c:v>11479.75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224576"/>
        <c:axId val="55226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759.86</c:v>
                </c:pt>
                <c:pt idx="1">
                  <c:v>739.53</c:v>
                </c:pt>
                <c:pt idx="2">
                  <c:v>721.06</c:v>
                </c:pt>
                <c:pt idx="3">
                  <c:v>862.87</c:v>
                </c:pt>
                <c:pt idx="4">
                  <c:v>716.96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224576"/>
        <c:axId val="55226752"/>
      </c:lineChart>
      <c:dateAx>
        <c:axId val="55224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5226752"/>
        <c:crosses val="autoZero"/>
        <c:auto val="1"/>
        <c:lblOffset val="100"/>
        <c:baseTimeUnit val="years"/>
      </c:dateAx>
      <c:valAx>
        <c:axId val="55226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5224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22.17</c:v>
                </c:pt>
                <c:pt idx="1">
                  <c:v>21.42</c:v>
                </c:pt>
                <c:pt idx="2">
                  <c:v>18.79</c:v>
                </c:pt>
                <c:pt idx="3">
                  <c:v>23.76</c:v>
                </c:pt>
                <c:pt idx="4">
                  <c:v>24.58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326208"/>
        <c:axId val="55328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85.6</c:v>
                </c:pt>
                <c:pt idx="1">
                  <c:v>84.05</c:v>
                </c:pt>
                <c:pt idx="2">
                  <c:v>84.86</c:v>
                </c:pt>
                <c:pt idx="3">
                  <c:v>85.39</c:v>
                </c:pt>
                <c:pt idx="4">
                  <c:v>88.09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26208"/>
        <c:axId val="55328128"/>
      </c:lineChart>
      <c:dateAx>
        <c:axId val="55326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5328128"/>
        <c:crosses val="autoZero"/>
        <c:auto val="1"/>
        <c:lblOffset val="100"/>
        <c:baseTimeUnit val="years"/>
      </c:dateAx>
      <c:valAx>
        <c:axId val="55328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5326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576.02</c:v>
                </c:pt>
                <c:pt idx="1">
                  <c:v>599.35</c:v>
                </c:pt>
                <c:pt idx="2">
                  <c:v>696.54</c:v>
                </c:pt>
                <c:pt idx="3">
                  <c:v>550.58000000000004</c:v>
                </c:pt>
                <c:pt idx="4">
                  <c:v>530.83000000000004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358208"/>
        <c:axId val="55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185.04</c:v>
                </c:pt>
                <c:pt idx="1">
                  <c:v>190.12</c:v>
                </c:pt>
                <c:pt idx="2">
                  <c:v>188.14</c:v>
                </c:pt>
                <c:pt idx="3">
                  <c:v>188.79</c:v>
                </c:pt>
                <c:pt idx="4">
                  <c:v>181.8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58208"/>
        <c:axId val="55360128"/>
      </c:lineChart>
      <c:dateAx>
        <c:axId val="55358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5360128"/>
        <c:crosses val="autoZero"/>
        <c:auto val="1"/>
        <c:lblOffset val="100"/>
        <c:baseTimeUnit val="years"/>
      </c:dateAx>
      <c:valAx>
        <c:axId val="55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5358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【728.30】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【94.90】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【137.82】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【100.04】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>
      <selection activeCell="AU57" sqref="AU57"/>
    </sheetView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43" t="str">
        <f>データ!H6</f>
        <v>高知県　須崎市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4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公共下水道</v>
      </c>
      <c r="Q8" s="48"/>
      <c r="R8" s="48"/>
      <c r="S8" s="48"/>
      <c r="T8" s="48"/>
      <c r="U8" s="48"/>
      <c r="V8" s="48"/>
      <c r="W8" s="48" t="str">
        <f>データ!L6</f>
        <v>Cc1</v>
      </c>
      <c r="X8" s="48"/>
      <c r="Y8" s="48"/>
      <c r="Z8" s="48"/>
      <c r="AA8" s="48"/>
      <c r="AB8" s="48"/>
      <c r="AC8" s="48"/>
      <c r="AD8" s="49" t="s">
        <v>121</v>
      </c>
      <c r="AE8" s="49"/>
      <c r="AF8" s="49"/>
      <c r="AG8" s="49"/>
      <c r="AH8" s="49"/>
      <c r="AI8" s="49"/>
      <c r="AJ8" s="49"/>
      <c r="AK8" s="4"/>
      <c r="AL8" s="50">
        <f>データ!S6</f>
        <v>22826</v>
      </c>
      <c r="AM8" s="50"/>
      <c r="AN8" s="50"/>
      <c r="AO8" s="50"/>
      <c r="AP8" s="50"/>
      <c r="AQ8" s="50"/>
      <c r="AR8" s="50"/>
      <c r="AS8" s="50"/>
      <c r="AT8" s="45">
        <f>データ!T6</f>
        <v>135.44</v>
      </c>
      <c r="AU8" s="45"/>
      <c r="AV8" s="45"/>
      <c r="AW8" s="45"/>
      <c r="AX8" s="45"/>
      <c r="AY8" s="45"/>
      <c r="AZ8" s="45"/>
      <c r="BA8" s="45"/>
      <c r="BB8" s="45">
        <f>データ!U6</f>
        <v>168.53</v>
      </c>
      <c r="BC8" s="45"/>
      <c r="BD8" s="45"/>
      <c r="BE8" s="45"/>
      <c r="BF8" s="45"/>
      <c r="BG8" s="45"/>
      <c r="BH8" s="45"/>
      <c r="BI8" s="45"/>
      <c r="BJ8" s="4"/>
      <c r="BK8" s="4"/>
      <c r="BL8" s="46" t="s">
        <v>10</v>
      </c>
      <c r="BM8" s="47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4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4"/>
      <c r="BK9" s="4"/>
      <c r="BL9" s="51" t="s">
        <v>20</v>
      </c>
      <c r="BM9" s="52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7.53</v>
      </c>
      <c r="Q10" s="45"/>
      <c r="R10" s="45"/>
      <c r="S10" s="45"/>
      <c r="T10" s="45"/>
      <c r="U10" s="45"/>
      <c r="V10" s="45"/>
      <c r="W10" s="45">
        <f>データ!Q6</f>
        <v>89.74</v>
      </c>
      <c r="X10" s="45"/>
      <c r="Y10" s="45"/>
      <c r="Z10" s="45"/>
      <c r="AA10" s="45"/>
      <c r="AB10" s="45"/>
      <c r="AC10" s="45"/>
      <c r="AD10" s="50">
        <f>データ!R6</f>
        <v>2210</v>
      </c>
      <c r="AE10" s="50"/>
      <c r="AF10" s="50"/>
      <c r="AG10" s="50"/>
      <c r="AH10" s="50"/>
      <c r="AI10" s="50"/>
      <c r="AJ10" s="50"/>
      <c r="AK10" s="2"/>
      <c r="AL10" s="50">
        <f>データ!V6</f>
        <v>1694</v>
      </c>
      <c r="AM10" s="50"/>
      <c r="AN10" s="50"/>
      <c r="AO10" s="50"/>
      <c r="AP10" s="50"/>
      <c r="AQ10" s="50"/>
      <c r="AR10" s="50"/>
      <c r="AS10" s="50"/>
      <c r="AT10" s="45">
        <f>データ!W6</f>
        <v>0.45</v>
      </c>
      <c r="AU10" s="45"/>
      <c r="AV10" s="45"/>
      <c r="AW10" s="45"/>
      <c r="AX10" s="45"/>
      <c r="AY10" s="45"/>
      <c r="AZ10" s="45"/>
      <c r="BA10" s="45"/>
      <c r="BB10" s="45">
        <f>データ!X6</f>
        <v>3764.44</v>
      </c>
      <c r="BC10" s="45"/>
      <c r="BD10" s="45"/>
      <c r="BE10" s="45"/>
      <c r="BF10" s="45"/>
      <c r="BG10" s="45"/>
      <c r="BH10" s="45"/>
      <c r="BI10" s="45"/>
      <c r="BJ10" s="2"/>
      <c r="BK10" s="2"/>
      <c r="BL10" s="53" t="s">
        <v>22</v>
      </c>
      <c r="BM10" s="54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69" t="s">
        <v>122</v>
      </c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1"/>
    </row>
    <row r="17" spans="1:78" ht="13.5" customHeight="1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69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1"/>
    </row>
    <row r="18" spans="1:78" ht="13.5" customHeight="1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69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1"/>
    </row>
    <row r="19" spans="1:78" ht="13.5" customHeight="1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69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1"/>
    </row>
    <row r="20" spans="1:78" ht="13.5" customHeight="1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69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1"/>
    </row>
    <row r="21" spans="1:78" ht="13.5" customHeight="1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69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1"/>
    </row>
    <row r="22" spans="1:78" ht="13.5" customHeight="1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69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1"/>
    </row>
    <row r="23" spans="1:78" ht="13.5" customHeight="1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69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1"/>
    </row>
    <row r="24" spans="1:78" ht="13.5" customHeight="1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69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1"/>
    </row>
    <row r="25" spans="1:78" ht="13.5" customHeight="1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69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1"/>
    </row>
    <row r="26" spans="1:78" ht="13.5" customHeight="1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69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1"/>
    </row>
    <row r="27" spans="1:78" ht="13.5" customHeight="1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69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1"/>
    </row>
    <row r="28" spans="1:78" ht="13.5" customHeight="1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69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1"/>
    </row>
    <row r="29" spans="1:78" ht="13.5" customHeight="1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69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1"/>
    </row>
    <row r="30" spans="1:78" ht="13.5" customHeight="1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69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1"/>
    </row>
    <row r="31" spans="1:78" ht="13.5" customHeight="1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69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1"/>
    </row>
    <row r="32" spans="1:78" ht="13.5" customHeight="1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69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1"/>
    </row>
    <row r="33" spans="1:78" ht="13.5" customHeight="1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69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1"/>
    </row>
    <row r="34" spans="1:78" ht="13.5" customHeight="1">
      <c r="A34" s="2"/>
      <c r="B34" s="17"/>
      <c r="C34" s="75" t="s">
        <v>27</v>
      </c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20"/>
      <c r="R34" s="75" t="s">
        <v>28</v>
      </c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20"/>
      <c r="AG34" s="75" t="s">
        <v>29</v>
      </c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20"/>
      <c r="AV34" s="75" t="s">
        <v>30</v>
      </c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19"/>
      <c r="BK34" s="2"/>
      <c r="BL34" s="69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1"/>
    </row>
    <row r="35" spans="1:78" ht="13.5" customHeight="1">
      <c r="A35" s="2"/>
      <c r="B35" s="17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20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20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20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19"/>
      <c r="BK35" s="2"/>
      <c r="BL35" s="69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1"/>
    </row>
    <row r="36" spans="1:78" ht="13.5" customHeight="1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69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1"/>
    </row>
    <row r="37" spans="1:78" ht="13.5" customHeight="1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69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1"/>
    </row>
    <row r="38" spans="1:78" ht="13.5" customHeight="1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69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1"/>
    </row>
    <row r="39" spans="1:78" ht="13.5" customHeight="1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69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1"/>
    </row>
    <row r="40" spans="1:78" ht="13.5" customHeight="1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69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1"/>
    </row>
    <row r="41" spans="1:78" ht="13.5" customHeight="1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69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1"/>
    </row>
    <row r="42" spans="1:78" ht="13.5" customHeight="1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69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1"/>
    </row>
    <row r="43" spans="1:78" ht="13.5" customHeight="1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69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1"/>
    </row>
    <row r="44" spans="1:78" ht="13.5" customHeight="1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72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4"/>
    </row>
    <row r="45" spans="1:78" ht="13.5" customHeight="1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63" t="s">
        <v>31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69" t="s">
        <v>123</v>
      </c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1"/>
    </row>
    <row r="48" spans="1:78" ht="13.5" customHeight="1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69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1"/>
    </row>
    <row r="49" spans="1:78" ht="13.5" customHeight="1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69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1"/>
    </row>
    <row r="50" spans="1:78" ht="13.5" customHeight="1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69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1"/>
    </row>
    <row r="51" spans="1:78" ht="13.5" customHeight="1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69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1"/>
    </row>
    <row r="52" spans="1:78" ht="13.5" customHeight="1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69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1"/>
    </row>
    <row r="53" spans="1:78" ht="13.5" customHeight="1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69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1"/>
    </row>
    <row r="54" spans="1:78" ht="13.5" customHeight="1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69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1"/>
    </row>
    <row r="55" spans="1:78" ht="13.5" customHeight="1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69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1"/>
    </row>
    <row r="56" spans="1:78" ht="13.5" customHeight="1">
      <c r="A56" s="2"/>
      <c r="B56" s="17"/>
      <c r="C56" s="75" t="s">
        <v>32</v>
      </c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20"/>
      <c r="R56" s="75" t="s">
        <v>33</v>
      </c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20"/>
      <c r="AG56" s="75" t="s">
        <v>34</v>
      </c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20"/>
      <c r="AV56" s="75" t="s">
        <v>35</v>
      </c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19"/>
      <c r="BK56" s="2"/>
      <c r="BL56" s="69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1"/>
    </row>
    <row r="57" spans="1:78" ht="13.5" customHeight="1">
      <c r="A57" s="2"/>
      <c r="B57" s="17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20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20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20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19"/>
      <c r="BK57" s="2"/>
      <c r="BL57" s="69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1"/>
    </row>
    <row r="58" spans="1:78" ht="13.5" customHeight="1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69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1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69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1"/>
    </row>
    <row r="60" spans="1:78" ht="13.5" customHeight="1">
      <c r="A60" s="2"/>
      <c r="B60" s="60" t="s">
        <v>36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69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1"/>
    </row>
    <row r="61" spans="1:78" ht="13.5" customHeight="1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69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1"/>
    </row>
    <row r="62" spans="1:78" ht="13.5" customHeight="1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69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1"/>
    </row>
    <row r="63" spans="1:78" ht="13.5" customHeight="1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72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4"/>
    </row>
    <row r="64" spans="1:78" ht="13.5" customHeight="1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63" t="s">
        <v>37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69" t="s">
        <v>124</v>
      </c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1"/>
    </row>
    <row r="67" spans="1:78" ht="13.5" customHeight="1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69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1"/>
    </row>
    <row r="68" spans="1:78" ht="13.5" customHeight="1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69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1"/>
    </row>
    <row r="69" spans="1:78" ht="13.5" customHeight="1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69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1"/>
    </row>
    <row r="70" spans="1:78" ht="13.5" customHeight="1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69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1"/>
    </row>
    <row r="71" spans="1:78" ht="13.5" customHeight="1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69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1"/>
    </row>
    <row r="72" spans="1:78" ht="13.5" customHeight="1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69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1"/>
    </row>
    <row r="73" spans="1:78" ht="13.5" customHeight="1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69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1"/>
    </row>
    <row r="74" spans="1:78" ht="13.5" customHeight="1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69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1"/>
    </row>
    <row r="75" spans="1:78" ht="13.5" customHeight="1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69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1"/>
    </row>
    <row r="76" spans="1:78" ht="13.5" customHeight="1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69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1"/>
    </row>
    <row r="77" spans="1:78" ht="13.5" customHeight="1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69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1"/>
    </row>
    <row r="78" spans="1:78" ht="13.5" customHeight="1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69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1"/>
    </row>
    <row r="79" spans="1:78" ht="13.5" customHeight="1">
      <c r="A79" s="2"/>
      <c r="B79" s="17"/>
      <c r="C79" s="75" t="s">
        <v>38</v>
      </c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20"/>
      <c r="V79" s="20"/>
      <c r="W79" s="75" t="s">
        <v>39</v>
      </c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20"/>
      <c r="AP79" s="20"/>
      <c r="AQ79" s="75" t="s">
        <v>40</v>
      </c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18"/>
      <c r="BJ79" s="19"/>
      <c r="BK79" s="2"/>
      <c r="BL79" s="69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1"/>
    </row>
    <row r="80" spans="1:78" ht="13.5" customHeight="1">
      <c r="A80" s="2"/>
      <c r="B80" s="17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20"/>
      <c r="V80" s="20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20"/>
      <c r="AP80" s="20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18"/>
      <c r="BJ80" s="19"/>
      <c r="BK80" s="2"/>
      <c r="BL80" s="69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1"/>
    </row>
    <row r="81" spans="1:78" ht="13.5" customHeight="1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69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1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2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4"/>
    </row>
    <row r="83" spans="1:78">
      <c r="C83" s="2" t="s">
        <v>41</v>
      </c>
    </row>
    <row r="84" spans="1:78">
      <c r="C84" s="2" t="s">
        <v>42</v>
      </c>
    </row>
    <row r="85" spans="1:78" hidden="1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【728.30】</v>
      </c>
      <c r="I86" s="26" t="str">
        <f>データ!CA6</f>
        <v>【100.04】</v>
      </c>
      <c r="J86" s="26" t="str">
        <f>データ!CL6</f>
        <v>【137.82】</v>
      </c>
      <c r="K86" s="26" t="str">
        <f>データ!CW6</f>
        <v>【60.09】</v>
      </c>
      <c r="L86" s="26" t="str">
        <f>データ!DH6</f>
        <v>【94.90】</v>
      </c>
      <c r="M86" s="26" t="s">
        <v>55</v>
      </c>
      <c r="N86" s="26" t="s">
        <v>55</v>
      </c>
      <c r="O86" s="26" t="str">
        <f>データ!EO6</f>
        <v>【0.27】</v>
      </c>
    </row>
  </sheetData>
  <sheetProtection password="B319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5">
      <c r="A1" s="3" t="s">
        <v>56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>
      <c r="A2" s="28" t="s">
        <v>57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>
      <c r="A3" s="28" t="s">
        <v>58</v>
      </c>
      <c r="B3" s="29" t="s">
        <v>59</v>
      </c>
      <c r="C3" s="29" t="s">
        <v>60</v>
      </c>
      <c r="D3" s="29" t="s">
        <v>61</v>
      </c>
      <c r="E3" s="29" t="s">
        <v>62</v>
      </c>
      <c r="F3" s="29" t="s">
        <v>63</v>
      </c>
      <c r="G3" s="29" t="s">
        <v>64</v>
      </c>
      <c r="H3" s="77" t="s">
        <v>65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66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67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>
      <c r="A4" s="28" t="s">
        <v>68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69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70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71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72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73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74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75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76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77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78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79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>
      <c r="A5" s="28" t="s">
        <v>80</v>
      </c>
      <c r="B5" s="31"/>
      <c r="C5" s="31"/>
      <c r="D5" s="31"/>
      <c r="E5" s="31"/>
      <c r="F5" s="31"/>
      <c r="G5" s="31"/>
      <c r="H5" s="32" t="s">
        <v>81</v>
      </c>
      <c r="I5" s="32" t="s">
        <v>82</v>
      </c>
      <c r="J5" s="32" t="s">
        <v>83</v>
      </c>
      <c r="K5" s="32" t="s">
        <v>84</v>
      </c>
      <c r="L5" s="32" t="s">
        <v>85</v>
      </c>
      <c r="M5" s="32" t="s">
        <v>5</v>
      </c>
      <c r="N5" s="32" t="s">
        <v>86</v>
      </c>
      <c r="O5" s="32" t="s">
        <v>87</v>
      </c>
      <c r="P5" s="32" t="s">
        <v>88</v>
      </c>
      <c r="Q5" s="32" t="s">
        <v>89</v>
      </c>
      <c r="R5" s="32" t="s">
        <v>90</v>
      </c>
      <c r="S5" s="32" t="s">
        <v>91</v>
      </c>
      <c r="T5" s="32" t="s">
        <v>92</v>
      </c>
      <c r="U5" s="32" t="s">
        <v>93</v>
      </c>
      <c r="V5" s="32" t="s">
        <v>94</v>
      </c>
      <c r="W5" s="32" t="s">
        <v>95</v>
      </c>
      <c r="X5" s="32" t="s">
        <v>96</v>
      </c>
      <c r="Y5" s="32" t="s">
        <v>97</v>
      </c>
      <c r="Z5" s="32" t="s">
        <v>98</v>
      </c>
      <c r="AA5" s="32" t="s">
        <v>99</v>
      </c>
      <c r="AB5" s="32" t="s">
        <v>100</v>
      </c>
      <c r="AC5" s="32" t="s">
        <v>101</v>
      </c>
      <c r="AD5" s="32" t="s">
        <v>102</v>
      </c>
      <c r="AE5" s="32" t="s">
        <v>103</v>
      </c>
      <c r="AF5" s="32" t="s">
        <v>104</v>
      </c>
      <c r="AG5" s="32" t="s">
        <v>105</v>
      </c>
      <c r="AH5" s="32" t="s">
        <v>106</v>
      </c>
      <c r="AI5" s="32" t="s">
        <v>43</v>
      </c>
      <c r="AJ5" s="32" t="s">
        <v>97</v>
      </c>
      <c r="AK5" s="32" t="s">
        <v>98</v>
      </c>
      <c r="AL5" s="32" t="s">
        <v>99</v>
      </c>
      <c r="AM5" s="32" t="s">
        <v>100</v>
      </c>
      <c r="AN5" s="32" t="s">
        <v>101</v>
      </c>
      <c r="AO5" s="32" t="s">
        <v>102</v>
      </c>
      <c r="AP5" s="32" t="s">
        <v>103</v>
      </c>
      <c r="AQ5" s="32" t="s">
        <v>104</v>
      </c>
      <c r="AR5" s="32" t="s">
        <v>105</v>
      </c>
      <c r="AS5" s="32" t="s">
        <v>106</v>
      </c>
      <c r="AT5" s="32" t="s">
        <v>107</v>
      </c>
      <c r="AU5" s="32" t="s">
        <v>97</v>
      </c>
      <c r="AV5" s="32" t="s">
        <v>98</v>
      </c>
      <c r="AW5" s="32" t="s">
        <v>99</v>
      </c>
      <c r="AX5" s="32" t="s">
        <v>100</v>
      </c>
      <c r="AY5" s="32" t="s">
        <v>101</v>
      </c>
      <c r="AZ5" s="32" t="s">
        <v>102</v>
      </c>
      <c r="BA5" s="32" t="s">
        <v>103</v>
      </c>
      <c r="BB5" s="32" t="s">
        <v>104</v>
      </c>
      <c r="BC5" s="32" t="s">
        <v>105</v>
      </c>
      <c r="BD5" s="32" t="s">
        <v>106</v>
      </c>
      <c r="BE5" s="32" t="s">
        <v>107</v>
      </c>
      <c r="BF5" s="32" t="s">
        <v>97</v>
      </c>
      <c r="BG5" s="32" t="s">
        <v>98</v>
      </c>
      <c r="BH5" s="32" t="s">
        <v>99</v>
      </c>
      <c r="BI5" s="32" t="s">
        <v>100</v>
      </c>
      <c r="BJ5" s="32" t="s">
        <v>101</v>
      </c>
      <c r="BK5" s="32" t="s">
        <v>102</v>
      </c>
      <c r="BL5" s="32" t="s">
        <v>103</v>
      </c>
      <c r="BM5" s="32" t="s">
        <v>104</v>
      </c>
      <c r="BN5" s="32" t="s">
        <v>105</v>
      </c>
      <c r="BO5" s="32" t="s">
        <v>106</v>
      </c>
      <c r="BP5" s="32" t="s">
        <v>107</v>
      </c>
      <c r="BQ5" s="32" t="s">
        <v>97</v>
      </c>
      <c r="BR5" s="32" t="s">
        <v>98</v>
      </c>
      <c r="BS5" s="32" t="s">
        <v>99</v>
      </c>
      <c r="BT5" s="32" t="s">
        <v>100</v>
      </c>
      <c r="BU5" s="32" t="s">
        <v>101</v>
      </c>
      <c r="BV5" s="32" t="s">
        <v>102</v>
      </c>
      <c r="BW5" s="32" t="s">
        <v>103</v>
      </c>
      <c r="BX5" s="32" t="s">
        <v>104</v>
      </c>
      <c r="BY5" s="32" t="s">
        <v>105</v>
      </c>
      <c r="BZ5" s="32" t="s">
        <v>106</v>
      </c>
      <c r="CA5" s="32" t="s">
        <v>107</v>
      </c>
      <c r="CB5" s="32" t="s">
        <v>97</v>
      </c>
      <c r="CC5" s="32" t="s">
        <v>98</v>
      </c>
      <c r="CD5" s="32" t="s">
        <v>99</v>
      </c>
      <c r="CE5" s="32" t="s">
        <v>100</v>
      </c>
      <c r="CF5" s="32" t="s">
        <v>101</v>
      </c>
      <c r="CG5" s="32" t="s">
        <v>102</v>
      </c>
      <c r="CH5" s="32" t="s">
        <v>103</v>
      </c>
      <c r="CI5" s="32" t="s">
        <v>104</v>
      </c>
      <c r="CJ5" s="32" t="s">
        <v>105</v>
      </c>
      <c r="CK5" s="32" t="s">
        <v>106</v>
      </c>
      <c r="CL5" s="32" t="s">
        <v>107</v>
      </c>
      <c r="CM5" s="32" t="s">
        <v>97</v>
      </c>
      <c r="CN5" s="32" t="s">
        <v>98</v>
      </c>
      <c r="CO5" s="32" t="s">
        <v>99</v>
      </c>
      <c r="CP5" s="32" t="s">
        <v>100</v>
      </c>
      <c r="CQ5" s="32" t="s">
        <v>101</v>
      </c>
      <c r="CR5" s="32" t="s">
        <v>102</v>
      </c>
      <c r="CS5" s="32" t="s">
        <v>103</v>
      </c>
      <c r="CT5" s="32" t="s">
        <v>104</v>
      </c>
      <c r="CU5" s="32" t="s">
        <v>105</v>
      </c>
      <c r="CV5" s="32" t="s">
        <v>106</v>
      </c>
      <c r="CW5" s="32" t="s">
        <v>107</v>
      </c>
      <c r="CX5" s="32" t="s">
        <v>97</v>
      </c>
      <c r="CY5" s="32" t="s">
        <v>98</v>
      </c>
      <c r="CZ5" s="32" t="s">
        <v>99</v>
      </c>
      <c r="DA5" s="32" t="s">
        <v>100</v>
      </c>
      <c r="DB5" s="32" t="s">
        <v>101</v>
      </c>
      <c r="DC5" s="32" t="s">
        <v>102</v>
      </c>
      <c r="DD5" s="32" t="s">
        <v>103</v>
      </c>
      <c r="DE5" s="32" t="s">
        <v>104</v>
      </c>
      <c r="DF5" s="32" t="s">
        <v>105</v>
      </c>
      <c r="DG5" s="32" t="s">
        <v>106</v>
      </c>
      <c r="DH5" s="32" t="s">
        <v>107</v>
      </c>
      <c r="DI5" s="32" t="s">
        <v>97</v>
      </c>
      <c r="DJ5" s="32" t="s">
        <v>98</v>
      </c>
      <c r="DK5" s="32" t="s">
        <v>99</v>
      </c>
      <c r="DL5" s="32" t="s">
        <v>100</v>
      </c>
      <c r="DM5" s="32" t="s">
        <v>101</v>
      </c>
      <c r="DN5" s="32" t="s">
        <v>102</v>
      </c>
      <c r="DO5" s="32" t="s">
        <v>103</v>
      </c>
      <c r="DP5" s="32" t="s">
        <v>104</v>
      </c>
      <c r="DQ5" s="32" t="s">
        <v>105</v>
      </c>
      <c r="DR5" s="32" t="s">
        <v>106</v>
      </c>
      <c r="DS5" s="32" t="s">
        <v>107</v>
      </c>
      <c r="DT5" s="32" t="s">
        <v>97</v>
      </c>
      <c r="DU5" s="32" t="s">
        <v>98</v>
      </c>
      <c r="DV5" s="32" t="s">
        <v>99</v>
      </c>
      <c r="DW5" s="32" t="s">
        <v>100</v>
      </c>
      <c r="DX5" s="32" t="s">
        <v>101</v>
      </c>
      <c r="DY5" s="32" t="s">
        <v>102</v>
      </c>
      <c r="DZ5" s="32" t="s">
        <v>103</v>
      </c>
      <c r="EA5" s="32" t="s">
        <v>104</v>
      </c>
      <c r="EB5" s="32" t="s">
        <v>105</v>
      </c>
      <c r="EC5" s="32" t="s">
        <v>106</v>
      </c>
      <c r="ED5" s="32" t="s">
        <v>107</v>
      </c>
      <c r="EE5" s="32" t="s">
        <v>97</v>
      </c>
      <c r="EF5" s="32" t="s">
        <v>98</v>
      </c>
      <c r="EG5" s="32" t="s">
        <v>99</v>
      </c>
      <c r="EH5" s="32" t="s">
        <v>100</v>
      </c>
      <c r="EI5" s="32" t="s">
        <v>101</v>
      </c>
      <c r="EJ5" s="32" t="s">
        <v>102</v>
      </c>
      <c r="EK5" s="32" t="s">
        <v>103</v>
      </c>
      <c r="EL5" s="32" t="s">
        <v>104</v>
      </c>
      <c r="EM5" s="32" t="s">
        <v>105</v>
      </c>
      <c r="EN5" s="32" t="s">
        <v>106</v>
      </c>
      <c r="EO5" s="32" t="s">
        <v>107</v>
      </c>
    </row>
    <row r="6" spans="1:145" s="36" customFormat="1">
      <c r="A6" s="28" t="s">
        <v>108</v>
      </c>
      <c r="B6" s="33">
        <f>B7</f>
        <v>2016</v>
      </c>
      <c r="C6" s="33">
        <f t="shared" ref="C6:X6" si="3">C7</f>
        <v>392065</v>
      </c>
      <c r="D6" s="33">
        <f t="shared" si="3"/>
        <v>47</v>
      </c>
      <c r="E6" s="33">
        <f t="shared" si="3"/>
        <v>17</v>
      </c>
      <c r="F6" s="33">
        <f t="shared" si="3"/>
        <v>1</v>
      </c>
      <c r="G6" s="33">
        <f t="shared" si="3"/>
        <v>0</v>
      </c>
      <c r="H6" s="33" t="str">
        <f t="shared" si="3"/>
        <v>高知県　須崎市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公共下水道</v>
      </c>
      <c r="L6" s="33" t="str">
        <f t="shared" si="3"/>
        <v>Cc1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7.53</v>
      </c>
      <c r="Q6" s="34">
        <f t="shared" si="3"/>
        <v>89.74</v>
      </c>
      <c r="R6" s="34">
        <f t="shared" si="3"/>
        <v>2210</v>
      </c>
      <c r="S6" s="34">
        <f t="shared" si="3"/>
        <v>22826</v>
      </c>
      <c r="T6" s="34">
        <f t="shared" si="3"/>
        <v>135.44</v>
      </c>
      <c r="U6" s="34">
        <f t="shared" si="3"/>
        <v>168.53</v>
      </c>
      <c r="V6" s="34">
        <f t="shared" si="3"/>
        <v>1694</v>
      </c>
      <c r="W6" s="34">
        <f t="shared" si="3"/>
        <v>0.45</v>
      </c>
      <c r="X6" s="34">
        <f t="shared" si="3"/>
        <v>3764.44</v>
      </c>
      <c r="Y6" s="35">
        <f>IF(Y7="",NA(),Y7)</f>
        <v>62.45</v>
      </c>
      <c r="Z6" s="35">
        <f t="shared" ref="Z6:AH6" si="4">IF(Z7="",NA(),Z7)</f>
        <v>60.95</v>
      </c>
      <c r="AA6" s="35">
        <f t="shared" si="4"/>
        <v>63.16</v>
      </c>
      <c r="AB6" s="35">
        <f t="shared" si="4"/>
        <v>65.83</v>
      </c>
      <c r="AC6" s="35">
        <f t="shared" si="4"/>
        <v>69.930000000000007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15395.13</v>
      </c>
      <c r="BG6" s="35">
        <f t="shared" ref="BG6:BO6" si="7">IF(BG7="",NA(),BG7)</f>
        <v>14356.89</v>
      </c>
      <c r="BH6" s="35">
        <f t="shared" si="7"/>
        <v>14086.36</v>
      </c>
      <c r="BI6" s="35">
        <f t="shared" si="7"/>
        <v>13163.07</v>
      </c>
      <c r="BJ6" s="35">
        <f t="shared" si="7"/>
        <v>11479.75</v>
      </c>
      <c r="BK6" s="35">
        <f t="shared" si="7"/>
        <v>759.86</v>
      </c>
      <c r="BL6" s="35">
        <f t="shared" si="7"/>
        <v>739.53</v>
      </c>
      <c r="BM6" s="35">
        <f t="shared" si="7"/>
        <v>721.06</v>
      </c>
      <c r="BN6" s="35">
        <f t="shared" si="7"/>
        <v>862.87</v>
      </c>
      <c r="BO6" s="35">
        <f t="shared" si="7"/>
        <v>716.96</v>
      </c>
      <c r="BP6" s="34" t="str">
        <f>IF(BP7="","",IF(BP7="-","【-】","【"&amp;SUBSTITUTE(TEXT(BP7,"#,##0.00"),"-","△")&amp;"】"))</f>
        <v>【728.30】</v>
      </c>
      <c r="BQ6" s="35">
        <f>IF(BQ7="",NA(),BQ7)</f>
        <v>22.17</v>
      </c>
      <c r="BR6" s="35">
        <f t="shared" ref="BR6:BZ6" si="8">IF(BR7="",NA(),BR7)</f>
        <v>21.42</v>
      </c>
      <c r="BS6" s="35">
        <f t="shared" si="8"/>
        <v>18.79</v>
      </c>
      <c r="BT6" s="35">
        <f t="shared" si="8"/>
        <v>23.76</v>
      </c>
      <c r="BU6" s="35">
        <f t="shared" si="8"/>
        <v>24.58</v>
      </c>
      <c r="BV6" s="35">
        <f t="shared" si="8"/>
        <v>85.6</v>
      </c>
      <c r="BW6" s="35">
        <f t="shared" si="8"/>
        <v>84.05</v>
      </c>
      <c r="BX6" s="35">
        <f t="shared" si="8"/>
        <v>84.86</v>
      </c>
      <c r="BY6" s="35">
        <f t="shared" si="8"/>
        <v>85.39</v>
      </c>
      <c r="BZ6" s="35">
        <f t="shared" si="8"/>
        <v>88.09</v>
      </c>
      <c r="CA6" s="34" t="str">
        <f>IF(CA7="","",IF(CA7="-","【-】","【"&amp;SUBSTITUTE(TEXT(CA7,"#,##0.00"),"-","△")&amp;"】"))</f>
        <v>【100.04】</v>
      </c>
      <c r="CB6" s="35">
        <f>IF(CB7="",NA(),CB7)</f>
        <v>576.02</v>
      </c>
      <c r="CC6" s="35">
        <f t="shared" ref="CC6:CK6" si="9">IF(CC7="",NA(),CC7)</f>
        <v>599.35</v>
      </c>
      <c r="CD6" s="35">
        <f t="shared" si="9"/>
        <v>696.54</v>
      </c>
      <c r="CE6" s="35">
        <f t="shared" si="9"/>
        <v>550.58000000000004</v>
      </c>
      <c r="CF6" s="35">
        <f t="shared" si="9"/>
        <v>530.83000000000004</v>
      </c>
      <c r="CG6" s="35">
        <f t="shared" si="9"/>
        <v>185.04</v>
      </c>
      <c r="CH6" s="35">
        <f t="shared" si="9"/>
        <v>190.12</v>
      </c>
      <c r="CI6" s="35">
        <f t="shared" si="9"/>
        <v>188.14</v>
      </c>
      <c r="CJ6" s="35">
        <f t="shared" si="9"/>
        <v>188.79</v>
      </c>
      <c r="CK6" s="35">
        <f t="shared" si="9"/>
        <v>181.8</v>
      </c>
      <c r="CL6" s="34" t="str">
        <f>IF(CL7="","",IF(CL7="-","【-】","【"&amp;SUBSTITUTE(TEXT(CL7,"#,##0.00"),"-","△")&amp;"】"))</f>
        <v>【137.82】</v>
      </c>
      <c r="CM6" s="35">
        <f>IF(CM7="",NA(),CM7)</f>
        <v>20.059999999999999</v>
      </c>
      <c r="CN6" s="35">
        <f t="shared" ref="CN6:CV6" si="10">IF(CN7="",NA(),CN7)</f>
        <v>19.66</v>
      </c>
      <c r="CO6" s="35">
        <f t="shared" si="10"/>
        <v>19.829999999999998</v>
      </c>
      <c r="CP6" s="35">
        <f t="shared" si="10"/>
        <v>25.68</v>
      </c>
      <c r="CQ6" s="35">
        <f t="shared" si="10"/>
        <v>24.77</v>
      </c>
      <c r="CR6" s="35">
        <f t="shared" si="10"/>
        <v>61.91</v>
      </c>
      <c r="CS6" s="35">
        <f t="shared" si="10"/>
        <v>63.6</v>
      </c>
      <c r="CT6" s="35">
        <f t="shared" si="10"/>
        <v>64.23</v>
      </c>
      <c r="CU6" s="35">
        <f t="shared" si="10"/>
        <v>59.4</v>
      </c>
      <c r="CV6" s="35">
        <f t="shared" si="10"/>
        <v>59.35</v>
      </c>
      <c r="CW6" s="34" t="str">
        <f>IF(CW7="","",IF(CW7="-","【-】","【"&amp;SUBSTITUTE(TEXT(CW7,"#,##0.00"),"-","△")&amp;"】"))</f>
        <v>【60.09】</v>
      </c>
      <c r="CX6" s="35">
        <f>IF(CX7="",NA(),CX7)</f>
        <v>70.260000000000005</v>
      </c>
      <c r="CY6" s="35">
        <f t="shared" ref="CY6:DG6" si="11">IF(CY7="",NA(),CY7)</f>
        <v>70.87</v>
      </c>
      <c r="CZ6" s="35">
        <f t="shared" si="11"/>
        <v>71.3</v>
      </c>
      <c r="DA6" s="35">
        <f t="shared" si="11"/>
        <v>71.849999999999994</v>
      </c>
      <c r="DB6" s="35">
        <f t="shared" si="11"/>
        <v>73.08</v>
      </c>
      <c r="DC6" s="35">
        <f t="shared" si="11"/>
        <v>90.89</v>
      </c>
      <c r="DD6" s="35">
        <f t="shared" si="11"/>
        <v>90.98</v>
      </c>
      <c r="DE6" s="35">
        <f t="shared" si="11"/>
        <v>90.22</v>
      </c>
      <c r="DF6" s="35">
        <f t="shared" si="11"/>
        <v>89.81</v>
      </c>
      <c r="DG6" s="35">
        <f t="shared" si="11"/>
        <v>89.88</v>
      </c>
      <c r="DH6" s="34" t="str">
        <f>IF(DH7="","",IF(DH7="-","【-】","【"&amp;SUBSTITUTE(TEXT(DH7,"#,##0.00"),"-","△")&amp;"】"))</f>
        <v>【94.90】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5">
        <f t="shared" si="14"/>
        <v>1</v>
      </c>
      <c r="EJ6" s="35">
        <f t="shared" si="14"/>
        <v>0.24</v>
      </c>
      <c r="EK6" s="35">
        <f t="shared" si="14"/>
        <v>0.15</v>
      </c>
      <c r="EL6" s="35">
        <f t="shared" si="14"/>
        <v>0.11</v>
      </c>
      <c r="EM6" s="35">
        <f t="shared" si="14"/>
        <v>0.09</v>
      </c>
      <c r="EN6" s="35">
        <f t="shared" si="14"/>
        <v>0.19</v>
      </c>
      <c r="EO6" s="34" t="str">
        <f>IF(EO7="","",IF(EO7="-","【-】","【"&amp;SUBSTITUTE(TEXT(EO7,"#,##0.00"),"-","△")&amp;"】"))</f>
        <v>【0.27】</v>
      </c>
    </row>
    <row r="7" spans="1:145" s="36" customFormat="1">
      <c r="A7" s="28"/>
      <c r="B7" s="37">
        <v>2016</v>
      </c>
      <c r="C7" s="37">
        <v>392065</v>
      </c>
      <c r="D7" s="37">
        <v>47</v>
      </c>
      <c r="E7" s="37">
        <v>17</v>
      </c>
      <c r="F7" s="37">
        <v>1</v>
      </c>
      <c r="G7" s="37">
        <v>0</v>
      </c>
      <c r="H7" s="37" t="s">
        <v>109</v>
      </c>
      <c r="I7" s="37" t="s">
        <v>110</v>
      </c>
      <c r="J7" s="37" t="s">
        <v>111</v>
      </c>
      <c r="K7" s="37" t="s">
        <v>112</v>
      </c>
      <c r="L7" s="37" t="s">
        <v>113</v>
      </c>
      <c r="M7" s="37"/>
      <c r="N7" s="38" t="s">
        <v>114</v>
      </c>
      <c r="O7" s="38" t="s">
        <v>115</v>
      </c>
      <c r="P7" s="38">
        <v>7.53</v>
      </c>
      <c r="Q7" s="38">
        <v>89.74</v>
      </c>
      <c r="R7" s="38">
        <v>2210</v>
      </c>
      <c r="S7" s="38">
        <v>22826</v>
      </c>
      <c r="T7" s="38">
        <v>135.44</v>
      </c>
      <c r="U7" s="38">
        <v>168.53</v>
      </c>
      <c r="V7" s="38">
        <v>1694</v>
      </c>
      <c r="W7" s="38">
        <v>0.45</v>
      </c>
      <c r="X7" s="38">
        <v>3764.44</v>
      </c>
      <c r="Y7" s="38">
        <v>62.45</v>
      </c>
      <c r="Z7" s="38">
        <v>60.95</v>
      </c>
      <c r="AA7" s="38">
        <v>63.16</v>
      </c>
      <c r="AB7" s="38">
        <v>65.83</v>
      </c>
      <c r="AC7" s="38">
        <v>69.930000000000007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15395.13</v>
      </c>
      <c r="BG7" s="38">
        <v>14356.89</v>
      </c>
      <c r="BH7" s="38">
        <v>14086.36</v>
      </c>
      <c r="BI7" s="38">
        <v>13163.07</v>
      </c>
      <c r="BJ7" s="38">
        <v>11479.75</v>
      </c>
      <c r="BK7" s="38">
        <v>759.86</v>
      </c>
      <c r="BL7" s="38">
        <v>739.53</v>
      </c>
      <c r="BM7" s="38">
        <v>721.06</v>
      </c>
      <c r="BN7" s="38">
        <v>862.87</v>
      </c>
      <c r="BO7" s="38">
        <v>716.96</v>
      </c>
      <c r="BP7" s="38">
        <v>728.3</v>
      </c>
      <c r="BQ7" s="38">
        <v>22.17</v>
      </c>
      <c r="BR7" s="38">
        <v>21.42</v>
      </c>
      <c r="BS7" s="38">
        <v>18.79</v>
      </c>
      <c r="BT7" s="38">
        <v>23.76</v>
      </c>
      <c r="BU7" s="38">
        <v>24.58</v>
      </c>
      <c r="BV7" s="38">
        <v>85.6</v>
      </c>
      <c r="BW7" s="38">
        <v>84.05</v>
      </c>
      <c r="BX7" s="38">
        <v>84.86</v>
      </c>
      <c r="BY7" s="38">
        <v>85.39</v>
      </c>
      <c r="BZ7" s="38">
        <v>88.09</v>
      </c>
      <c r="CA7" s="38">
        <v>100.04</v>
      </c>
      <c r="CB7" s="38">
        <v>576.02</v>
      </c>
      <c r="CC7" s="38">
        <v>599.35</v>
      </c>
      <c r="CD7" s="38">
        <v>696.54</v>
      </c>
      <c r="CE7" s="38">
        <v>550.58000000000004</v>
      </c>
      <c r="CF7" s="38">
        <v>530.83000000000004</v>
      </c>
      <c r="CG7" s="38">
        <v>185.04</v>
      </c>
      <c r="CH7" s="38">
        <v>190.12</v>
      </c>
      <c r="CI7" s="38">
        <v>188.14</v>
      </c>
      <c r="CJ7" s="38">
        <v>188.79</v>
      </c>
      <c r="CK7" s="38">
        <v>181.8</v>
      </c>
      <c r="CL7" s="38">
        <v>137.82</v>
      </c>
      <c r="CM7" s="38">
        <v>20.059999999999999</v>
      </c>
      <c r="CN7" s="38">
        <v>19.66</v>
      </c>
      <c r="CO7" s="38">
        <v>19.829999999999998</v>
      </c>
      <c r="CP7" s="38">
        <v>25.68</v>
      </c>
      <c r="CQ7" s="38">
        <v>24.77</v>
      </c>
      <c r="CR7" s="38">
        <v>61.91</v>
      </c>
      <c r="CS7" s="38">
        <v>63.6</v>
      </c>
      <c r="CT7" s="38">
        <v>64.23</v>
      </c>
      <c r="CU7" s="38">
        <v>59.4</v>
      </c>
      <c r="CV7" s="38">
        <v>59.35</v>
      </c>
      <c r="CW7" s="38">
        <v>60.09</v>
      </c>
      <c r="CX7" s="38">
        <v>70.260000000000005</v>
      </c>
      <c r="CY7" s="38">
        <v>70.87</v>
      </c>
      <c r="CZ7" s="38">
        <v>71.3</v>
      </c>
      <c r="DA7" s="38">
        <v>71.849999999999994</v>
      </c>
      <c r="DB7" s="38">
        <v>73.08</v>
      </c>
      <c r="DC7" s="38">
        <v>90.89</v>
      </c>
      <c r="DD7" s="38">
        <v>90.98</v>
      </c>
      <c r="DE7" s="38">
        <v>90.22</v>
      </c>
      <c r="DF7" s="38">
        <v>89.81</v>
      </c>
      <c r="DG7" s="38">
        <v>89.88</v>
      </c>
      <c r="DH7" s="38">
        <v>94.9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1</v>
      </c>
      <c r="EJ7" s="38">
        <v>0.24</v>
      </c>
      <c r="EK7" s="38">
        <v>0.15</v>
      </c>
      <c r="EL7" s="38">
        <v>0.11</v>
      </c>
      <c r="EM7" s="38">
        <v>0.09</v>
      </c>
      <c r="EN7" s="38">
        <v>0.19</v>
      </c>
      <c r="EO7" s="38">
        <v>0.27</v>
      </c>
    </row>
    <row r="8" spans="1:14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>
      <c r="A9" s="40"/>
      <c r="B9" s="40" t="s">
        <v>116</v>
      </c>
      <c r="C9" s="40" t="s">
        <v>117</v>
      </c>
      <c r="D9" s="40" t="s">
        <v>118</v>
      </c>
      <c r="E9" s="40" t="s">
        <v>119</v>
      </c>
      <c r="F9" s="40" t="s">
        <v>120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>
      <c r="A10" s="40" t="s">
        <v>59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須崎市</cp:lastModifiedBy>
  <cp:lastPrinted>2018-01-31T07:39:04Z</cp:lastPrinted>
  <dcterms:created xsi:type="dcterms:W3CDTF">2017-12-25T02:12:32Z</dcterms:created>
  <dcterms:modified xsi:type="dcterms:W3CDTF">2018-01-31T07:39:13Z</dcterms:modified>
</cp:coreProperties>
</file>