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05" windowWidth="14940" windowHeight="78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<sst xmlns="http://schemas.openxmlformats.org/spreadsheetml/2006/main" count="240" uniqueCount="126">
  <si>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</si>
  <si>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</si>
  <si>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</si>
  <si>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</si>
  <si>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</si>
  <si>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</si>
  <si>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</si>
  <si>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</si>
  <si>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</si>
  <si>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</si>
  <si>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</si>
  <si>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</si>
  <si>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</si>
  <si>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</si>
  <si>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</si>
  <si>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</si>
  <si>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</si>
  <si>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</si>
  <si>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</si>
  <si>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</si>
  <si>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</si>
  <si>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</si>
  <si>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</si>
  <si>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</si>
  <si>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</si>
  <si>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</si>
  <si>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</si>
  <si>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</si>
  <si>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</si>
  <si>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</si>
  <si>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</si>
  <si>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</si>
  <si>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</si>
  <si>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</si>
  <si>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</si>
  <si>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</si>
  <si>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</si>
  <si>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</si>
  <si>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</si>
  <si>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</si>
  <si>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</si>
  <si>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</si>
  <si>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</si>
  <si>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</si>
  <si>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</si>
  <si>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</si>
  <si>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</si>
  <si>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</si>
  <si>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</si>
  <si>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</si>
  <si>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</si>
  <si>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</si>
  <si>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</si>
  <si>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</si>
  <si>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</si>
  <si>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</si>
  <si>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</si>
  <si>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</si>
  <si>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</si>
  <si>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</si>
  <si>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</si>
  <si>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</si>
  <si>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</si>
  <si>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</si>
  <si>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</si>
  <si>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</si>
  <si>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</si>
  <si>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</si>
  <si>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</si>
  <si>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</si>
  <si>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</si>
  <si>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</si>
  <si>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</si>
  <si>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</si>
  <si>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</si>
  <si>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</si>
  <si>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</si>
  <si>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</si>
  <si>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</si>
  <si>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</si>
  <si>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</si>
  <si>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</si>
  <si>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</si>
  <si>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</si>
  <si>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</si>
  <si>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</si>
  <si>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</si>
  <si>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</si>
  <si>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</si>
  <si>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</si>
  <si>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</si>
  <si>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</si>
  <si>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</si>
  <si>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</si>
  <si>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</si>
  <si>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</si>
  <si>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</si>
  <si>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</si>
  <si>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</si>
  <si>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</si>
  <si>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</si>
  <si>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</si>
  <si>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</si>
  <si>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</si>
  <si>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</si>
  <si>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</si>
  <si>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</si>
  <si>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</si>
  <si>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</si>
  <si>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</si>
  <si>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宿毛市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</si>
  <si>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</si>
  <si>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</si>
  <si>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</si>
  <si>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</si>
  <si>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</si>
  <si>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</si>
  <si>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</si>
  <si>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</si>
  <si>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</si>
  <si>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</si>
  <si>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</si>
  <si>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汚水処理場においては、H14年供用開始後15年を迎え、処理施設の機械・電気設備に不具合が増加してきている現状が認められます。このことから、現在行っているポンプ場改修事業が終了するH31年度を目途に、公共下水道事業におけるストックマネジメント計画を策定し、老朽化対策を含めた具体的な事業の全体計画を策定する予定です。
　</t>
    <rPh sb="0" eb="2">
      <t>オスイ</t>
    </rPh>
    <rPh sb="2" eb="4">
      <t>ショリ</t>
    </rPh>
    <rPh sb="4" eb="5">
      <t>ジョウ</t>
    </rPh>
    <rPh sb="14" eb="15">
      <t>ネン</t>
    </rPh>
    <rPh sb="15" eb="17">
      <t>キョウヨウ</t>
    </rPh>
    <rPh sb="17" eb="19">
      <t>カイシ</t>
    </rPh>
    <rPh sb="19" eb="20">
      <t>ゴ</t>
    </rPh>
    <rPh sb="22" eb="23">
      <t>ネン</t>
    </rPh>
    <rPh sb="24" eb="25">
      <t>ムカ</t>
    </rPh>
    <rPh sb="27" eb="29">
      <t>ショリ</t>
    </rPh>
    <rPh sb="29" eb="31">
      <t>シセツ</t>
    </rPh>
    <rPh sb="32" eb="34">
      <t>キカイ</t>
    </rPh>
    <rPh sb="35" eb="37">
      <t>デンキ</t>
    </rPh>
    <rPh sb="37" eb="39">
      <t>セツビ</t>
    </rPh>
    <rPh sb="40" eb="43">
      <t>フグアイ</t>
    </rPh>
    <rPh sb="44" eb="46">
      <t>ゾウカ</t>
    </rPh>
    <rPh sb="52" eb="54">
      <t>ゲンジョウ</t>
    </rPh>
    <rPh sb="55" eb="56">
      <t>ミト</t>
    </rPh>
    <rPh sb="69" eb="71">
      <t>ゲンザイ</t>
    </rPh>
    <rPh sb="71" eb="72">
      <t>オコナ</t>
    </rPh>
    <rPh sb="79" eb="80">
      <t>ジョウ</t>
    </rPh>
    <rPh sb="80" eb="82">
      <t>カイシュウ</t>
    </rPh>
    <rPh sb="82" eb="84">
      <t>ジギョウ</t>
    </rPh>
    <rPh sb="85" eb="87">
      <t>シュウリョウ</t>
    </rPh>
    <rPh sb="92" eb="93">
      <t>ネン</t>
    </rPh>
    <rPh sb="93" eb="94">
      <t>ド</t>
    </rPh>
    <rPh sb="95" eb="97">
      <t>メド</t>
    </rPh>
    <rPh sb="99" eb="101">
      <t>コウキョウ</t>
    </rPh>
    <rPh sb="101" eb="104">
      <t>ゲスイドウ</t>
    </rPh>
    <rPh sb="104" eb="106">
      <t>ジギョウ</t>
    </rPh>
    <rPh sb="120" eb="122">
      <t>ケイカク</t>
    </rPh>
    <rPh sb="123" eb="125">
      <t>サクテイ</t>
    </rPh>
    <rPh sb="127" eb="130">
      <t>ロウキュウカ</t>
    </rPh>
    <rPh sb="130" eb="132">
      <t>タイサク</t>
    </rPh>
    <rPh sb="133" eb="134">
      <t>フク</t>
    </rPh>
    <rPh sb="136" eb="139">
      <t>グタイテキ</t>
    </rPh>
    <rPh sb="140" eb="142">
      <t>ジギョウ</t>
    </rPh>
    <rPh sb="143" eb="144">
      <t>ゼン</t>
    </rPh>
    <rPh sb="144" eb="145">
      <t>タイ</t>
    </rPh>
    <rPh sb="145" eb="147">
      <t>ケイカク</t>
    </rPh>
    <rPh sb="148" eb="150">
      <t>サクテイ</t>
    </rPh>
    <rPh sb="152" eb="154">
      <t>ヨテイ</t>
    </rPh>
    <phoneticPr fontId="4"/>
  </si>
  <si>
    <t>非設置</t>
    <rPh sb="0" eb="1">
      <t>ヒ</t>
    </rPh>
    <rPh sb="1" eb="3">
      <t>セッチ</t>
    </rPh>
    <phoneticPr fontId="4"/>
  </si>
  <si>
    <t xml:space="preserve">　収益的収支比率が過去数年に比べ極端に低い数値となったが、これは起債償還に関する一般会計繰入金を他会計補助金として計上するところを他会計繰入金として過去決算統計処理していたため、前年度までの数値と大幅な差異が生じましたが、経費回収率はほぼ例年並みとなっており、極端な経営状況悪化を示すものではありません。
　企業債残高においても、初期投資に伴う多額の起債は着実に減少しております。
　しかしながら、施設利用率や水洗化率は類似団体の平均値よりも下回っており、加入率向上に向けた取り組みを更に進めなくてはならない状況にあります。
　また、少子高齢化に伴う施設利用率の低下の懸念に対し、汚水処理経費・維持費の削減に向け、処理区域の見直しや施設のダウンサイジング、また、農業集落排水事業との統合に向け取り組んでいるところであります。
　更には、今後継続的な安定経営をめざし、使用料金の改定を含めた検討が必要となっております。
</t>
    <rPh sb="1" eb="4">
      <t>シュウエキテキ</t>
    </rPh>
    <rPh sb="4" eb="6">
      <t>シュウシ</t>
    </rPh>
    <rPh sb="6" eb="8">
      <t>ヒリツ</t>
    </rPh>
    <rPh sb="9" eb="11">
      <t>カコ</t>
    </rPh>
    <rPh sb="11" eb="13">
      <t>スウネン</t>
    </rPh>
    <rPh sb="14" eb="15">
      <t>クラ</t>
    </rPh>
    <rPh sb="16" eb="18">
      <t>キョクタン</t>
    </rPh>
    <rPh sb="19" eb="20">
      <t>ヒク</t>
    </rPh>
    <rPh sb="21" eb="23">
      <t>スウチ</t>
    </rPh>
    <rPh sb="74" eb="76">
      <t>カコ</t>
    </rPh>
    <rPh sb="130" eb="132">
      <t>キョクタン</t>
    </rPh>
    <rPh sb="155" eb="157">
      <t>キギョウ</t>
    </rPh>
    <rPh sb="157" eb="158">
      <t>サイ</t>
    </rPh>
    <rPh sb="158" eb="159">
      <t>ザン</t>
    </rPh>
    <rPh sb="159" eb="160">
      <t>タカ</t>
    </rPh>
    <rPh sb="166" eb="168">
      <t>ショキ</t>
    </rPh>
    <rPh sb="168" eb="170">
      <t>トウシ</t>
    </rPh>
    <rPh sb="171" eb="172">
      <t>トモナ</t>
    </rPh>
    <rPh sb="173" eb="175">
      <t>タガク</t>
    </rPh>
    <rPh sb="176" eb="178">
      <t>キサイ</t>
    </rPh>
    <rPh sb="179" eb="181">
      <t>チャクジツ</t>
    </rPh>
    <rPh sb="182" eb="184">
      <t>ゲンショウ</t>
    </rPh>
    <rPh sb="200" eb="202">
      <t>シセツ</t>
    </rPh>
    <rPh sb="202" eb="205">
      <t>リヨウリツ</t>
    </rPh>
    <rPh sb="206" eb="209">
      <t>スイセンカ</t>
    </rPh>
    <rPh sb="209" eb="210">
      <t>リツ</t>
    </rPh>
    <rPh sb="211" eb="213">
      <t>ルイジ</t>
    </rPh>
    <rPh sb="213" eb="215">
      <t>ダンタイ</t>
    </rPh>
    <rPh sb="216" eb="219">
      <t>ヘイキンチ</t>
    </rPh>
    <rPh sb="222" eb="224">
      <t>シタマワ</t>
    </rPh>
    <rPh sb="229" eb="231">
      <t>カニュウ</t>
    </rPh>
    <rPh sb="231" eb="232">
      <t>リツ</t>
    </rPh>
    <rPh sb="232" eb="234">
      <t>コウジョウ</t>
    </rPh>
    <rPh sb="235" eb="236">
      <t>ム</t>
    </rPh>
    <rPh sb="238" eb="239">
      <t>ト</t>
    </rPh>
    <rPh sb="240" eb="241">
      <t>ク</t>
    </rPh>
    <rPh sb="243" eb="244">
      <t>サラ</t>
    </rPh>
    <rPh sb="245" eb="246">
      <t>スス</t>
    </rPh>
    <rPh sb="255" eb="257">
      <t>ジョウキョウ</t>
    </rPh>
    <rPh sb="268" eb="270">
      <t>ショウシ</t>
    </rPh>
    <rPh sb="270" eb="273">
      <t>コウレイカ</t>
    </rPh>
    <rPh sb="274" eb="275">
      <t>トモナ</t>
    </rPh>
    <rPh sb="276" eb="278">
      <t>シセツ</t>
    </rPh>
    <rPh sb="278" eb="281">
      <t>リヨウリツ</t>
    </rPh>
    <rPh sb="282" eb="284">
      <t>テイカ</t>
    </rPh>
    <rPh sb="285" eb="287">
      <t>ケネン</t>
    </rPh>
    <rPh sb="288" eb="289">
      <t>タイ</t>
    </rPh>
    <rPh sb="291" eb="293">
      <t>オスイ</t>
    </rPh>
    <rPh sb="293" eb="295">
      <t>ショリ</t>
    </rPh>
    <rPh sb="295" eb="297">
      <t>ケイヒ</t>
    </rPh>
    <rPh sb="298" eb="301">
      <t>イジヒ</t>
    </rPh>
    <rPh sb="302" eb="304">
      <t>サクゲン</t>
    </rPh>
    <rPh sb="305" eb="306">
      <t>ム</t>
    </rPh>
    <rPh sb="308" eb="310">
      <t>ショリ</t>
    </rPh>
    <rPh sb="310" eb="312">
      <t>クイキ</t>
    </rPh>
    <rPh sb="313" eb="315">
      <t>ミナオ</t>
    </rPh>
    <rPh sb="317" eb="319">
      <t>シセツ</t>
    </rPh>
    <rPh sb="332" eb="334">
      <t>ノウギョウ</t>
    </rPh>
    <rPh sb="334" eb="336">
      <t>シュウラク</t>
    </rPh>
    <rPh sb="336" eb="338">
      <t>ハイスイ</t>
    </rPh>
    <rPh sb="338" eb="340">
      <t>ジギョウ</t>
    </rPh>
    <rPh sb="342" eb="344">
      <t>トウゴウ</t>
    </rPh>
    <rPh sb="345" eb="346">
      <t>ム</t>
    </rPh>
    <rPh sb="347" eb="348">
      <t>ト</t>
    </rPh>
    <rPh sb="349" eb="350">
      <t>ク</t>
    </rPh>
    <rPh sb="365" eb="366">
      <t>サラ</t>
    </rPh>
    <rPh sb="369" eb="371">
      <t>コンゴ</t>
    </rPh>
    <rPh sb="371" eb="373">
      <t>ケイゾク</t>
    </rPh>
    <rPh sb="373" eb="374">
      <t>テキ</t>
    </rPh>
    <rPh sb="375" eb="377">
      <t>アンテイ</t>
    </rPh>
    <rPh sb="377" eb="379">
      <t>ケイエイ</t>
    </rPh>
    <rPh sb="384" eb="386">
      <t>シヨウ</t>
    </rPh>
    <rPh sb="386" eb="388">
      <t>リョウキン</t>
    </rPh>
    <rPh sb="389" eb="391">
      <t>カイテイ</t>
    </rPh>
    <rPh sb="392" eb="393">
      <t>フク</t>
    </rPh>
    <rPh sb="395" eb="397">
      <t>ケントウ</t>
    </rPh>
    <rPh sb="398" eb="400">
      <t>ヒツヨウ</t>
    </rPh>
    <phoneticPr fontId="4"/>
  </si>
  <si>
    <t>　当事業の現状は、過去施設建設に伴う多額の債務の償還に、一般会計からの繰入を行う事により経営を維持している状況である。この状況を踏まえ、ストックマネジメント計画の策定により、今後安定的な経営計画を目指します。</t>
    <rPh sb="1" eb="2">
      <t>トウ</t>
    </rPh>
    <rPh sb="2" eb="4">
      <t>ジギョウ</t>
    </rPh>
    <rPh sb="5" eb="7">
      <t>ゲンジョウ</t>
    </rPh>
    <rPh sb="9" eb="11">
      <t>カコ</t>
    </rPh>
    <rPh sb="11" eb="13">
      <t>シセツ</t>
    </rPh>
    <rPh sb="13" eb="15">
      <t>ケンセツ</t>
    </rPh>
    <rPh sb="16" eb="17">
      <t>トモナ</t>
    </rPh>
    <rPh sb="18" eb="20">
      <t>タガク</t>
    </rPh>
    <rPh sb="21" eb="23">
      <t>サイム</t>
    </rPh>
    <rPh sb="24" eb="26">
      <t>ショウカン</t>
    </rPh>
    <rPh sb="28" eb="30">
      <t>イッパン</t>
    </rPh>
    <rPh sb="30" eb="32">
      <t>カイケイ</t>
    </rPh>
    <rPh sb="35" eb="37">
      <t>クリイレ</t>
    </rPh>
    <rPh sb="38" eb="39">
      <t>オコナ</t>
    </rPh>
    <rPh sb="40" eb="41">
      <t>コト</t>
    </rPh>
    <rPh sb="44" eb="46">
      <t>ケイエイ</t>
    </rPh>
    <rPh sb="47" eb="49">
      <t>イジ</t>
    </rPh>
    <rPh sb="53" eb="55">
      <t>ジョウキョウ</t>
    </rPh>
    <rPh sb="61" eb="63">
      <t>ジョウキョウ</t>
    </rPh>
    <rPh sb="64" eb="65">
      <t>フ</t>
    </rPh>
    <rPh sb="78" eb="80">
      <t>ケイカク</t>
    </rPh>
    <rPh sb="81" eb="83">
      <t>サクテイ</t>
    </rPh>
    <rPh sb="87" eb="89">
      <t>コンゴ</t>
    </rPh>
    <rPh sb="89" eb="92">
      <t>アンテイテキ</t>
    </rPh>
    <rPh sb="93" eb="95">
      <t>ケイエイ</t>
    </rPh>
    <rPh sb="95" eb="97">
      <t>ケイカク</t>
    </rPh>
    <rPh sb="98" eb="10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</si>
</sst>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0.06</c:v>
                </c:pt>
                <c:pt idx="4">
                  <c:v>0</c:v>
                </c:pt>
              </c:numCache>
            </c:numRef>
          </c:val>
        </c:ser>
        <c:dLbls>
          <c:showLegendKey val="0"/>
          <c:showVal val="0"/>
          <c:showCatName val="0"/>
          <c:showSerName val="0"/>
          <c:showPercent val="0"/>
          <c:showBubbleSize val="0"/>
        </c:dLbls>
        <c:gapWidth val="150"/>
        <c:axId val="115623040"/>
        <c:axId val="1156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0.15</c:v>
                </c:pt>
              </c:numCache>
            </c:numRef>
          </c:val>
          <c:smooth val="0"/>
        </c:ser>
        <c:dLbls>
          <c:showLegendKey val="0"/>
          <c:showVal val="0"/>
          <c:showCatName val="0"/>
          <c:showSerName val="0"/>
          <c:showPercent val="0"/>
          <c:showBubbleSize val="0"/>
        </c:dLbls>
        <c:marker val="1"/>
        <c:smooth val="0"/>
        <c:axId val="115623040"/>
        <c:axId val="115624960"/>
      </c:lineChart>
      <c:dateAx>
        <c:axId val="115623040"/>
        <c:scaling>
          <c:orientation val="minMax"/>
        </c:scaling>
        <c:delete val="1"/>
        <c:axPos val="b"/>
        <c:numFmt formatCode="ge" sourceLinked="1"/>
        <c:majorTickMark val="none"/>
        <c:minorTickMark val="none"/>
        <c:tickLblPos val="none"/>
        <c:crossAx val="115624960"/>
        <c:crosses val="autoZero"/>
        <c:auto val="1"/>
        <c:lblOffset val="100"/>
        <c:baseTimeUnit val="years"/>
      </c:dateAx>
      <c:valAx>
        <c:axId val="1156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2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44.03</c:v>
                </c:pt>
                <c:pt idx="1">
                  <c:v>39.880000000000003</c:v>
                </c:pt>
                <c:pt idx="2">
                  <c:v>39.880000000000003</c:v>
                </c:pt>
                <c:pt idx="3">
                  <c:v>44.46</c:v>
                </c:pt>
                <c:pt idx="4">
                  <c:v>45.7</c:v>
                </c:pt>
              </c:numCache>
            </c:numRef>
          </c:val>
        </c:ser>
        <c:dLbls>
          <c:showLegendKey val="0"/>
          <c:showVal val="0"/>
          <c:showCatName val="0"/>
          <c:showSerName val="0"/>
          <c:showPercent val="0"/>
          <c:showBubbleSize val="0"/>
        </c:dLbls>
        <c:gapWidth val="150"/>
        <c:axId val="116758016"/>
        <c:axId val="1167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53.51</c:v>
                </c:pt>
              </c:numCache>
            </c:numRef>
          </c:val>
          <c:smooth val="0"/>
        </c:ser>
        <c:dLbls>
          <c:showLegendKey val="0"/>
          <c:showVal val="0"/>
          <c:showCatName val="0"/>
          <c:showSerName val="0"/>
          <c:showPercent val="0"/>
          <c:showBubbleSize val="0"/>
        </c:dLbls>
        <c:marker val="1"/>
        <c:smooth val="0"/>
        <c:axId val="116758016"/>
        <c:axId val="116759936"/>
      </c:lineChart>
      <c:dateAx>
        <c:axId val="116758016"/>
        <c:scaling>
          <c:orientation val="minMax"/>
        </c:scaling>
        <c:delete val="1"/>
        <c:axPos val="b"/>
        <c:numFmt formatCode="ge" sourceLinked="1"/>
        <c:majorTickMark val="none"/>
        <c:minorTickMark val="none"/>
        <c:tickLblPos val="none"/>
        <c:crossAx val="116759936"/>
        <c:crosses val="autoZero"/>
        <c:auto val="1"/>
        <c:lblOffset val="100"/>
        <c:baseTimeUnit val="years"/>
      </c:dateAx>
      <c:valAx>
        <c:axId val="1167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59.29</c:v>
                </c:pt>
                <c:pt idx="1">
                  <c:v>60.26</c:v>
                </c:pt>
                <c:pt idx="2">
                  <c:v>61.25</c:v>
                </c:pt>
                <c:pt idx="3">
                  <c:v>62.43</c:v>
                </c:pt>
                <c:pt idx="4">
                  <c:v>63.24</c:v>
                </c:pt>
              </c:numCache>
            </c:numRef>
          </c:val>
        </c:ser>
        <c:dLbls>
          <c:showLegendKey val="0"/>
          <c:showVal val="0"/>
          <c:showCatName val="0"/>
          <c:showSerName val="0"/>
          <c:showPercent val="0"/>
          <c:showBubbleSize val="0"/>
        </c:dLbls>
        <c:gapWidth val="150"/>
        <c:axId val="116470912"/>
        <c:axId val="1164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83.91</c:v>
                </c:pt>
              </c:numCache>
            </c:numRef>
          </c:val>
          <c:smooth val="0"/>
        </c:ser>
        <c:dLbls>
          <c:showLegendKey val="0"/>
          <c:showVal val="0"/>
          <c:showCatName val="0"/>
          <c:showSerName val="0"/>
          <c:showPercent val="0"/>
          <c:showBubbleSize val="0"/>
        </c:dLbls>
        <c:marker val="1"/>
        <c:smooth val="0"/>
        <c:axId val="116470912"/>
        <c:axId val="116472832"/>
      </c:lineChart>
      <c:dateAx>
        <c:axId val="116470912"/>
        <c:scaling>
          <c:orientation val="minMax"/>
        </c:scaling>
        <c:delete val="1"/>
        <c:axPos val="b"/>
        <c:numFmt formatCode="ge" sourceLinked="1"/>
        <c:majorTickMark val="none"/>
        <c:minorTickMark val="none"/>
        <c:tickLblPos val="none"/>
        <c:crossAx val="116472832"/>
        <c:crosses val="autoZero"/>
        <c:auto val="1"/>
        <c:lblOffset val="100"/>
        <c:baseTimeUnit val="years"/>
      </c:dateAx>
      <c:valAx>
        <c:axId val="1164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92.7</c:v>
                </c:pt>
                <c:pt idx="1">
                  <c:v>88.88</c:v>
                </c:pt>
                <c:pt idx="2">
                  <c:v>91.77</c:v>
                </c:pt>
                <c:pt idx="3">
                  <c:v>91.83</c:v>
                </c:pt>
                <c:pt idx="4">
                  <c:v>36.32</c:v>
                </c:pt>
              </c:numCache>
            </c:numRef>
          </c:val>
        </c:ser>
        <c:dLbls>
          <c:showLegendKey val="0"/>
          <c:showVal val="0"/>
          <c:showCatName val="0"/>
          <c:showSerName val="0"/>
          <c:showPercent val="0"/>
          <c:showBubbleSize val="0"/>
        </c:dLbls>
        <c:gapWidth val="150"/>
        <c:axId val="115663616"/>
        <c:axId val="11566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63616"/>
        <c:axId val="115665536"/>
      </c:lineChart>
      <c:dateAx>
        <c:axId val="115663616"/>
        <c:scaling>
          <c:orientation val="minMax"/>
        </c:scaling>
        <c:delete val="1"/>
        <c:axPos val="b"/>
        <c:numFmt formatCode="ge" sourceLinked="1"/>
        <c:majorTickMark val="none"/>
        <c:minorTickMark val="none"/>
        <c:tickLblPos val="none"/>
        <c:crossAx val="115665536"/>
        <c:crosses val="autoZero"/>
        <c:auto val="1"/>
        <c:lblOffset val="100"/>
        <c:baseTimeUnit val="years"/>
      </c:dateAx>
      <c:valAx>
        <c:axId val="1156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097408"/>
        <c:axId val="1160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097408"/>
        <c:axId val="116099328"/>
      </c:lineChart>
      <c:dateAx>
        <c:axId val="116097408"/>
        <c:scaling>
          <c:orientation val="minMax"/>
        </c:scaling>
        <c:delete val="1"/>
        <c:axPos val="b"/>
        <c:numFmt formatCode="ge" sourceLinked="1"/>
        <c:majorTickMark val="none"/>
        <c:minorTickMark val="none"/>
        <c:tickLblPos val="none"/>
        <c:crossAx val="116099328"/>
        <c:crosses val="autoZero"/>
        <c:auto val="1"/>
        <c:lblOffset val="100"/>
        <c:baseTimeUnit val="years"/>
      </c:dateAx>
      <c:valAx>
        <c:axId val="1160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125696"/>
        <c:axId val="1161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125696"/>
        <c:axId val="116127616"/>
      </c:lineChart>
      <c:dateAx>
        <c:axId val="116125696"/>
        <c:scaling>
          <c:orientation val="minMax"/>
        </c:scaling>
        <c:delete val="1"/>
        <c:axPos val="b"/>
        <c:numFmt formatCode="ge" sourceLinked="1"/>
        <c:majorTickMark val="none"/>
        <c:minorTickMark val="none"/>
        <c:tickLblPos val="none"/>
        <c:crossAx val="116127616"/>
        <c:crosses val="autoZero"/>
        <c:auto val="1"/>
        <c:lblOffset val="100"/>
        <c:baseTimeUnit val="years"/>
      </c:dateAx>
      <c:valAx>
        <c:axId val="1161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2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241920"/>
        <c:axId val="1162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241920"/>
        <c:axId val="116243840"/>
      </c:lineChart>
      <c:dateAx>
        <c:axId val="116241920"/>
        <c:scaling>
          <c:orientation val="minMax"/>
        </c:scaling>
        <c:delete val="1"/>
        <c:axPos val="b"/>
        <c:numFmt formatCode="ge" sourceLinked="1"/>
        <c:majorTickMark val="none"/>
        <c:minorTickMark val="none"/>
        <c:tickLblPos val="none"/>
        <c:crossAx val="116243840"/>
        <c:crosses val="autoZero"/>
        <c:auto val="1"/>
        <c:lblOffset val="100"/>
        <c:baseTimeUnit val="years"/>
      </c:dateAx>
      <c:valAx>
        <c:axId val="1162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291072"/>
        <c:axId val="1162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291072"/>
        <c:axId val="116292992"/>
      </c:lineChart>
      <c:dateAx>
        <c:axId val="116291072"/>
        <c:scaling>
          <c:orientation val="minMax"/>
        </c:scaling>
        <c:delete val="1"/>
        <c:axPos val="b"/>
        <c:numFmt formatCode="ge" sourceLinked="1"/>
        <c:majorTickMark val="none"/>
        <c:minorTickMark val="none"/>
        <c:tickLblPos val="none"/>
        <c:crossAx val="116292992"/>
        <c:crosses val="autoZero"/>
        <c:auto val="1"/>
        <c:lblOffset val="100"/>
        <c:baseTimeUnit val="years"/>
      </c:dateAx>
      <c:valAx>
        <c:axId val="1162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71.28</c:v>
                </c:pt>
                <c:pt idx="1">
                  <c:v>49.4</c:v>
                </c:pt>
                <c:pt idx="2">
                  <c:v>118.28</c:v>
                </c:pt>
                <c:pt idx="3" formatCode="#,##0.00;&quot;△&quot;#,##0.00">
                  <c:v>0</c:v>
                </c:pt>
                <c:pt idx="4">
                  <c:v>37.26</c:v>
                </c:pt>
              </c:numCache>
            </c:numRef>
          </c:val>
        </c:ser>
        <c:dLbls>
          <c:showLegendKey val="0"/>
          <c:showVal val="0"/>
          <c:showCatName val="0"/>
          <c:showSerName val="0"/>
          <c:showPercent val="0"/>
          <c:showBubbleSize val="0"/>
        </c:dLbls>
        <c:gapWidth val="150"/>
        <c:axId val="116397184"/>
        <c:axId val="11639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1111.31</c:v>
                </c:pt>
              </c:numCache>
            </c:numRef>
          </c:val>
          <c:smooth val="0"/>
        </c:ser>
        <c:dLbls>
          <c:showLegendKey val="0"/>
          <c:showVal val="0"/>
          <c:showCatName val="0"/>
          <c:showSerName val="0"/>
          <c:showPercent val="0"/>
          <c:showBubbleSize val="0"/>
        </c:dLbls>
        <c:marker val="1"/>
        <c:smooth val="0"/>
        <c:axId val="116397184"/>
        <c:axId val="116399104"/>
      </c:lineChart>
      <c:dateAx>
        <c:axId val="116397184"/>
        <c:scaling>
          <c:orientation val="minMax"/>
        </c:scaling>
        <c:delete val="1"/>
        <c:axPos val="b"/>
        <c:numFmt formatCode="ge" sourceLinked="1"/>
        <c:majorTickMark val="none"/>
        <c:minorTickMark val="none"/>
        <c:tickLblPos val="none"/>
        <c:crossAx val="116399104"/>
        <c:crosses val="autoZero"/>
        <c:auto val="1"/>
        <c:lblOffset val="100"/>
        <c:baseTimeUnit val="years"/>
      </c:dateAx>
      <c:valAx>
        <c:axId val="11639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76.16</c:v>
                </c:pt>
                <c:pt idx="1">
                  <c:v>58.93</c:v>
                </c:pt>
                <c:pt idx="2">
                  <c:v>69.11</c:v>
                </c:pt>
                <c:pt idx="3">
                  <c:v>74.22</c:v>
                </c:pt>
                <c:pt idx="4">
                  <c:v>71.900000000000006</c:v>
                </c:pt>
              </c:numCache>
            </c:numRef>
          </c:val>
        </c:ser>
        <c:dLbls>
          <c:showLegendKey val="0"/>
          <c:showVal val="0"/>
          <c:showCatName val="0"/>
          <c:showSerName val="0"/>
          <c:showPercent val="0"/>
          <c:showBubbleSize val="0"/>
        </c:dLbls>
        <c:gapWidth val="150"/>
        <c:axId val="116423680"/>
        <c:axId val="1164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75.540000000000006</c:v>
                </c:pt>
              </c:numCache>
            </c:numRef>
          </c:val>
          <c:smooth val="0"/>
        </c:ser>
        <c:dLbls>
          <c:showLegendKey val="0"/>
          <c:showVal val="0"/>
          <c:showCatName val="0"/>
          <c:showSerName val="0"/>
          <c:showPercent val="0"/>
          <c:showBubbleSize val="0"/>
        </c:dLbls>
        <c:marker val="1"/>
        <c:smooth val="0"/>
        <c:axId val="116423680"/>
        <c:axId val="116438144"/>
      </c:lineChart>
      <c:dateAx>
        <c:axId val="116423680"/>
        <c:scaling>
          <c:orientation val="minMax"/>
        </c:scaling>
        <c:delete val="1"/>
        <c:axPos val="b"/>
        <c:numFmt formatCode="ge" sourceLinked="1"/>
        <c:majorTickMark val="none"/>
        <c:minorTickMark val="none"/>
        <c:tickLblPos val="none"/>
        <c:crossAx val="116438144"/>
        <c:crosses val="autoZero"/>
        <c:auto val="1"/>
        <c:lblOffset val="100"/>
        <c:baseTimeUnit val="years"/>
      </c:dateAx>
      <c:valAx>
        <c:axId val="1164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169.76</c:v>
                </c:pt>
                <c:pt idx="1">
                  <c:v>220.33</c:v>
                </c:pt>
                <c:pt idx="2">
                  <c:v>189.93</c:v>
                </c:pt>
                <c:pt idx="3">
                  <c:v>180.7</c:v>
                </c:pt>
                <c:pt idx="4">
                  <c:v>185.83</c:v>
                </c:pt>
              </c:numCache>
            </c:numRef>
          </c:val>
        </c:ser>
        <c:dLbls>
          <c:showLegendKey val="0"/>
          <c:showVal val="0"/>
          <c:showCatName val="0"/>
          <c:showSerName val="0"/>
          <c:showPercent val="0"/>
          <c:showBubbleSize val="0"/>
        </c:dLbls>
        <c:gapWidth val="150"/>
        <c:axId val="116738304"/>
        <c:axId val="1167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207.96</c:v>
                </c:pt>
              </c:numCache>
            </c:numRef>
          </c:val>
          <c:smooth val="0"/>
        </c:ser>
        <c:dLbls>
          <c:showLegendKey val="0"/>
          <c:showVal val="0"/>
          <c:showCatName val="0"/>
          <c:showSerName val="0"/>
          <c:showPercent val="0"/>
          <c:showBubbleSize val="0"/>
        </c:dLbls>
        <c:marker val="1"/>
        <c:smooth val="0"/>
        <c:axId val="116738304"/>
        <c:axId val="116740480"/>
      </c:lineChart>
      <c:dateAx>
        <c:axId val="116738304"/>
        <c:scaling>
          <c:orientation val="minMax"/>
        </c:scaling>
        <c:delete val="1"/>
        <c:axPos val="b"/>
        <c:numFmt formatCode="ge" sourceLinked="1"/>
        <c:majorTickMark val="none"/>
        <c:minorTickMark val="none"/>
        <c:tickLblPos val="none"/>
        <c:crossAx val="116740480"/>
        <c:crosses val="autoZero"/>
        <c:auto val="1"/>
        <c:lblOffset val="100"/>
        <c:baseTimeUnit val="years"/>
      </c:dateAx>
      <c:valAx>
        <c:axId val="1167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10" zoomScale="85" zoomScaleNormal="85"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高知県　宿毛市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123</v>
      </c>
      <c r="AE8" s="73"/>
      <c r="AF8" s="73"/>
      <c r="AG8" s="73"/>
      <c r="AH8" s="73"/>
      <c r="AI8" s="73"/>
      <c r="AJ8" s="73"/>
      <c r="AK8" s="4"/>
      <c r="AL8" s="67">
        <f>データ!S6</f>
        <v>21309</v>
      </c>
      <c r="AM8" s="67"/>
      <c r="AN8" s="67"/>
      <c r="AO8" s="67"/>
      <c r="AP8" s="67"/>
      <c r="AQ8" s="67"/>
      <c r="AR8" s="67"/>
      <c r="AS8" s="67"/>
      <c r="AT8" s="66">
        <f>データ!T6</f>
        <v>286.19</v>
      </c>
      <c r="AU8" s="66"/>
      <c r="AV8" s="66"/>
      <c r="AW8" s="66"/>
      <c r="AX8" s="66"/>
      <c r="AY8" s="66"/>
      <c r="AZ8" s="66"/>
      <c r="BA8" s="66"/>
      <c r="BB8" s="66">
        <f>データ!U6</f>
        <v>74.459999999999994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21.47</v>
      </c>
      <c r="Q10" s="66"/>
      <c r="R10" s="66"/>
      <c r="S10" s="66"/>
      <c r="T10" s="66"/>
      <c r="U10" s="66"/>
      <c r="V10" s="66"/>
      <c r="W10" s="66">
        <f>データ!Q6</f>
        <v>67.67</v>
      </c>
      <c r="X10" s="66"/>
      <c r="Y10" s="66"/>
      <c r="Z10" s="66"/>
      <c r="AA10" s="66"/>
      <c r="AB10" s="66"/>
      <c r="AC10" s="66"/>
      <c r="AD10" s="67">
        <f>データ!R6</f>
        <v>2205</v>
      </c>
      <c r="AE10" s="67"/>
      <c r="AF10" s="67"/>
      <c r="AG10" s="67"/>
      <c r="AH10" s="67"/>
      <c r="AI10" s="67"/>
      <c r="AJ10" s="67"/>
      <c r="AK10" s="2"/>
      <c r="AL10" s="67">
        <f>データ!V6</f>
        <v>4537</v>
      </c>
      <c r="AM10" s="67"/>
      <c r="AN10" s="67"/>
      <c r="AO10" s="67"/>
      <c r="AP10" s="67"/>
      <c r="AQ10" s="67"/>
      <c r="AR10" s="67"/>
      <c r="AS10" s="67"/>
      <c r="AT10" s="66">
        <f>データ!W6</f>
        <v>1.6</v>
      </c>
      <c r="AU10" s="66"/>
      <c r="AV10" s="66"/>
      <c r="AW10" s="66"/>
      <c r="AX10" s="66"/>
      <c r="AY10" s="66"/>
      <c r="AZ10" s="66"/>
      <c r="BA10" s="66"/>
      <c r="BB10" s="66">
        <f>データ!X6</f>
        <v>2835.63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392081</v>
      </c>
      <c r="D6" s="33">
        <f t="shared" si="3"/>
        <v>47</v>
      </c>
      <c r="E6" s="33">
        <f t="shared" si="3"/>
        <v>17</v>
      </c>
      <c r="F6" s="33">
        <f t="shared" si="3"/>
        <v>1</v>
      </c>
      <c r="G6" s="33">
        <f t="shared" si="3"/>
        <v>0</v>
      </c>
      <c r="H6" s="33" t="str">
        <f t="shared" si="3"/>
        <v>高知県　宿毛市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21.47</v>
      </c>
      <c r="Q6" s="34">
        <f t="shared" si="3"/>
        <v>67.67</v>
      </c>
      <c r="R6" s="34">
        <f t="shared" si="3"/>
        <v>2205</v>
      </c>
      <c r="S6" s="34">
        <f t="shared" si="3"/>
        <v>21309</v>
      </c>
      <c r="T6" s="34">
        <f t="shared" si="3"/>
        <v>286.19</v>
      </c>
      <c r="U6" s="34">
        <f t="shared" si="3"/>
        <v>74.459999999999994</v>
      </c>
      <c r="V6" s="34">
        <f t="shared" si="3"/>
        <v>4537</v>
      </c>
      <c r="W6" s="34">
        <f t="shared" si="3"/>
        <v>1.6</v>
      </c>
      <c r="X6" s="34">
        <f t="shared" si="3"/>
        <v>2835.63</v>
      </c>
      <c r="Y6" s="35">
        <f>IF(Y7="",NA(),Y7)</f>
        <v>92.7</v>
      </c>
      <c r="Z6" s="35">
        <f t="shared" ref="Z6:AH6" si="4">IF(Z7="",NA(),Z7)</f>
        <v>88.88</v>
      </c>
      <c r="AA6" s="35">
        <f t="shared" si="4"/>
        <v>91.77</v>
      </c>
      <c r="AB6" s="35">
        <f t="shared" si="4"/>
        <v>91.83</v>
      </c>
      <c r="AC6" s="35">
        <f t="shared" si="4"/>
        <v>36.32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71.28</v>
      </c>
      <c r="BG6" s="35">
        <f t="shared" ref="BG6:BO6" si="7">IF(BG7="",NA(),BG7)</f>
        <v>49.4</v>
      </c>
      <c r="BH6" s="35">
        <f t="shared" si="7"/>
        <v>118.28</v>
      </c>
      <c r="BI6" s="34">
        <f t="shared" si="7"/>
        <v>0</v>
      </c>
      <c r="BJ6" s="35">
        <f t="shared" si="7"/>
        <v>37.26</v>
      </c>
      <c r="BK6" s="35">
        <f t="shared" si="7"/>
        <v>1574.53</v>
      </c>
      <c r="BL6" s="35">
        <f t="shared" si="7"/>
        <v>1506.51</v>
      </c>
      <c r="BM6" s="35">
        <f t="shared" si="7"/>
        <v>1315.67</v>
      </c>
      <c r="BN6" s="35">
        <f t="shared" si="7"/>
        <v>1240.1600000000001</v>
      </c>
      <c r="BO6" s="35">
        <f t="shared" si="7"/>
        <v>1111.31</v>
      </c>
      <c r="BP6" s="34" t="str">
        <f>IF(BP7="","",IF(BP7="-","【-】","【"&amp;SUBSTITUTE(TEXT(BP7,"#,##0.00"),"-","△")&amp;"】"))</f>
        <v>【728.30】</v>
      </c>
      <c r="BQ6" s="35">
        <f>IF(BQ7="",NA(),BQ7)</f>
        <v>76.16</v>
      </c>
      <c r="BR6" s="35">
        <f t="shared" ref="BR6:BZ6" si="8">IF(BR7="",NA(),BR7)</f>
        <v>58.93</v>
      </c>
      <c r="BS6" s="35">
        <f t="shared" si="8"/>
        <v>69.11</v>
      </c>
      <c r="BT6" s="35">
        <f t="shared" si="8"/>
        <v>74.22</v>
      </c>
      <c r="BU6" s="35">
        <f t="shared" si="8"/>
        <v>71.900000000000006</v>
      </c>
      <c r="BV6" s="35">
        <f t="shared" si="8"/>
        <v>57.36</v>
      </c>
      <c r="BW6" s="35">
        <f t="shared" si="8"/>
        <v>57.33</v>
      </c>
      <c r="BX6" s="35">
        <f t="shared" si="8"/>
        <v>60.78</v>
      </c>
      <c r="BY6" s="35">
        <f t="shared" si="8"/>
        <v>60.17</v>
      </c>
      <c r="BZ6" s="35">
        <f t="shared" si="8"/>
        <v>75.540000000000006</v>
      </c>
      <c r="CA6" s="34" t="str">
        <f>IF(CA7="","",IF(CA7="-","【-】","【"&amp;SUBSTITUTE(TEXT(CA7,"#,##0.00"),"-","△")&amp;"】"))</f>
        <v>【100.04】</v>
      </c>
      <c r="CB6" s="35">
        <f>IF(CB7="",NA(),CB7)</f>
        <v>169.76</v>
      </c>
      <c r="CC6" s="35">
        <f t="shared" ref="CC6:CK6" si="9">IF(CC7="",NA(),CC7)</f>
        <v>220.33</v>
      </c>
      <c r="CD6" s="35">
        <f t="shared" si="9"/>
        <v>189.93</v>
      </c>
      <c r="CE6" s="35">
        <f t="shared" si="9"/>
        <v>180.7</v>
      </c>
      <c r="CF6" s="35">
        <f t="shared" si="9"/>
        <v>185.83</v>
      </c>
      <c r="CG6" s="35">
        <f t="shared" si="9"/>
        <v>279.91000000000003</v>
      </c>
      <c r="CH6" s="35">
        <f t="shared" si="9"/>
        <v>284.52999999999997</v>
      </c>
      <c r="CI6" s="35">
        <f t="shared" si="9"/>
        <v>276.26</v>
      </c>
      <c r="CJ6" s="35">
        <f t="shared" si="9"/>
        <v>281.52999999999997</v>
      </c>
      <c r="CK6" s="35">
        <f t="shared" si="9"/>
        <v>207.96</v>
      </c>
      <c r="CL6" s="34" t="str">
        <f>IF(CL7="","",IF(CL7="-","【-】","【"&amp;SUBSTITUTE(TEXT(CL7,"#,##0.00"),"-","△")&amp;"】"))</f>
        <v>【137.82】</v>
      </c>
      <c r="CM6" s="35">
        <f>IF(CM7="",NA(),CM7)</f>
        <v>44.03</v>
      </c>
      <c r="CN6" s="35">
        <f t="shared" ref="CN6:CV6" si="10">IF(CN7="",NA(),CN7)</f>
        <v>39.880000000000003</v>
      </c>
      <c r="CO6" s="35">
        <f t="shared" si="10"/>
        <v>39.880000000000003</v>
      </c>
      <c r="CP6" s="35">
        <f t="shared" si="10"/>
        <v>44.46</v>
      </c>
      <c r="CQ6" s="35">
        <f t="shared" si="10"/>
        <v>45.7</v>
      </c>
      <c r="CR6" s="35">
        <f t="shared" si="10"/>
        <v>40.07</v>
      </c>
      <c r="CS6" s="35">
        <f t="shared" si="10"/>
        <v>39.92</v>
      </c>
      <c r="CT6" s="35">
        <f t="shared" si="10"/>
        <v>41.63</v>
      </c>
      <c r="CU6" s="35">
        <f t="shared" si="10"/>
        <v>44.89</v>
      </c>
      <c r="CV6" s="35">
        <f t="shared" si="10"/>
        <v>53.51</v>
      </c>
      <c r="CW6" s="34" t="str">
        <f>IF(CW7="","",IF(CW7="-","【-】","【"&amp;SUBSTITUTE(TEXT(CW7,"#,##0.00"),"-","△")&amp;"】"))</f>
        <v>【60.09】</v>
      </c>
      <c r="CX6" s="35">
        <f>IF(CX7="",NA(),CX7)</f>
        <v>59.29</v>
      </c>
      <c r="CY6" s="35">
        <f t="shared" ref="CY6:DG6" si="11">IF(CY7="",NA(),CY7)</f>
        <v>60.26</v>
      </c>
      <c r="CZ6" s="35">
        <f t="shared" si="11"/>
        <v>61.25</v>
      </c>
      <c r="DA6" s="35">
        <f t="shared" si="11"/>
        <v>62.43</v>
      </c>
      <c r="DB6" s="35">
        <f t="shared" si="11"/>
        <v>63.24</v>
      </c>
      <c r="DC6" s="35">
        <f t="shared" si="11"/>
        <v>66</v>
      </c>
      <c r="DD6" s="35">
        <f t="shared" si="11"/>
        <v>65.86</v>
      </c>
      <c r="DE6" s="35">
        <f t="shared" si="11"/>
        <v>66.33</v>
      </c>
      <c r="DF6" s="35">
        <f t="shared" si="11"/>
        <v>64.89</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0.06</v>
      </c>
      <c r="EI6" s="34">
        <f t="shared" si="14"/>
        <v>0</v>
      </c>
      <c r="EJ6" s="35">
        <f t="shared" si="14"/>
        <v>0.18</v>
      </c>
      <c r="EK6" s="35">
        <f t="shared" si="14"/>
        <v>0.19</v>
      </c>
      <c r="EL6" s="35">
        <f t="shared" si="14"/>
        <v>0.16</v>
      </c>
      <c r="EM6" s="35">
        <f t="shared" si="14"/>
        <v>0.33</v>
      </c>
      <c r="EN6" s="35">
        <f t="shared" si="14"/>
        <v>0.15</v>
      </c>
      <c r="EO6" s="34" t="str">
        <f>IF(EO7="","",IF(EO7="-","【-】","【"&amp;SUBSTITUTE(TEXT(EO7,"#,##0.00"),"-","△")&amp;"】"))</f>
        <v>【0.27】</v>
      </c>
    </row>
    <row r="7" spans="1:145" s="36" customFormat="1" x14ac:dyDescent="0.15">
      <c r="A7" s="28"/>
      <c r="B7" s="37">
        <v>2016</v>
      </c>
      <c r="C7" s="37">
        <v>392081</v>
      </c>
      <c r="D7" s="37">
        <v>47</v>
      </c>
      <c r="E7" s="37">
        <v>17</v>
      </c>
      <c r="F7" s="37">
        <v>1</v>
      </c>
      <c r="G7" s="37">
        <v>0</v>
      </c>
      <c r="H7" s="37" t="s">
        <v>110</v>
      </c>
      <c r="I7" s="37" t="s">
        <v>111</v>
      </c>
      <c r="J7" s="37" t="s">
        <v>112</v>
      </c>
      <c r="K7" s="37" t="s">
        <v>113</v>
      </c>
      <c r="L7" s="37" t="s">
        <v>114</v>
      </c>
      <c r="M7" s="37"/>
      <c r="N7" s="38" t="s">
        <v>115</v>
      </c>
      <c r="O7" s="38" t="s">
        <v>116</v>
      </c>
      <c r="P7" s="38">
        <v>21.47</v>
      </c>
      <c r="Q7" s="38">
        <v>67.67</v>
      </c>
      <c r="R7" s="38">
        <v>2205</v>
      </c>
      <c r="S7" s="38">
        <v>21309</v>
      </c>
      <c r="T7" s="38">
        <v>286.19</v>
      </c>
      <c r="U7" s="38">
        <v>74.459999999999994</v>
      </c>
      <c r="V7" s="38">
        <v>4537</v>
      </c>
      <c r="W7" s="38">
        <v>1.6</v>
      </c>
      <c r="X7" s="38">
        <v>2835.63</v>
      </c>
      <c r="Y7" s="38">
        <v>92.7</v>
      </c>
      <c r="Z7" s="38">
        <v>88.88</v>
      </c>
      <c r="AA7" s="38">
        <v>91.77</v>
      </c>
      <c r="AB7" s="38">
        <v>91.83</v>
      </c>
      <c r="AC7" s="38">
        <v>36.32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71.28</v>
      </c>
      <c r="BG7" s="38">
        <v>49.4</v>
      </c>
      <c r="BH7" s="38">
        <v>118.28</v>
      </c>
      <c r="BI7" s="38">
        <v>0</v>
      </c>
      <c r="BJ7" s="38">
        <v>37.26</v>
      </c>
      <c r="BK7" s="38">
        <v>1574.53</v>
      </c>
      <c r="BL7" s="38">
        <v>1506.51</v>
      </c>
      <c r="BM7" s="38">
        <v>1315.67</v>
      </c>
      <c r="BN7" s="38">
        <v>1240.1600000000001</v>
      </c>
      <c r="BO7" s="38">
        <v>1111.31</v>
      </c>
      <c r="BP7" s="38">
        <v>728.3</v>
      </c>
      <c r="BQ7" s="38">
        <v>76.16</v>
      </c>
      <c r="BR7" s="38">
        <v>58.93</v>
      </c>
      <c r="BS7" s="38">
        <v>69.11</v>
      </c>
      <c r="BT7" s="38">
        <v>74.22</v>
      </c>
      <c r="BU7" s="38">
        <v>71.900000000000006</v>
      </c>
      <c r="BV7" s="38">
        <v>57.36</v>
      </c>
      <c r="BW7" s="38">
        <v>57.33</v>
      </c>
      <c r="BX7" s="38">
        <v>60.78</v>
      </c>
      <c r="BY7" s="38">
        <v>60.17</v>
      </c>
      <c r="BZ7" s="38">
        <v>75.540000000000006</v>
      </c>
      <c r="CA7" s="38">
        <v>100.04</v>
      </c>
      <c r="CB7" s="38">
        <v>169.76</v>
      </c>
      <c r="CC7" s="38">
        <v>220.33</v>
      </c>
      <c r="CD7" s="38">
        <v>189.93</v>
      </c>
      <c r="CE7" s="38">
        <v>180.7</v>
      </c>
      <c r="CF7" s="38">
        <v>185.83</v>
      </c>
      <c r="CG7" s="38">
        <v>279.91000000000003</v>
      </c>
      <c r="CH7" s="38">
        <v>284.52999999999997</v>
      </c>
      <c r="CI7" s="38">
        <v>276.26</v>
      </c>
      <c r="CJ7" s="38">
        <v>281.52999999999997</v>
      </c>
      <c r="CK7" s="38">
        <v>207.96</v>
      </c>
      <c r="CL7" s="38">
        <v>137.82</v>
      </c>
      <c r="CM7" s="38">
        <v>44.03</v>
      </c>
      <c r="CN7" s="38">
        <v>39.880000000000003</v>
      </c>
      <c r="CO7" s="38">
        <v>39.880000000000003</v>
      </c>
      <c r="CP7" s="38">
        <v>44.46</v>
      </c>
      <c r="CQ7" s="38">
        <v>45.7</v>
      </c>
      <c r="CR7" s="38">
        <v>40.07</v>
      </c>
      <c r="CS7" s="38">
        <v>39.92</v>
      </c>
      <c r="CT7" s="38">
        <v>41.63</v>
      </c>
      <c r="CU7" s="38">
        <v>44.89</v>
      </c>
      <c r="CV7" s="38">
        <v>53.51</v>
      </c>
      <c r="CW7" s="38">
        <v>60.09</v>
      </c>
      <c r="CX7" s="38">
        <v>59.29</v>
      </c>
      <c r="CY7" s="38">
        <v>60.26</v>
      </c>
      <c r="CZ7" s="38">
        <v>61.25</v>
      </c>
      <c r="DA7" s="38">
        <v>62.43</v>
      </c>
      <c r="DB7" s="38">
        <v>63.24</v>
      </c>
      <c r="DC7" s="38">
        <v>66</v>
      </c>
      <c r="DD7" s="38">
        <v>65.86</v>
      </c>
      <c r="DE7" s="38">
        <v>66.33</v>
      </c>
      <c r="DF7" s="38">
        <v>64.89</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0.06</v>
      </c>
      <c r="EI7" s="38">
        <v>0</v>
      </c>
      <c r="EJ7" s="38">
        <v>0.18</v>
      </c>
      <c r="EK7" s="38">
        <v>0.19</v>
      </c>
      <c r="EL7" s="38">
        <v>0.16</v>
      </c>
      <c r="EM7" s="38">
        <v>0.33</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4198-03-23T07:06:55Z</cp:lastPrinted>
  <dcterms:created xsi:type="dcterms:W3CDTF">2017-12-25T02:12:33Z</dcterms:created>
  <dcterms:modified xsi:type="dcterms:W3CDTF">2018-02-28T06:59:47Z</dcterms:modified>
</cp:coreProperties>
</file>