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<sst xmlns="http://schemas.openxmlformats.org/spreadsheetml/2006/main" count="240" uniqueCount="126">
  <si>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</si>
  <si>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</si>
  <si>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</si>
  <si>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</si>
  <si>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</si>
  <si>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</si>
  <si>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</si>
  <si>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</si>
  <si>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</si>
  <si>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</si>
  <si>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</si>
  <si>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</si>
  <si>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</si>
  <si>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</si>
  <si>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</si>
  <si>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</si>
  <si>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</si>
  <si>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</si>
  <si>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</si>
  <si>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</si>
  <si>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</si>
  <si>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</si>
  <si>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</si>
  <si>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</si>
  <si>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</si>
  <si>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</si>
  <si>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</si>
  <si>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</si>
  <si>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</si>
  <si>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</si>
  <si>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</si>
  <si>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</si>
  <si>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</si>
  <si>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</si>
  <si>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</si>
  <si>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</si>
  <si>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</si>
  <si>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</si>
  <si>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</si>
  <si>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</si>
  <si>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</si>
  <si>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</si>
  <si>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</si>
  <si>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</si>
  <si>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</si>
  <si>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</si>
  <si>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</si>
  <si>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</si>
  <si>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</si>
  <si>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</si>
  <si>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</si>
  <si>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</si>
  <si>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</si>
  <si>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</si>
  <si>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</si>
  <si>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</si>
  <si>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</si>
  <si>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</si>
  <si>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</si>
  <si>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</si>
  <si>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</si>
  <si>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</si>
  <si>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</si>
  <si>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</si>
  <si>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</si>
  <si>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</si>
  <si>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</si>
  <si>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</si>
  <si>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</si>
  <si>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</si>
  <si>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</si>
  <si>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</si>
  <si>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</si>
  <si>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</si>
  <si>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</si>
  <si>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</si>
  <si>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</si>
  <si>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</si>
  <si>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</si>
  <si>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</si>
  <si>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</si>
  <si>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</si>
  <si>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</si>
  <si>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</si>
  <si>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</si>
  <si>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</si>
  <si>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</si>
  <si>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</si>
  <si>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</si>
  <si>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</si>
  <si>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</si>
  <si>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</si>
  <si>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</si>
  <si>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</si>
  <si>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</si>
  <si>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</si>
  <si>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</si>
  <si>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</si>
  <si>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</si>
  <si>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</si>
  <si>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</si>
  <si>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</si>
  <si>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</si>
  <si>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</si>
  <si>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</si>
  <si>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</si>
  <si>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</si>
  <si>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</si>
  <si>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</si>
  <si>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</si>
  <si>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香南市</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</si>
  <si>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</si>
  <si>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</si>
  <si>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</si>
  <si>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</si>
  <si>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</si>
  <si>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</si>
  <si>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</si>
  <si>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</si>
  <si>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</si>
  <si>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</si>
  <si>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</si>
  <si>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処理場は、平成15年度供用開始し、機器の取替・更新が必要となる。また、今後は、ストックマネジメント計画の策定、地震津波対策計画に基づいた管路、施設の整備が必要となる。
　管渠については、TVカメラ調査、人孔目視調査等を行っている。</t>
    <phoneticPr fontId="4"/>
  </si>
  <si>
    <t>　現状は、一般会計からの繰入に頼っており健全な経営といえず、下水道全体計画に沿って、処理場（公共下水道、農集排、漁集排）の統合を推進し、維持管理費の削減を行っていく。
　また、平成32年度に予定している企業会計化に向けて下水道使用料金の見直しも視野に入れた改革が必要である。</t>
    <rPh sb="56" eb="58">
      <t>ギョシュウ</t>
    </rPh>
    <rPh sb="58" eb="59">
      <t>ハイ</t>
    </rPh>
    <phoneticPr fontId="4"/>
  </si>
  <si>
    <t>非設置</t>
    <rPh sb="0" eb="1">
      <t>ヒ</t>
    </rPh>
    <rPh sb="1" eb="3">
      <t>セッチ</t>
    </rPh>
    <phoneticPr fontId="4"/>
  </si>
  <si>
    <t>　下水道使用者は、面整備により微増しており、それに伴い下水道使用料も増加をしているが、多くを一般会計からの繰入金に依存をしており健全な経営とはなっていない。
　併せて、さらなる下水道への加入促進と、施設の維持管理等の経費節減が必要となる。
　企業債残高対事業規模比率は、企業債を一般会計からの繰入金により負担としている。
　施設利用率は平均値より低い数値となっているが、現在も面整備を進めている。</t>
    <rPh sb="9" eb="10">
      <t>メン</t>
    </rPh>
    <rPh sb="10" eb="12">
      <t>セイビ</t>
    </rPh>
    <rPh sb="25" eb="26">
      <t>トモナ</t>
    </rPh>
    <rPh sb="27" eb="30">
      <t>ゲスイドウ</t>
    </rPh>
    <rPh sb="30" eb="33">
      <t>シヨウリョウ</t>
    </rPh>
    <rPh sb="34" eb="36">
      <t>ゾウカ</t>
    </rPh>
    <rPh sb="43" eb="44">
      <t>オオ</t>
    </rPh>
    <rPh sb="46" eb="48">
      <t>イッパン</t>
    </rPh>
    <rPh sb="48" eb="50">
      <t>カイケイ</t>
    </rPh>
    <rPh sb="53" eb="56">
      <t>クリイレキン</t>
    </rPh>
    <rPh sb="57" eb="59">
      <t>イゾン</t>
    </rPh>
    <rPh sb="64" eb="66">
      <t>ケンゼン</t>
    </rPh>
    <rPh sb="67" eb="69">
      <t>ケイエイ</t>
    </rPh>
    <rPh sb="99" eb="101">
      <t>シセツ</t>
    </rPh>
    <rPh sb="102" eb="104">
      <t>イジ</t>
    </rPh>
    <rPh sb="104" eb="106">
      <t>カンリ</t>
    </rPh>
    <rPh sb="106" eb="107">
      <t>トウ</t>
    </rPh>
    <rPh sb="121" eb="124">
      <t>キギョウサイ</t>
    </rPh>
    <rPh sb="124" eb="126">
      <t>ザンダカ</t>
    </rPh>
    <rPh sb="126" eb="127">
      <t>タイ</t>
    </rPh>
    <rPh sb="127" eb="129">
      <t>ジギョウ</t>
    </rPh>
    <rPh sb="129" eb="131">
      <t>キボ</t>
    </rPh>
    <rPh sb="131" eb="133">
      <t>ヒリツ</t>
    </rPh>
    <rPh sb="135" eb="138">
      <t>キギョウサイ</t>
    </rPh>
    <rPh sb="139" eb="141">
      <t>イッパン</t>
    </rPh>
    <rPh sb="141" eb="143">
      <t>カイケイ</t>
    </rPh>
    <rPh sb="146" eb="148">
      <t>クリイレ</t>
    </rPh>
    <rPh sb="148" eb="149">
      <t>キン</t>
    </rPh>
    <rPh sb="152" eb="154">
      <t>フタン</t>
    </rPh>
    <rPh sb="162" eb="164">
      <t>シセツ</t>
    </rPh>
    <rPh sb="164" eb="167">
      <t>リヨウリツ</t>
    </rPh>
    <rPh sb="168" eb="171">
      <t>ヘイキンチ</t>
    </rPh>
    <rPh sb="173" eb="174">
      <t>ヒク</t>
    </rPh>
    <rPh sb="175" eb="177">
      <t>スウチ</t>
    </rPh>
    <rPh sb="185" eb="187">
      <t>ゲンザイ</t>
    </rPh>
    <rPh sb="188" eb="189">
      <t>メン</t>
    </rPh>
    <rPh sb="189" eb="191">
      <t>セイビ</t>
    </rPh>
    <rPh sb="192" eb="19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</si>
</sst>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4F-45CD-81CB-0A5D5A7063A8}"/>
            </c:ext>
          </c:extLst>
        </c:ser>
        <c:dLbls>
          <c:showLegendKey val="0"/>
          <c:showVal val="0"/>
          <c:showCatName val="0"/>
          <c:showSerName val="0"/>
          <c:showPercent val="0"/>
          <c:showBubbleSize val="0"/>
        </c:dLbls>
        <c:gapWidth val="150"/>
        <c:axId val="93186688"/>
        <c:axId val="9490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extLst xmlns:c16r2="http://schemas.microsoft.com/office/drawing/2015/06/chart">
            <c:ext xmlns:c16="http://schemas.microsoft.com/office/drawing/2014/chart" uri="{C3380CC4-5D6E-409C-BE32-E72D297353CC}">
              <c16:uniqueId val="{00000001-2B4F-45CD-81CB-0A5D5A7063A8}"/>
            </c:ext>
          </c:extLst>
        </c:ser>
        <c:dLbls>
          <c:showLegendKey val="0"/>
          <c:showVal val="0"/>
          <c:showCatName val="0"/>
          <c:showSerName val="0"/>
          <c:showPercent val="0"/>
          <c:showBubbleSize val="0"/>
        </c:dLbls>
        <c:marker val="1"/>
        <c:smooth val="0"/>
        <c:axId val="93186688"/>
        <c:axId val="94905088"/>
      </c:lineChart>
      <c:dateAx>
        <c:axId val="93186688"/>
        <c:scaling>
          <c:orientation val="minMax"/>
        </c:scaling>
        <c:delete val="1"/>
        <c:axPos val="b"/>
        <c:numFmt formatCode="ge" sourceLinked="1"/>
        <c:majorTickMark val="none"/>
        <c:minorTickMark val="none"/>
        <c:tickLblPos val="none"/>
        <c:crossAx val="94905088"/>
        <c:crosses val="autoZero"/>
        <c:auto val="1"/>
        <c:lblOffset val="100"/>
        <c:baseTimeUnit val="years"/>
      </c:dateAx>
      <c:valAx>
        <c:axId val="9490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42.37</c:v>
                </c:pt>
                <c:pt idx="1">
                  <c:v>39.770000000000003</c:v>
                </c:pt>
                <c:pt idx="2">
                  <c:v>39.86</c:v>
                </c:pt>
                <c:pt idx="3">
                  <c:v>39.4</c:v>
                </c:pt>
                <c:pt idx="4">
                  <c:v>38.799999999999997</c:v>
                </c:pt>
              </c:numCache>
            </c:numRef>
          </c:val>
          <c:extLst xmlns:c16r2="http://schemas.microsoft.com/office/drawing/2015/06/chart">
            <c:ext xmlns:c16="http://schemas.microsoft.com/office/drawing/2014/chart" uri="{C3380CC4-5D6E-409C-BE32-E72D297353CC}">
              <c16:uniqueId val="{00000000-A496-4EE9-9FAD-160C00F8DFDD}"/>
            </c:ext>
          </c:extLst>
        </c:ser>
        <c:dLbls>
          <c:showLegendKey val="0"/>
          <c:showVal val="0"/>
          <c:showCatName val="0"/>
          <c:showSerName val="0"/>
          <c:showPercent val="0"/>
          <c:showBubbleSize val="0"/>
        </c:dLbls>
        <c:gapWidth val="150"/>
        <c:axId val="97491200"/>
        <c:axId val="9749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extLst xmlns:c16r2="http://schemas.microsoft.com/office/drawing/2015/06/chart">
            <c:ext xmlns:c16="http://schemas.microsoft.com/office/drawing/2014/chart" uri="{C3380CC4-5D6E-409C-BE32-E72D297353CC}">
              <c16:uniqueId val="{00000001-A496-4EE9-9FAD-160C00F8DFDD}"/>
            </c:ext>
          </c:extLst>
        </c:ser>
        <c:dLbls>
          <c:showLegendKey val="0"/>
          <c:showVal val="0"/>
          <c:showCatName val="0"/>
          <c:showSerName val="0"/>
          <c:showPercent val="0"/>
          <c:showBubbleSize val="0"/>
        </c:dLbls>
        <c:marker val="1"/>
        <c:smooth val="0"/>
        <c:axId val="97491200"/>
        <c:axId val="97497472"/>
      </c:lineChart>
      <c:dateAx>
        <c:axId val="97491200"/>
        <c:scaling>
          <c:orientation val="minMax"/>
        </c:scaling>
        <c:delete val="1"/>
        <c:axPos val="b"/>
        <c:numFmt formatCode="ge" sourceLinked="1"/>
        <c:majorTickMark val="none"/>
        <c:minorTickMark val="none"/>
        <c:tickLblPos val="none"/>
        <c:crossAx val="97497472"/>
        <c:crosses val="autoZero"/>
        <c:auto val="1"/>
        <c:lblOffset val="100"/>
        <c:baseTimeUnit val="years"/>
      </c:dateAx>
      <c:valAx>
        <c:axId val="9749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65.650000000000006</c:v>
                </c:pt>
                <c:pt idx="1">
                  <c:v>67.25</c:v>
                </c:pt>
                <c:pt idx="2">
                  <c:v>66.83</c:v>
                </c:pt>
                <c:pt idx="3">
                  <c:v>68.31</c:v>
                </c:pt>
                <c:pt idx="4">
                  <c:v>67.849999999999994</c:v>
                </c:pt>
              </c:numCache>
            </c:numRef>
          </c:val>
          <c:extLst xmlns:c16r2="http://schemas.microsoft.com/office/drawing/2015/06/chart">
            <c:ext xmlns:c16="http://schemas.microsoft.com/office/drawing/2014/chart" uri="{C3380CC4-5D6E-409C-BE32-E72D297353CC}">
              <c16:uniqueId val="{00000000-525D-4C49-8DB2-9174E09A359B}"/>
            </c:ext>
          </c:extLst>
        </c:ser>
        <c:dLbls>
          <c:showLegendKey val="0"/>
          <c:showVal val="0"/>
          <c:showCatName val="0"/>
          <c:showSerName val="0"/>
          <c:showPercent val="0"/>
          <c:showBubbleSize val="0"/>
        </c:dLbls>
        <c:gapWidth val="150"/>
        <c:axId val="97548928"/>
        <c:axId val="975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extLst xmlns:c16r2="http://schemas.microsoft.com/office/drawing/2015/06/chart">
            <c:ext xmlns:c16="http://schemas.microsoft.com/office/drawing/2014/chart" uri="{C3380CC4-5D6E-409C-BE32-E72D297353CC}">
              <c16:uniqueId val="{00000001-525D-4C49-8DB2-9174E09A359B}"/>
            </c:ext>
          </c:extLst>
        </c:ser>
        <c:dLbls>
          <c:showLegendKey val="0"/>
          <c:showVal val="0"/>
          <c:showCatName val="0"/>
          <c:showSerName val="0"/>
          <c:showPercent val="0"/>
          <c:showBubbleSize val="0"/>
        </c:dLbls>
        <c:marker val="1"/>
        <c:smooth val="0"/>
        <c:axId val="97548928"/>
        <c:axId val="97551104"/>
      </c:lineChart>
      <c:dateAx>
        <c:axId val="97548928"/>
        <c:scaling>
          <c:orientation val="minMax"/>
        </c:scaling>
        <c:delete val="1"/>
        <c:axPos val="b"/>
        <c:numFmt formatCode="ge" sourceLinked="1"/>
        <c:majorTickMark val="none"/>
        <c:minorTickMark val="none"/>
        <c:tickLblPos val="none"/>
        <c:crossAx val="97551104"/>
        <c:crosses val="autoZero"/>
        <c:auto val="1"/>
        <c:lblOffset val="100"/>
        <c:baseTimeUnit val="years"/>
      </c:dateAx>
      <c:valAx>
        <c:axId val="975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93.63</c:v>
                </c:pt>
                <c:pt idx="1">
                  <c:v>105.13</c:v>
                </c:pt>
                <c:pt idx="2">
                  <c:v>94.75</c:v>
                </c:pt>
                <c:pt idx="3">
                  <c:v>127.67</c:v>
                </c:pt>
                <c:pt idx="4">
                  <c:v>106.25</c:v>
                </c:pt>
              </c:numCache>
            </c:numRef>
          </c:val>
          <c:extLst xmlns:c16r2="http://schemas.microsoft.com/office/drawing/2015/06/chart">
            <c:ext xmlns:c16="http://schemas.microsoft.com/office/drawing/2014/chart" uri="{C3380CC4-5D6E-409C-BE32-E72D297353CC}">
              <c16:uniqueId val="{00000000-8BCD-479F-B373-154232FDD925}"/>
            </c:ext>
          </c:extLst>
        </c:ser>
        <c:dLbls>
          <c:showLegendKey val="0"/>
          <c:showVal val="0"/>
          <c:showCatName val="0"/>
          <c:showSerName val="0"/>
          <c:showPercent val="0"/>
          <c:showBubbleSize val="0"/>
        </c:dLbls>
        <c:gapWidth val="150"/>
        <c:axId val="94936064"/>
        <c:axId val="949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CD-479F-B373-154232FDD925}"/>
            </c:ext>
          </c:extLst>
        </c:ser>
        <c:dLbls>
          <c:showLegendKey val="0"/>
          <c:showVal val="0"/>
          <c:showCatName val="0"/>
          <c:showSerName val="0"/>
          <c:showPercent val="0"/>
          <c:showBubbleSize val="0"/>
        </c:dLbls>
        <c:marker val="1"/>
        <c:smooth val="0"/>
        <c:axId val="94936064"/>
        <c:axId val="94942336"/>
      </c:lineChart>
      <c:dateAx>
        <c:axId val="94936064"/>
        <c:scaling>
          <c:orientation val="minMax"/>
        </c:scaling>
        <c:delete val="1"/>
        <c:axPos val="b"/>
        <c:numFmt formatCode="ge" sourceLinked="1"/>
        <c:majorTickMark val="none"/>
        <c:minorTickMark val="none"/>
        <c:tickLblPos val="none"/>
        <c:crossAx val="94942336"/>
        <c:crosses val="autoZero"/>
        <c:auto val="1"/>
        <c:lblOffset val="100"/>
        <c:baseTimeUnit val="years"/>
      </c:dateAx>
      <c:valAx>
        <c:axId val="949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B4-43C9-B931-253F91CEDDEB}"/>
            </c:ext>
          </c:extLst>
        </c:ser>
        <c:dLbls>
          <c:showLegendKey val="0"/>
          <c:showVal val="0"/>
          <c:showCatName val="0"/>
          <c:showSerName val="0"/>
          <c:showPercent val="0"/>
          <c:showBubbleSize val="0"/>
        </c:dLbls>
        <c:gapWidth val="150"/>
        <c:axId val="94965120"/>
        <c:axId val="950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B4-43C9-B931-253F91CEDDEB}"/>
            </c:ext>
          </c:extLst>
        </c:ser>
        <c:dLbls>
          <c:showLegendKey val="0"/>
          <c:showVal val="0"/>
          <c:showCatName val="0"/>
          <c:showSerName val="0"/>
          <c:showPercent val="0"/>
          <c:showBubbleSize val="0"/>
        </c:dLbls>
        <c:marker val="1"/>
        <c:smooth val="0"/>
        <c:axId val="94965120"/>
        <c:axId val="95000064"/>
      </c:lineChart>
      <c:dateAx>
        <c:axId val="94965120"/>
        <c:scaling>
          <c:orientation val="minMax"/>
        </c:scaling>
        <c:delete val="1"/>
        <c:axPos val="b"/>
        <c:numFmt formatCode="ge" sourceLinked="1"/>
        <c:majorTickMark val="none"/>
        <c:minorTickMark val="none"/>
        <c:tickLblPos val="none"/>
        <c:crossAx val="95000064"/>
        <c:crosses val="autoZero"/>
        <c:auto val="1"/>
        <c:lblOffset val="100"/>
        <c:baseTimeUnit val="years"/>
      </c:dateAx>
      <c:valAx>
        <c:axId val="950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E1-47FF-BA1D-65BE561B3750}"/>
            </c:ext>
          </c:extLst>
        </c:ser>
        <c:dLbls>
          <c:showLegendKey val="0"/>
          <c:showVal val="0"/>
          <c:showCatName val="0"/>
          <c:showSerName val="0"/>
          <c:showPercent val="0"/>
          <c:showBubbleSize val="0"/>
        </c:dLbls>
        <c:gapWidth val="150"/>
        <c:axId val="95019008"/>
        <c:axId val="950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E1-47FF-BA1D-65BE561B3750}"/>
            </c:ext>
          </c:extLst>
        </c:ser>
        <c:dLbls>
          <c:showLegendKey val="0"/>
          <c:showVal val="0"/>
          <c:showCatName val="0"/>
          <c:showSerName val="0"/>
          <c:showPercent val="0"/>
          <c:showBubbleSize val="0"/>
        </c:dLbls>
        <c:marker val="1"/>
        <c:smooth val="0"/>
        <c:axId val="95019008"/>
        <c:axId val="95020928"/>
      </c:lineChart>
      <c:dateAx>
        <c:axId val="95019008"/>
        <c:scaling>
          <c:orientation val="minMax"/>
        </c:scaling>
        <c:delete val="1"/>
        <c:axPos val="b"/>
        <c:numFmt formatCode="ge" sourceLinked="1"/>
        <c:majorTickMark val="none"/>
        <c:minorTickMark val="none"/>
        <c:tickLblPos val="none"/>
        <c:crossAx val="95020928"/>
        <c:crosses val="autoZero"/>
        <c:auto val="1"/>
        <c:lblOffset val="100"/>
        <c:baseTimeUnit val="years"/>
      </c:dateAx>
      <c:valAx>
        <c:axId val="950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D5-440E-8982-F938071B0EEE}"/>
            </c:ext>
          </c:extLst>
        </c:ser>
        <c:dLbls>
          <c:showLegendKey val="0"/>
          <c:showVal val="0"/>
          <c:showCatName val="0"/>
          <c:showSerName val="0"/>
          <c:showPercent val="0"/>
          <c:showBubbleSize val="0"/>
        </c:dLbls>
        <c:gapWidth val="150"/>
        <c:axId val="95144192"/>
        <c:axId val="951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D5-440E-8982-F938071B0EEE}"/>
            </c:ext>
          </c:extLst>
        </c:ser>
        <c:dLbls>
          <c:showLegendKey val="0"/>
          <c:showVal val="0"/>
          <c:showCatName val="0"/>
          <c:showSerName val="0"/>
          <c:showPercent val="0"/>
          <c:showBubbleSize val="0"/>
        </c:dLbls>
        <c:marker val="1"/>
        <c:smooth val="0"/>
        <c:axId val="95144192"/>
        <c:axId val="95154560"/>
      </c:lineChart>
      <c:dateAx>
        <c:axId val="95144192"/>
        <c:scaling>
          <c:orientation val="minMax"/>
        </c:scaling>
        <c:delete val="1"/>
        <c:axPos val="b"/>
        <c:numFmt formatCode="ge" sourceLinked="1"/>
        <c:majorTickMark val="none"/>
        <c:minorTickMark val="none"/>
        <c:tickLblPos val="none"/>
        <c:crossAx val="95154560"/>
        <c:crosses val="autoZero"/>
        <c:auto val="1"/>
        <c:lblOffset val="100"/>
        <c:baseTimeUnit val="years"/>
      </c:dateAx>
      <c:valAx>
        <c:axId val="951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D9-4F90-B77C-8D088EF90A46}"/>
            </c:ext>
          </c:extLst>
        </c:ser>
        <c:dLbls>
          <c:showLegendKey val="0"/>
          <c:showVal val="0"/>
          <c:showCatName val="0"/>
          <c:showSerName val="0"/>
          <c:showPercent val="0"/>
          <c:showBubbleSize val="0"/>
        </c:dLbls>
        <c:gapWidth val="150"/>
        <c:axId val="97278976"/>
        <c:axId val="972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D9-4F90-B77C-8D088EF90A46}"/>
            </c:ext>
          </c:extLst>
        </c:ser>
        <c:dLbls>
          <c:showLegendKey val="0"/>
          <c:showVal val="0"/>
          <c:showCatName val="0"/>
          <c:showSerName val="0"/>
          <c:showPercent val="0"/>
          <c:showBubbleSize val="0"/>
        </c:dLbls>
        <c:marker val="1"/>
        <c:smooth val="0"/>
        <c:axId val="97278976"/>
        <c:axId val="97285248"/>
      </c:lineChart>
      <c:dateAx>
        <c:axId val="97278976"/>
        <c:scaling>
          <c:orientation val="minMax"/>
        </c:scaling>
        <c:delete val="1"/>
        <c:axPos val="b"/>
        <c:numFmt formatCode="ge" sourceLinked="1"/>
        <c:majorTickMark val="none"/>
        <c:minorTickMark val="none"/>
        <c:tickLblPos val="none"/>
        <c:crossAx val="97285248"/>
        <c:crosses val="autoZero"/>
        <c:auto val="1"/>
        <c:lblOffset val="100"/>
        <c:baseTimeUnit val="years"/>
      </c:dateAx>
      <c:valAx>
        <c:axId val="972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146.56</c:v>
                </c:pt>
                <c:pt idx="1">
                  <c:v>138.58000000000001</c:v>
                </c:pt>
                <c:pt idx="2">
                  <c:v>128.57</c:v>
                </c:pt>
                <c:pt idx="3">
                  <c:v>198.18</c:v>
                </c:pt>
                <c:pt idx="4" formatCode="#,##0.00;&quot;△&quot;#,##0.00">
                  <c:v>0</c:v>
                </c:pt>
              </c:numCache>
            </c:numRef>
          </c:val>
          <c:extLst xmlns:c16r2="http://schemas.microsoft.com/office/drawing/2015/06/chart">
            <c:ext xmlns:c16="http://schemas.microsoft.com/office/drawing/2014/chart" uri="{C3380CC4-5D6E-409C-BE32-E72D297353CC}">
              <c16:uniqueId val="{00000000-318D-4B53-9F4E-20BC5EC089DA}"/>
            </c:ext>
          </c:extLst>
        </c:ser>
        <c:dLbls>
          <c:showLegendKey val="0"/>
          <c:showVal val="0"/>
          <c:showCatName val="0"/>
          <c:showSerName val="0"/>
          <c:showPercent val="0"/>
          <c:showBubbleSize val="0"/>
        </c:dLbls>
        <c:gapWidth val="150"/>
        <c:axId val="97328512"/>
        <c:axId val="9733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extLst xmlns:c16r2="http://schemas.microsoft.com/office/drawing/2015/06/chart">
            <c:ext xmlns:c16="http://schemas.microsoft.com/office/drawing/2014/chart" uri="{C3380CC4-5D6E-409C-BE32-E72D297353CC}">
              <c16:uniqueId val="{00000001-318D-4B53-9F4E-20BC5EC089DA}"/>
            </c:ext>
          </c:extLst>
        </c:ser>
        <c:dLbls>
          <c:showLegendKey val="0"/>
          <c:showVal val="0"/>
          <c:showCatName val="0"/>
          <c:showSerName val="0"/>
          <c:showPercent val="0"/>
          <c:showBubbleSize val="0"/>
        </c:dLbls>
        <c:marker val="1"/>
        <c:smooth val="0"/>
        <c:axId val="97328512"/>
        <c:axId val="97334784"/>
      </c:lineChart>
      <c:dateAx>
        <c:axId val="97328512"/>
        <c:scaling>
          <c:orientation val="minMax"/>
        </c:scaling>
        <c:delete val="1"/>
        <c:axPos val="b"/>
        <c:numFmt formatCode="ge" sourceLinked="1"/>
        <c:majorTickMark val="none"/>
        <c:minorTickMark val="none"/>
        <c:tickLblPos val="none"/>
        <c:crossAx val="97334784"/>
        <c:crosses val="autoZero"/>
        <c:auto val="1"/>
        <c:lblOffset val="100"/>
        <c:baseTimeUnit val="years"/>
      </c:dateAx>
      <c:valAx>
        <c:axId val="9733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56.42</c:v>
                </c:pt>
                <c:pt idx="1">
                  <c:v>63.1</c:v>
                </c:pt>
                <c:pt idx="2">
                  <c:v>68.45</c:v>
                </c:pt>
                <c:pt idx="3">
                  <c:v>68.84</c:v>
                </c:pt>
                <c:pt idx="4">
                  <c:v>67.16</c:v>
                </c:pt>
              </c:numCache>
            </c:numRef>
          </c:val>
          <c:extLst xmlns:c16r2="http://schemas.microsoft.com/office/drawing/2015/06/chart">
            <c:ext xmlns:c16="http://schemas.microsoft.com/office/drawing/2014/chart" uri="{C3380CC4-5D6E-409C-BE32-E72D297353CC}">
              <c16:uniqueId val="{00000000-4663-41B0-87CD-B54ACF95DFB7}"/>
            </c:ext>
          </c:extLst>
        </c:ser>
        <c:dLbls>
          <c:showLegendKey val="0"/>
          <c:showVal val="0"/>
          <c:showCatName val="0"/>
          <c:showSerName val="0"/>
          <c:showPercent val="0"/>
          <c:showBubbleSize val="0"/>
        </c:dLbls>
        <c:gapWidth val="150"/>
        <c:axId val="97357824"/>
        <c:axId val="973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extLst xmlns:c16r2="http://schemas.microsoft.com/office/drawing/2015/06/chart">
            <c:ext xmlns:c16="http://schemas.microsoft.com/office/drawing/2014/chart" uri="{C3380CC4-5D6E-409C-BE32-E72D297353CC}">
              <c16:uniqueId val="{00000001-4663-41B0-87CD-B54ACF95DFB7}"/>
            </c:ext>
          </c:extLst>
        </c:ser>
        <c:dLbls>
          <c:showLegendKey val="0"/>
          <c:showVal val="0"/>
          <c:showCatName val="0"/>
          <c:showSerName val="0"/>
          <c:showPercent val="0"/>
          <c:showBubbleSize val="0"/>
        </c:dLbls>
        <c:marker val="1"/>
        <c:smooth val="0"/>
        <c:axId val="97357824"/>
        <c:axId val="97359744"/>
      </c:lineChart>
      <c:dateAx>
        <c:axId val="97357824"/>
        <c:scaling>
          <c:orientation val="minMax"/>
        </c:scaling>
        <c:delete val="1"/>
        <c:axPos val="b"/>
        <c:numFmt formatCode="ge" sourceLinked="1"/>
        <c:majorTickMark val="none"/>
        <c:minorTickMark val="none"/>
        <c:tickLblPos val="none"/>
        <c:crossAx val="97359744"/>
        <c:crosses val="autoZero"/>
        <c:auto val="1"/>
        <c:lblOffset val="100"/>
        <c:baseTimeUnit val="years"/>
      </c:dateAx>
      <c:valAx>
        <c:axId val="973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236.84</c:v>
                </c:pt>
                <c:pt idx="1">
                  <c:v>203.91</c:v>
                </c:pt>
                <c:pt idx="2">
                  <c:v>192.28</c:v>
                </c:pt>
                <c:pt idx="3">
                  <c:v>191.36</c:v>
                </c:pt>
                <c:pt idx="4">
                  <c:v>195.15</c:v>
                </c:pt>
              </c:numCache>
            </c:numRef>
          </c:val>
          <c:extLst xmlns:c16r2="http://schemas.microsoft.com/office/drawing/2015/06/chart">
            <c:ext xmlns:c16="http://schemas.microsoft.com/office/drawing/2014/chart" uri="{C3380CC4-5D6E-409C-BE32-E72D297353CC}">
              <c16:uniqueId val="{00000000-1838-4D1B-8DD4-601B409AC888}"/>
            </c:ext>
          </c:extLst>
        </c:ser>
        <c:dLbls>
          <c:showLegendKey val="0"/>
          <c:showVal val="0"/>
          <c:showCatName val="0"/>
          <c:showSerName val="0"/>
          <c:showPercent val="0"/>
          <c:showBubbleSize val="0"/>
        </c:dLbls>
        <c:gapWidth val="150"/>
        <c:axId val="97376512"/>
        <c:axId val="974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extLst xmlns:c16r2="http://schemas.microsoft.com/office/drawing/2015/06/chart">
            <c:ext xmlns:c16="http://schemas.microsoft.com/office/drawing/2014/chart" uri="{C3380CC4-5D6E-409C-BE32-E72D297353CC}">
              <c16:uniqueId val="{00000001-1838-4D1B-8DD4-601B409AC888}"/>
            </c:ext>
          </c:extLst>
        </c:ser>
        <c:dLbls>
          <c:showLegendKey val="0"/>
          <c:showVal val="0"/>
          <c:showCatName val="0"/>
          <c:showSerName val="0"/>
          <c:showPercent val="0"/>
          <c:showBubbleSize val="0"/>
        </c:dLbls>
        <c:marker val="1"/>
        <c:smooth val="0"/>
        <c:axId val="97376512"/>
        <c:axId val="97456512"/>
      </c:lineChart>
      <c:dateAx>
        <c:axId val="97376512"/>
        <c:scaling>
          <c:orientation val="minMax"/>
        </c:scaling>
        <c:delete val="1"/>
        <c:axPos val="b"/>
        <c:numFmt formatCode="ge" sourceLinked="1"/>
        <c:majorTickMark val="none"/>
        <c:minorTickMark val="none"/>
        <c:tickLblPos val="none"/>
        <c:crossAx val="97456512"/>
        <c:crosses val="autoZero"/>
        <c:auto val="1"/>
        <c:lblOffset val="100"/>
        <c:baseTimeUnit val="years"/>
      </c:dateAx>
      <c:valAx>
        <c:axId val="974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3"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香南市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Cc3</v>
      </c>
      <c r="X8" s="72"/>
      <c r="Y8" s="72"/>
      <c r="Z8" s="72"/>
      <c r="AA8" s="72"/>
      <c r="AB8" s="72"/>
      <c r="AC8" s="72"/>
      <c r="AD8" s="73" t="s">
        <v>124</v>
      </c>
      <c r="AE8" s="73"/>
      <c r="AF8" s="73"/>
      <c r="AG8" s="73"/>
      <c r="AH8" s="73"/>
      <c r="AI8" s="73"/>
      <c r="AJ8" s="73"/>
      <c r="AK8" s="4"/>
      <c r="AL8" s="67">
        <f>データ!S6</f>
        <v>33789</v>
      </c>
      <c r="AM8" s="67"/>
      <c r="AN8" s="67"/>
      <c r="AO8" s="67"/>
      <c r="AP8" s="67"/>
      <c r="AQ8" s="67"/>
      <c r="AR8" s="67"/>
      <c r="AS8" s="67"/>
      <c r="AT8" s="66">
        <f>データ!T6</f>
        <v>126.48</v>
      </c>
      <c r="AU8" s="66"/>
      <c r="AV8" s="66"/>
      <c r="AW8" s="66"/>
      <c r="AX8" s="66"/>
      <c r="AY8" s="66"/>
      <c r="AZ8" s="66"/>
      <c r="BA8" s="66"/>
      <c r="BB8" s="66">
        <f>データ!U6</f>
        <v>267.14999999999998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15.19</v>
      </c>
      <c r="Q10" s="66"/>
      <c r="R10" s="66"/>
      <c r="S10" s="66"/>
      <c r="T10" s="66"/>
      <c r="U10" s="66"/>
      <c r="V10" s="66"/>
      <c r="W10" s="66">
        <f>データ!Q6</f>
        <v>85.81</v>
      </c>
      <c r="X10" s="66"/>
      <c r="Y10" s="66"/>
      <c r="Z10" s="66"/>
      <c r="AA10" s="66"/>
      <c r="AB10" s="66"/>
      <c r="AC10" s="66"/>
      <c r="AD10" s="67">
        <f>データ!R6</f>
        <v>2376</v>
      </c>
      <c r="AE10" s="67"/>
      <c r="AF10" s="67"/>
      <c r="AG10" s="67"/>
      <c r="AH10" s="67"/>
      <c r="AI10" s="67"/>
      <c r="AJ10" s="67"/>
      <c r="AK10" s="2"/>
      <c r="AL10" s="67">
        <f>データ!V6</f>
        <v>5104</v>
      </c>
      <c r="AM10" s="67"/>
      <c r="AN10" s="67"/>
      <c r="AO10" s="67"/>
      <c r="AP10" s="67"/>
      <c r="AQ10" s="67"/>
      <c r="AR10" s="67"/>
      <c r="AS10" s="67"/>
      <c r="AT10" s="66">
        <f>データ!W6</f>
        <v>1.21</v>
      </c>
      <c r="AU10" s="66"/>
      <c r="AV10" s="66"/>
      <c r="AW10" s="66"/>
      <c r="AX10" s="66"/>
      <c r="AY10" s="66"/>
      <c r="AZ10" s="66"/>
      <c r="BA10" s="66"/>
      <c r="BB10" s="66">
        <f>データ!X6</f>
        <v>4218.18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56</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392111</v>
      </c>
      <c r="D6" s="33">
        <f t="shared" si="3"/>
        <v>47</v>
      </c>
      <c r="E6" s="33">
        <f t="shared" si="3"/>
        <v>17</v>
      </c>
      <c r="F6" s="33">
        <f t="shared" si="3"/>
        <v>1</v>
      </c>
      <c r="G6" s="33">
        <f t="shared" si="3"/>
        <v>0</v>
      </c>
      <c r="H6" s="33" t="str">
        <f t="shared" si="3"/>
        <v>高知県　香南市</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15.19</v>
      </c>
      <c r="Q6" s="34">
        <f t="shared" si="3"/>
        <v>85.81</v>
      </c>
      <c r="R6" s="34">
        <f t="shared" si="3"/>
        <v>2376</v>
      </c>
      <c r="S6" s="34">
        <f t="shared" si="3"/>
        <v>33789</v>
      </c>
      <c r="T6" s="34">
        <f t="shared" si="3"/>
        <v>126.48</v>
      </c>
      <c r="U6" s="34">
        <f t="shared" si="3"/>
        <v>267.14999999999998</v>
      </c>
      <c r="V6" s="34">
        <f t="shared" si="3"/>
        <v>5104</v>
      </c>
      <c r="W6" s="34">
        <f t="shared" si="3"/>
        <v>1.21</v>
      </c>
      <c r="X6" s="34">
        <f t="shared" si="3"/>
        <v>4218.18</v>
      </c>
      <c r="Y6" s="35">
        <f>IF(Y7="",NA(),Y7)</f>
        <v>93.63</v>
      </c>
      <c r="Z6" s="35">
        <f t="shared" ref="Z6:AH6" si="4">IF(Z7="",NA(),Z7)</f>
        <v>105.13</v>
      </c>
      <c r="AA6" s="35">
        <f t="shared" si="4"/>
        <v>94.75</v>
      </c>
      <c r="AB6" s="35">
        <f t="shared" si="4"/>
        <v>127.67</v>
      </c>
      <c r="AC6" s="35">
        <f t="shared" si="4"/>
        <v>106.25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146.56</v>
      </c>
      <c r="BG6" s="35">
        <f t="shared" ref="BG6:BO6" si="7">IF(BG7="",NA(),BG7)</f>
        <v>138.58000000000001</v>
      </c>
      <c r="BH6" s="35">
        <f t="shared" si="7"/>
        <v>128.57</v>
      </c>
      <c r="BI6" s="35">
        <f t="shared" si="7"/>
        <v>198.18</v>
      </c>
      <c r="BJ6" s="34">
        <f t="shared" si="7"/>
        <v>0</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56.42</v>
      </c>
      <c r="BR6" s="35">
        <f t="shared" ref="BR6:BZ6" si="8">IF(BR7="",NA(),BR7)</f>
        <v>63.1</v>
      </c>
      <c r="BS6" s="35">
        <f t="shared" si="8"/>
        <v>68.45</v>
      </c>
      <c r="BT6" s="35">
        <f t="shared" si="8"/>
        <v>68.84</v>
      </c>
      <c r="BU6" s="35">
        <f t="shared" si="8"/>
        <v>67.16</v>
      </c>
      <c r="BV6" s="35">
        <f t="shared" si="8"/>
        <v>57.36</v>
      </c>
      <c r="BW6" s="35">
        <f t="shared" si="8"/>
        <v>57.33</v>
      </c>
      <c r="BX6" s="35">
        <f t="shared" si="8"/>
        <v>60.78</v>
      </c>
      <c r="BY6" s="35">
        <f t="shared" si="8"/>
        <v>60.17</v>
      </c>
      <c r="BZ6" s="35">
        <f t="shared" si="8"/>
        <v>65.569999999999993</v>
      </c>
      <c r="CA6" s="34" t="str">
        <f>IF(CA7="","",IF(CA7="-","【-】","【"&amp;SUBSTITUTE(TEXT(CA7,"#,##0.00"),"-","△")&amp;"】"))</f>
        <v>【100.04】</v>
      </c>
      <c r="CB6" s="35">
        <f>IF(CB7="",NA(),CB7)</f>
        <v>236.84</v>
      </c>
      <c r="CC6" s="35">
        <f t="shared" ref="CC6:CK6" si="9">IF(CC7="",NA(),CC7)</f>
        <v>203.91</v>
      </c>
      <c r="CD6" s="35">
        <f t="shared" si="9"/>
        <v>192.28</v>
      </c>
      <c r="CE6" s="35">
        <f t="shared" si="9"/>
        <v>191.36</v>
      </c>
      <c r="CF6" s="35">
        <f t="shared" si="9"/>
        <v>195.15</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42.37</v>
      </c>
      <c r="CN6" s="35">
        <f t="shared" ref="CN6:CV6" si="10">IF(CN7="",NA(),CN7)</f>
        <v>39.770000000000003</v>
      </c>
      <c r="CO6" s="35">
        <f t="shared" si="10"/>
        <v>39.86</v>
      </c>
      <c r="CP6" s="35">
        <f t="shared" si="10"/>
        <v>39.4</v>
      </c>
      <c r="CQ6" s="35">
        <f t="shared" si="10"/>
        <v>38.799999999999997</v>
      </c>
      <c r="CR6" s="35">
        <f t="shared" si="10"/>
        <v>40.07</v>
      </c>
      <c r="CS6" s="35">
        <f t="shared" si="10"/>
        <v>39.92</v>
      </c>
      <c r="CT6" s="35">
        <f t="shared" si="10"/>
        <v>41.63</v>
      </c>
      <c r="CU6" s="35">
        <f t="shared" si="10"/>
        <v>44.89</v>
      </c>
      <c r="CV6" s="35">
        <f t="shared" si="10"/>
        <v>40.75</v>
      </c>
      <c r="CW6" s="34" t="str">
        <f>IF(CW7="","",IF(CW7="-","【-】","【"&amp;SUBSTITUTE(TEXT(CW7,"#,##0.00"),"-","△")&amp;"】"))</f>
        <v>【60.09】</v>
      </c>
      <c r="CX6" s="35">
        <f>IF(CX7="",NA(),CX7)</f>
        <v>65.650000000000006</v>
      </c>
      <c r="CY6" s="35">
        <f t="shared" ref="CY6:DG6" si="11">IF(CY7="",NA(),CY7)</f>
        <v>67.25</v>
      </c>
      <c r="CZ6" s="35">
        <f t="shared" si="11"/>
        <v>66.83</v>
      </c>
      <c r="DA6" s="35">
        <f t="shared" si="11"/>
        <v>68.31</v>
      </c>
      <c r="DB6" s="35">
        <f t="shared" si="11"/>
        <v>67.849999999999994</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c r="A7" s="28"/>
      <c r="B7" s="37">
        <v>2016</v>
      </c>
      <c r="C7" s="37">
        <v>392111</v>
      </c>
      <c r="D7" s="37">
        <v>47</v>
      </c>
      <c r="E7" s="37">
        <v>17</v>
      </c>
      <c r="F7" s="37">
        <v>1</v>
      </c>
      <c r="G7" s="37">
        <v>0</v>
      </c>
      <c r="H7" s="37" t="s">
        <v>110</v>
      </c>
      <c r="I7" s="37" t="s">
        <v>111</v>
      </c>
      <c r="J7" s="37" t="s">
        <v>112</v>
      </c>
      <c r="K7" s="37" t="s">
        <v>113</v>
      </c>
      <c r="L7" s="37" t="s">
        <v>114</v>
      </c>
      <c r="M7" s="37"/>
      <c r="N7" s="38" t="s">
        <v>115</v>
      </c>
      <c r="O7" s="38" t="s">
        <v>116</v>
      </c>
      <c r="P7" s="38">
        <v>15.19</v>
      </c>
      <c r="Q7" s="38">
        <v>85.81</v>
      </c>
      <c r="R7" s="38">
        <v>2376</v>
      </c>
      <c r="S7" s="38">
        <v>33789</v>
      </c>
      <c r="T7" s="38">
        <v>126.48</v>
      </c>
      <c r="U7" s="38">
        <v>267.14999999999998</v>
      </c>
      <c r="V7" s="38">
        <v>5104</v>
      </c>
      <c r="W7" s="38">
        <v>1.21</v>
      </c>
      <c r="X7" s="38">
        <v>4218.18</v>
      </c>
      <c r="Y7" s="38">
        <v>93.63</v>
      </c>
      <c r="Z7" s="38">
        <v>105.13</v>
      </c>
      <c r="AA7" s="38">
        <v>94.75</v>
      </c>
      <c r="AB7" s="38">
        <v>127.67</v>
      </c>
      <c r="AC7" s="38">
        <v>106.25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146.56</v>
      </c>
      <c r="BG7" s="38">
        <v>138.58000000000001</v>
      </c>
      <c r="BH7" s="38">
        <v>128.57</v>
      </c>
      <c r="BI7" s="38">
        <v>198.18</v>
      </c>
      <c r="BJ7" s="38">
        <v>0</v>
      </c>
      <c r="BK7" s="38">
        <v>1574.53</v>
      </c>
      <c r="BL7" s="38">
        <v>1506.51</v>
      </c>
      <c r="BM7" s="38">
        <v>1315.67</v>
      </c>
      <c r="BN7" s="38">
        <v>1240.1600000000001</v>
      </c>
      <c r="BO7" s="38">
        <v>1193.49</v>
      </c>
      <c r="BP7" s="38">
        <v>728.3</v>
      </c>
      <c r="BQ7" s="38">
        <v>56.42</v>
      </c>
      <c r="BR7" s="38">
        <v>63.1</v>
      </c>
      <c r="BS7" s="38">
        <v>68.45</v>
      </c>
      <c r="BT7" s="38">
        <v>68.84</v>
      </c>
      <c r="BU7" s="38">
        <v>67.16</v>
      </c>
      <c r="BV7" s="38">
        <v>57.36</v>
      </c>
      <c r="BW7" s="38">
        <v>57.33</v>
      </c>
      <c r="BX7" s="38">
        <v>60.78</v>
      </c>
      <c r="BY7" s="38">
        <v>60.17</v>
      </c>
      <c r="BZ7" s="38">
        <v>65.569999999999993</v>
      </c>
      <c r="CA7" s="38">
        <v>100.04</v>
      </c>
      <c r="CB7" s="38">
        <v>236.84</v>
      </c>
      <c r="CC7" s="38">
        <v>203.91</v>
      </c>
      <c r="CD7" s="38">
        <v>192.28</v>
      </c>
      <c r="CE7" s="38">
        <v>191.36</v>
      </c>
      <c r="CF7" s="38">
        <v>195.15</v>
      </c>
      <c r="CG7" s="38">
        <v>279.91000000000003</v>
      </c>
      <c r="CH7" s="38">
        <v>284.52999999999997</v>
      </c>
      <c r="CI7" s="38">
        <v>276.26</v>
      </c>
      <c r="CJ7" s="38">
        <v>281.52999999999997</v>
      </c>
      <c r="CK7" s="38">
        <v>263.04000000000002</v>
      </c>
      <c r="CL7" s="38">
        <v>137.82</v>
      </c>
      <c r="CM7" s="38">
        <v>42.37</v>
      </c>
      <c r="CN7" s="38">
        <v>39.770000000000003</v>
      </c>
      <c r="CO7" s="38">
        <v>39.86</v>
      </c>
      <c r="CP7" s="38">
        <v>39.4</v>
      </c>
      <c r="CQ7" s="38">
        <v>38.799999999999997</v>
      </c>
      <c r="CR7" s="38">
        <v>40.07</v>
      </c>
      <c r="CS7" s="38">
        <v>39.92</v>
      </c>
      <c r="CT7" s="38">
        <v>41.63</v>
      </c>
      <c r="CU7" s="38">
        <v>44.89</v>
      </c>
      <c r="CV7" s="38">
        <v>40.75</v>
      </c>
      <c r="CW7" s="38">
        <v>60.09</v>
      </c>
      <c r="CX7" s="38">
        <v>65.650000000000006</v>
      </c>
      <c r="CY7" s="38">
        <v>67.25</v>
      </c>
      <c r="CZ7" s="38">
        <v>66.83</v>
      </c>
      <c r="DA7" s="38">
        <v>68.31</v>
      </c>
      <c r="DB7" s="38">
        <v>67.849999999999994</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2018-03-01T04:45:14Z</cp:lastPrinted>
  <dcterms:created xsi:type="dcterms:W3CDTF">2017-12-25T02:12:35Z</dcterms:created>
  <dcterms:modified xsi:type="dcterms:W3CDTF">2018-03-01T04:45:17Z</dcterms:modified>
  <cp:category/>
</cp:coreProperties>
</file>