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<sst xmlns="http://schemas.openxmlformats.org/spreadsheetml/2006/main" count="244" uniqueCount="125">
  <si>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</si>
  <si>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</si>
  <si>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</si>
  <si>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</si>
  <si>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</si>
  <si>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</si>
  <si>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</si>
  <si>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</si>
  <si>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</si>
  <si>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</si>
  <si>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</si>
  <si>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</si>
  <si>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</si>
  <si>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</si>
  <si>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</si>
  <si>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</si>
  <si>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</si>
  <si>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</si>
  <si>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</si>
  <si>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</si>
  <si>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</si>
  <si>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</si>
  <si>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</si>
  <si>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</si>
  <si>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</si>
  <si>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</si>
  <si>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</si>
  <si>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</si>
  <si>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</si>
  <si>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</si>
  <si>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</si>
  <si>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</si>
  <si>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</si>
  <si>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</si>
  <si>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</si>
  <si>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</si>
  <si>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</si>
  <si>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</si>
  <si>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</si>
  <si>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</si>
  <si>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</si>
  <si>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</si>
  <si>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</si>
  <si>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</si>
  <si>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</si>
  <si>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</si>
  <si>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</si>
  <si>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</si>
  <si>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</si>
  <si>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</si>
  <si>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</si>
  <si>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</si>
  <si>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</si>
  <si>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</si>
  <si>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</si>
  <si>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</si>
  <si>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</si>
  <si>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</si>
  <si>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</si>
  <si>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</si>
  <si>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</si>
  <si>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</si>
  <si>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</si>
  <si>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</si>
  <si>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</si>
  <si>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</si>
  <si>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</si>
  <si>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</si>
  <si>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</si>
  <si>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</si>
  <si>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</si>
  <si>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</si>
  <si>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</si>
  <si>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</si>
  <si>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</si>
  <si>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</si>
  <si>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</si>
  <si>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</si>
  <si>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</si>
  <si>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</si>
  <si>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</si>
  <si>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</si>
  <si>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</si>
  <si>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</si>
  <si>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</si>
  <si>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</si>
  <si>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</si>
  <si>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</si>
  <si>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</si>
  <si>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</si>
  <si>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</si>
  <si>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</si>
  <si>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</si>
  <si>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</si>
  <si>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</si>
  <si>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</si>
  <si>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</si>
  <si>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</si>
  <si>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</si>
  <si>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</si>
  <si>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</si>
  <si>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</si>
  <si>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</si>
  <si>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</si>
  <si>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</si>
  <si>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</si>
  <si>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</si>
  <si>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</si>
  <si>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</si>
  <si>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香美市</t>
  </si>
  <si>
    <t>法非適用</t>
  </si>
  <si>
    <t>下水道事業</t>
  </si>
  <si>
    <t>公共下水道</t>
  </si>
  <si>
    <t>Cc2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</si>
  <si>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</si>
  <si>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</si>
  <si>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</si>
  <si>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</si>
  <si>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</si>
  <si>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</si>
  <si>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</si>
  <si>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現状では管渠の耐用年数は超過していませんが、近年管渠周辺の路面陥没等の修繕が増加してきており、老朽化に対する対策が必要となっております。
　現在、平成26年度に策定した下水道総合地震対策計画に基づき、管渠等の耐震診断を実施しております。また、平成30年度から平成31年度にストックマネジメント計画（維持管理計画）の策定を実施し、計画的に更新・維持管理を行っていく必要があります。</t>
    <rPh sb="1" eb="3">
      <t>ゲンジョウ</t>
    </rPh>
    <rPh sb="5" eb="6">
      <t>カン</t>
    </rPh>
    <rPh sb="6" eb="7">
      <t>キョ</t>
    </rPh>
    <rPh sb="8" eb="10">
      <t>タイヨウ</t>
    </rPh>
    <rPh sb="10" eb="12">
      <t>ネンスウ</t>
    </rPh>
    <rPh sb="13" eb="15">
      <t>チョウカ</t>
    </rPh>
    <rPh sb="23" eb="25">
      <t>キンネン</t>
    </rPh>
    <rPh sb="25" eb="26">
      <t>カン</t>
    </rPh>
    <rPh sb="26" eb="27">
      <t>キョ</t>
    </rPh>
    <rPh sb="27" eb="29">
      <t>シュウヘン</t>
    </rPh>
    <rPh sb="30" eb="32">
      <t>ロメン</t>
    </rPh>
    <rPh sb="32" eb="34">
      <t>カンボツ</t>
    </rPh>
    <rPh sb="34" eb="35">
      <t>トウ</t>
    </rPh>
    <rPh sb="36" eb="38">
      <t>シュウゼン</t>
    </rPh>
    <rPh sb="39" eb="41">
      <t>ゾウカ</t>
    </rPh>
    <rPh sb="48" eb="51">
      <t>ロウキュウカ</t>
    </rPh>
    <rPh sb="52" eb="53">
      <t>タイ</t>
    </rPh>
    <rPh sb="55" eb="57">
      <t>タイサク</t>
    </rPh>
    <rPh sb="58" eb="60">
      <t>ヒツヨウ</t>
    </rPh>
    <rPh sb="71" eb="73">
      <t>ゲンザイ</t>
    </rPh>
    <rPh sb="74" eb="76">
      <t>ヘイセイ</t>
    </rPh>
    <rPh sb="78" eb="80">
      <t>ネンド</t>
    </rPh>
    <rPh sb="81" eb="83">
      <t>サクテイ</t>
    </rPh>
    <rPh sb="85" eb="88">
      <t>ゲスイドウ</t>
    </rPh>
    <rPh sb="88" eb="90">
      <t>ソウゴウ</t>
    </rPh>
    <rPh sb="90" eb="92">
      <t>ジシン</t>
    </rPh>
    <rPh sb="92" eb="94">
      <t>タイサク</t>
    </rPh>
    <rPh sb="94" eb="96">
      <t>ケイカク</t>
    </rPh>
    <rPh sb="97" eb="98">
      <t>モト</t>
    </rPh>
    <rPh sb="101" eb="102">
      <t>カン</t>
    </rPh>
    <rPh sb="102" eb="103">
      <t>キョ</t>
    </rPh>
    <rPh sb="103" eb="104">
      <t>トウ</t>
    </rPh>
    <rPh sb="105" eb="107">
      <t>タイシン</t>
    </rPh>
    <rPh sb="107" eb="109">
      <t>シンダン</t>
    </rPh>
    <rPh sb="110" eb="112">
      <t>ジッシ</t>
    </rPh>
    <rPh sb="122" eb="124">
      <t>ヘイセイ</t>
    </rPh>
    <rPh sb="126" eb="128">
      <t>ネンド</t>
    </rPh>
    <rPh sb="130" eb="132">
      <t>ヘイセイ</t>
    </rPh>
    <rPh sb="134" eb="136">
      <t>ネンド</t>
    </rPh>
    <rPh sb="147" eb="149">
      <t>ケイカク</t>
    </rPh>
    <rPh sb="150" eb="152">
      <t>イジ</t>
    </rPh>
    <rPh sb="152" eb="154">
      <t>カンリ</t>
    </rPh>
    <rPh sb="154" eb="156">
      <t>ケイカク</t>
    </rPh>
    <rPh sb="158" eb="160">
      <t>サクテイ</t>
    </rPh>
    <rPh sb="161" eb="163">
      <t>ジッシ</t>
    </rPh>
    <rPh sb="165" eb="168">
      <t>ケイカクテキ</t>
    </rPh>
    <rPh sb="169" eb="171">
      <t>コウシン</t>
    </rPh>
    <rPh sb="172" eb="174">
      <t>イジ</t>
    </rPh>
    <rPh sb="174" eb="176">
      <t>カンリ</t>
    </rPh>
    <rPh sb="177" eb="178">
      <t>オコナ</t>
    </rPh>
    <rPh sb="182" eb="184">
      <t>ヒツヨウ</t>
    </rPh>
    <phoneticPr fontId="7"/>
  </si>
  <si>
    <t>非設置</t>
    <rPh sb="0" eb="1">
      <t>ヒ</t>
    </rPh>
    <rPh sb="1" eb="3">
      <t>セッチ</t>
    </rPh>
    <phoneticPr fontId="4"/>
  </si>
  <si>
    <t>　県の流域下水道へ接続し、3市で処理場運営を行っていることから、単独で処理場を有する団体と比較すると、施設投資や維持管理費用が抑えられており、汚水処理原価は平均を下回っている状況です。④企業債残高対事業規模比率については、地方債償還金は一般会計からの基準内繰入金も充てられているため、他の類似団体と比較して低い状況となっています。⑤経費回収率は類似団体と比較して高い水準を維持しており、維持管理費用については下水道使用料収入で概ね賄えております。⑦施設利用率はグラフでは100％となっていますが、計画処理能力が5,493㎥/日に対する現在晴天時平均処理水量2,975㎥/日は54.16％となっています。⑧水洗化率についてはほぼ横ばいとなっており、類似団体と比較して低い状況です。整備区域についても、接続可能戸数の少ない市街化調整区域の整備へと移行していることから、大幅な接続率の向上は難しい見込みとなっております。</t>
    <rPh sb="1" eb="2">
      <t>ケン</t>
    </rPh>
    <rPh sb="3" eb="5">
      <t>リュウイキ</t>
    </rPh>
    <rPh sb="5" eb="8">
      <t>ゲスイドウ</t>
    </rPh>
    <rPh sb="9" eb="11">
      <t>セツゾク</t>
    </rPh>
    <rPh sb="14" eb="15">
      <t>シ</t>
    </rPh>
    <rPh sb="16" eb="19">
      <t>ショリジョウ</t>
    </rPh>
    <rPh sb="19" eb="21">
      <t>ウンエイ</t>
    </rPh>
    <rPh sb="22" eb="23">
      <t>オコナ</t>
    </rPh>
    <rPh sb="32" eb="34">
      <t>タンドク</t>
    </rPh>
    <rPh sb="35" eb="38">
      <t>ショリジョウ</t>
    </rPh>
    <rPh sb="39" eb="40">
      <t>ユウ</t>
    </rPh>
    <rPh sb="42" eb="44">
      <t>ダンタイ</t>
    </rPh>
    <rPh sb="45" eb="47">
      <t>ヒカク</t>
    </rPh>
    <rPh sb="51" eb="53">
      <t>シセツ</t>
    </rPh>
    <rPh sb="53" eb="55">
      <t>トウシ</t>
    </rPh>
    <rPh sb="56" eb="58">
      <t>イジ</t>
    </rPh>
    <rPh sb="58" eb="60">
      <t>カンリ</t>
    </rPh>
    <rPh sb="60" eb="62">
      <t>ヒヨウ</t>
    </rPh>
    <rPh sb="63" eb="64">
      <t>オサ</t>
    </rPh>
    <rPh sb="71" eb="73">
      <t>オスイ</t>
    </rPh>
    <rPh sb="73" eb="75">
      <t>ショリ</t>
    </rPh>
    <rPh sb="75" eb="77">
      <t>ゲンカ</t>
    </rPh>
    <rPh sb="78" eb="80">
      <t>ヘイキン</t>
    </rPh>
    <rPh sb="81" eb="83">
      <t>シタマワ</t>
    </rPh>
    <rPh sb="87" eb="89">
      <t>ジョウキョウ</t>
    </rPh>
    <rPh sb="93" eb="95">
      <t>キギョウ</t>
    </rPh>
    <rPh sb="95" eb="96">
      <t>サイ</t>
    </rPh>
    <rPh sb="96" eb="98">
      <t>ザンダカ</t>
    </rPh>
    <rPh sb="98" eb="99">
      <t>タイ</t>
    </rPh>
    <rPh sb="99" eb="101">
      <t>ジギョウ</t>
    </rPh>
    <rPh sb="101" eb="103">
      <t>キボ</t>
    </rPh>
    <rPh sb="103" eb="105">
      <t>ヒリツ</t>
    </rPh>
    <rPh sb="118" eb="120">
      <t>イッパン</t>
    </rPh>
    <rPh sb="120" eb="122">
      <t>カイケイ</t>
    </rPh>
    <rPh sb="125" eb="128">
      <t>キジュンナイ</t>
    </rPh>
    <rPh sb="128" eb="130">
      <t>クリイレ</t>
    </rPh>
    <rPh sb="130" eb="131">
      <t>キン</t>
    </rPh>
    <rPh sb="132" eb="133">
      <t>ア</t>
    </rPh>
    <rPh sb="142" eb="143">
      <t>ホカ</t>
    </rPh>
    <rPh sb="144" eb="146">
      <t>ルイジ</t>
    </rPh>
    <rPh sb="146" eb="148">
      <t>ダンタイ</t>
    </rPh>
    <rPh sb="149" eb="151">
      <t>ヒカク</t>
    </rPh>
    <rPh sb="153" eb="154">
      <t>ヒク</t>
    </rPh>
    <rPh sb="155" eb="157">
      <t>ジョウキョウ</t>
    </rPh>
    <rPh sb="166" eb="168">
      <t>ケイヒ</t>
    </rPh>
    <rPh sb="168" eb="170">
      <t>カイシュウ</t>
    </rPh>
    <rPh sb="170" eb="171">
      <t>リツ</t>
    </rPh>
    <rPh sb="172" eb="174">
      <t>ルイジ</t>
    </rPh>
    <rPh sb="174" eb="176">
      <t>ダンタイ</t>
    </rPh>
    <rPh sb="177" eb="179">
      <t>ヒカク</t>
    </rPh>
    <rPh sb="181" eb="182">
      <t>タカ</t>
    </rPh>
    <rPh sb="183" eb="185">
      <t>スイジュン</t>
    </rPh>
    <rPh sb="186" eb="188">
      <t>イジ</t>
    </rPh>
    <rPh sb="193" eb="195">
      <t>イジ</t>
    </rPh>
    <rPh sb="195" eb="197">
      <t>カンリ</t>
    </rPh>
    <rPh sb="197" eb="199">
      <t>ヒヨウ</t>
    </rPh>
    <rPh sb="204" eb="207">
      <t>ゲスイドウ</t>
    </rPh>
    <rPh sb="207" eb="210">
      <t>シヨウリョウ</t>
    </rPh>
    <rPh sb="210" eb="212">
      <t>シュウニュウ</t>
    </rPh>
    <rPh sb="213" eb="214">
      <t>オオム</t>
    </rPh>
    <rPh sb="215" eb="216">
      <t>マカナ</t>
    </rPh>
    <rPh sb="224" eb="226">
      <t>シセツ</t>
    </rPh>
    <rPh sb="226" eb="229">
      <t>リヨウリツ</t>
    </rPh>
    <rPh sb="248" eb="250">
      <t>ケイカク</t>
    </rPh>
    <rPh sb="250" eb="252">
      <t>ショリ</t>
    </rPh>
    <rPh sb="252" eb="254">
      <t>ノウリョク</t>
    </rPh>
    <rPh sb="262" eb="263">
      <t>ニチ</t>
    </rPh>
    <rPh sb="264" eb="265">
      <t>タイ</t>
    </rPh>
    <rPh sb="267" eb="269">
      <t>ゲンザイ</t>
    </rPh>
    <rPh sb="269" eb="271">
      <t>セイテン</t>
    </rPh>
    <rPh sb="271" eb="272">
      <t>ジ</t>
    </rPh>
    <rPh sb="272" eb="274">
      <t>ヘイキン</t>
    </rPh>
    <rPh sb="274" eb="276">
      <t>ショリ</t>
    </rPh>
    <rPh sb="276" eb="278">
      <t>スイリョウ</t>
    </rPh>
    <rPh sb="285" eb="286">
      <t>ニチ</t>
    </rPh>
    <rPh sb="302" eb="305">
      <t>スイセンカ</t>
    </rPh>
    <rPh sb="305" eb="306">
      <t>リツ</t>
    </rPh>
    <rPh sb="313" eb="314">
      <t>ヨコ</t>
    </rPh>
    <rPh sb="323" eb="325">
      <t>ルイジ</t>
    </rPh>
    <rPh sb="325" eb="327">
      <t>ダンタイ</t>
    </rPh>
    <rPh sb="328" eb="330">
      <t>ヒカク</t>
    </rPh>
    <rPh sb="332" eb="333">
      <t>ヒク</t>
    </rPh>
    <rPh sb="334" eb="336">
      <t>ジョウキョウ</t>
    </rPh>
    <rPh sb="339" eb="341">
      <t>セイビ</t>
    </rPh>
    <rPh sb="341" eb="343">
      <t>クイキ</t>
    </rPh>
    <rPh sb="349" eb="351">
      <t>セツゾク</t>
    </rPh>
    <rPh sb="351" eb="353">
      <t>カノウ</t>
    </rPh>
    <rPh sb="353" eb="355">
      <t>コスウ</t>
    </rPh>
    <rPh sb="356" eb="357">
      <t>スク</t>
    </rPh>
    <phoneticPr fontId="7"/>
  </si>
  <si>
    <t>　現在、下水道使用料収入で維持管理費は概ね賄えているものの、修繕費などの維持管理費の増加や地震対策及び管渠の更新費用の確保が必要となっています。一方で、企業債債務残高は、平成32年度以降は、減少傾向にあることから、経常損益の大幅な悪化はない見込みとなっています。
　今後、下水道総合地震対策計画に基づき実施している管渠の耐震診断や将来の管渠の更新に向けた財源の確保のため、維持管理費の節減及び水洗化率向上に一層取り組むとともに、下水道使用料の改定についても平成30年度以降検討を開始します。</t>
    <rPh sb="1" eb="3">
      <t>ゲンザイ</t>
    </rPh>
    <rPh sb="4" eb="7">
      <t>ゲスイドウ</t>
    </rPh>
    <rPh sb="7" eb="10">
      <t>シヨウリョウ</t>
    </rPh>
    <rPh sb="10" eb="12">
      <t>シュウニュウ</t>
    </rPh>
    <rPh sb="13" eb="15">
      <t>イジ</t>
    </rPh>
    <rPh sb="15" eb="17">
      <t>カンリ</t>
    </rPh>
    <rPh sb="17" eb="18">
      <t>ヒ</t>
    </rPh>
    <rPh sb="19" eb="20">
      <t>オオム</t>
    </rPh>
    <rPh sb="21" eb="22">
      <t>マカナ</t>
    </rPh>
    <rPh sb="30" eb="33">
      <t>シュウゼンヒ</t>
    </rPh>
    <rPh sb="36" eb="38">
      <t>イジ</t>
    </rPh>
    <rPh sb="38" eb="41">
      <t>カンリヒ</t>
    </rPh>
    <rPh sb="42" eb="44">
      <t>ゾウカ</t>
    </rPh>
    <rPh sb="45" eb="47">
      <t>ジシン</t>
    </rPh>
    <rPh sb="47" eb="49">
      <t>タイサク</t>
    </rPh>
    <rPh sb="49" eb="50">
      <t>オヨ</t>
    </rPh>
    <rPh sb="51" eb="52">
      <t>カン</t>
    </rPh>
    <rPh sb="52" eb="53">
      <t>キョ</t>
    </rPh>
    <rPh sb="54" eb="56">
      <t>コウシン</t>
    </rPh>
    <rPh sb="56" eb="58">
      <t>ヒヨウ</t>
    </rPh>
    <rPh sb="59" eb="61">
      <t>カクホ</t>
    </rPh>
    <rPh sb="62" eb="64">
      <t>ヒツヨウ</t>
    </rPh>
    <rPh sb="72" eb="74">
      <t>イッポウ</t>
    </rPh>
    <rPh sb="76" eb="78">
      <t>キギョウ</t>
    </rPh>
    <rPh sb="78" eb="79">
      <t>サイ</t>
    </rPh>
    <rPh sb="79" eb="81">
      <t>サイム</t>
    </rPh>
    <rPh sb="81" eb="83">
      <t>ザンダカ</t>
    </rPh>
    <rPh sb="85" eb="87">
      <t>ヘイセイ</t>
    </rPh>
    <rPh sb="89" eb="91">
      <t>ネンド</t>
    </rPh>
    <rPh sb="91" eb="93">
      <t>イコウ</t>
    </rPh>
    <rPh sb="95" eb="97">
      <t>ゲンショウ</t>
    </rPh>
    <rPh sb="97" eb="99">
      <t>ケイコウ</t>
    </rPh>
    <rPh sb="107" eb="109">
      <t>ケイジョウ</t>
    </rPh>
    <rPh sb="109" eb="111">
      <t>ソンエキ</t>
    </rPh>
    <rPh sb="112" eb="114">
      <t>オオハバ</t>
    </rPh>
    <rPh sb="115" eb="117">
      <t>アッカ</t>
    </rPh>
    <rPh sb="120" eb="122">
      <t>ミコ</t>
    </rPh>
    <rPh sb="133" eb="135">
      <t>コンゴ</t>
    </rPh>
    <rPh sb="136" eb="139">
      <t>ゲスイドウ</t>
    </rPh>
    <rPh sb="139" eb="141">
      <t>ソウゴウ</t>
    </rPh>
    <rPh sb="141" eb="143">
      <t>ジシン</t>
    </rPh>
    <rPh sb="143" eb="145">
      <t>タイサク</t>
    </rPh>
    <rPh sb="145" eb="147">
      <t>ケイカク</t>
    </rPh>
    <rPh sb="148" eb="149">
      <t>モト</t>
    </rPh>
    <rPh sb="151" eb="153">
      <t>ジッシ</t>
    </rPh>
    <rPh sb="157" eb="158">
      <t>カン</t>
    </rPh>
    <rPh sb="158" eb="159">
      <t>キョ</t>
    </rPh>
    <rPh sb="160" eb="162">
      <t>タイシン</t>
    </rPh>
    <rPh sb="162" eb="164">
      <t>シンダン</t>
    </rPh>
    <rPh sb="165" eb="167">
      <t>ショウライ</t>
    </rPh>
    <rPh sb="168" eb="169">
      <t>カン</t>
    </rPh>
    <rPh sb="169" eb="170">
      <t>キョ</t>
    </rPh>
    <rPh sb="171" eb="173">
      <t>コウシン</t>
    </rPh>
    <rPh sb="174" eb="175">
      <t>ム</t>
    </rPh>
    <rPh sb="177" eb="179">
      <t>ザイゲン</t>
    </rPh>
    <rPh sb="180" eb="182">
      <t>カクホ</t>
    </rPh>
    <rPh sb="186" eb="188">
      <t>イジ</t>
    </rPh>
    <rPh sb="188" eb="191">
      <t>カンリヒ</t>
    </rPh>
    <rPh sb="192" eb="194">
      <t>セツゲン</t>
    </rPh>
    <rPh sb="194" eb="195">
      <t>オヨ</t>
    </rPh>
    <rPh sb="196" eb="199">
      <t>スイセンカ</t>
    </rPh>
    <rPh sb="199" eb="200">
      <t>リツ</t>
    </rPh>
    <rPh sb="200" eb="202">
      <t>コウジョウ</t>
    </rPh>
    <rPh sb="203" eb="205">
      <t>イッソウ</t>
    </rPh>
    <rPh sb="205" eb="206">
      <t>ト</t>
    </rPh>
    <rPh sb="207" eb="208">
      <t>ク</t>
    </rPh>
    <rPh sb="214" eb="217">
      <t>ゲスイドウ</t>
    </rPh>
    <rPh sb="217" eb="220">
      <t>シヨウリョウ</t>
    </rPh>
    <rPh sb="221" eb="223">
      <t>カイテイ</t>
    </rPh>
    <rPh sb="228" eb="230">
      <t>ヘイセイ</t>
    </rPh>
    <rPh sb="232" eb="234">
      <t>ネンド</t>
    </rPh>
    <rPh sb="234" eb="236">
      <t>イコウ</t>
    </rPh>
    <rPh sb="236" eb="238">
      <t>ケントウ</t>
    </rPh>
    <rPh sb="239" eb="241">
      <t>カイシ</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</si>
</sst>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1"/>
          <c:y val="0.1580694566902847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015552"/>
        <c:axId val="843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0.11</c:v>
                </c:pt>
                <c:pt idx="4">
                  <c:v>0.15</c:v>
                </c:pt>
              </c:numCache>
            </c:numRef>
          </c:val>
          <c:smooth val="0"/>
        </c:ser>
        <c:dLbls>
          <c:showLegendKey val="0"/>
          <c:showVal val="0"/>
          <c:showCatName val="0"/>
          <c:showSerName val="0"/>
          <c:showPercent val="0"/>
          <c:showBubbleSize val="0"/>
        </c:dLbls>
        <c:marker val="1"/>
        <c:smooth val="0"/>
        <c:axId val="83015552"/>
        <c:axId val="84344832"/>
      </c:lineChart>
      <c:dateAx>
        <c:axId val="83015552"/>
        <c:scaling>
          <c:orientation val="minMax"/>
        </c:scaling>
        <c:delete val="1"/>
        <c:axPos val="b"/>
        <c:numFmt formatCode="ge" sourceLinked="1"/>
        <c:majorTickMark val="none"/>
        <c:minorTickMark val="none"/>
        <c:tickLblPos val="none"/>
        <c:crossAx val="84344832"/>
        <c:crosses val="autoZero"/>
        <c:auto val="1"/>
        <c:lblOffset val="100"/>
        <c:baseTimeUnit val="years"/>
      </c:dateAx>
      <c:valAx>
        <c:axId val="843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015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77" l="0.70000000000000062" r="0.70000000000000062" t="0.750000000000011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100</c:v>
                </c:pt>
              </c:numCache>
            </c:numRef>
          </c:val>
        </c:ser>
        <c:dLbls>
          <c:showLegendKey val="0"/>
          <c:showVal val="0"/>
          <c:showCatName val="0"/>
          <c:showSerName val="0"/>
          <c:showPercent val="0"/>
          <c:showBubbleSize val="0"/>
        </c:dLbls>
        <c:gapWidth val="150"/>
        <c:axId val="85981440"/>
        <c:axId val="8605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54.67</c:v>
                </c:pt>
                <c:pt idx="4">
                  <c:v>53.51</c:v>
                </c:pt>
              </c:numCache>
            </c:numRef>
          </c:val>
          <c:smooth val="0"/>
        </c:ser>
        <c:dLbls>
          <c:showLegendKey val="0"/>
          <c:showVal val="0"/>
          <c:showCatName val="0"/>
          <c:showSerName val="0"/>
          <c:showPercent val="0"/>
          <c:showBubbleSize val="0"/>
        </c:dLbls>
        <c:marker val="1"/>
        <c:smooth val="0"/>
        <c:axId val="85981440"/>
        <c:axId val="86057344"/>
      </c:lineChart>
      <c:dateAx>
        <c:axId val="85981440"/>
        <c:scaling>
          <c:orientation val="minMax"/>
        </c:scaling>
        <c:delete val="1"/>
        <c:axPos val="b"/>
        <c:numFmt formatCode="ge" sourceLinked="1"/>
        <c:majorTickMark val="none"/>
        <c:minorTickMark val="none"/>
        <c:tickLblPos val="none"/>
        <c:crossAx val="86057344"/>
        <c:crosses val="autoZero"/>
        <c:auto val="1"/>
        <c:lblOffset val="100"/>
        <c:baseTimeUnit val="years"/>
      </c:dateAx>
      <c:valAx>
        <c:axId val="86057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8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71.39</c:v>
                </c:pt>
                <c:pt idx="1">
                  <c:v>74.12</c:v>
                </c:pt>
                <c:pt idx="2">
                  <c:v>76.8</c:v>
                </c:pt>
                <c:pt idx="3">
                  <c:v>79.349999999999994</c:v>
                </c:pt>
                <c:pt idx="4">
                  <c:v>81.77</c:v>
                </c:pt>
              </c:numCache>
            </c:numRef>
          </c:val>
        </c:ser>
        <c:dLbls>
          <c:showLegendKey val="0"/>
          <c:showVal val="0"/>
          <c:showCatName val="0"/>
          <c:showSerName val="0"/>
          <c:showPercent val="0"/>
          <c:showBubbleSize val="0"/>
        </c:dLbls>
        <c:gapWidth val="150"/>
        <c:axId val="86095744"/>
        <c:axId val="8610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83.8</c:v>
                </c:pt>
                <c:pt idx="4">
                  <c:v>83.91</c:v>
                </c:pt>
              </c:numCache>
            </c:numRef>
          </c:val>
          <c:smooth val="0"/>
        </c:ser>
        <c:dLbls>
          <c:showLegendKey val="0"/>
          <c:showVal val="0"/>
          <c:showCatName val="0"/>
          <c:showSerName val="0"/>
          <c:showPercent val="0"/>
          <c:showBubbleSize val="0"/>
        </c:dLbls>
        <c:marker val="1"/>
        <c:smooth val="0"/>
        <c:axId val="86095744"/>
        <c:axId val="86106112"/>
      </c:lineChart>
      <c:dateAx>
        <c:axId val="86095744"/>
        <c:scaling>
          <c:orientation val="minMax"/>
        </c:scaling>
        <c:delete val="1"/>
        <c:axPos val="b"/>
        <c:numFmt formatCode="ge" sourceLinked="1"/>
        <c:majorTickMark val="none"/>
        <c:minorTickMark val="none"/>
        <c:tickLblPos val="none"/>
        <c:crossAx val="86106112"/>
        <c:crosses val="autoZero"/>
        <c:auto val="1"/>
        <c:lblOffset val="100"/>
        <c:baseTimeUnit val="years"/>
      </c:dateAx>
      <c:valAx>
        <c:axId val="8610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09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6370168884887828"/>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96.99</c:v>
                </c:pt>
                <c:pt idx="1">
                  <c:v>97.24</c:v>
                </c:pt>
                <c:pt idx="2">
                  <c:v>98.15</c:v>
                </c:pt>
                <c:pt idx="3">
                  <c:v>96.17</c:v>
                </c:pt>
                <c:pt idx="4">
                  <c:v>100.43</c:v>
                </c:pt>
              </c:numCache>
            </c:numRef>
          </c:val>
        </c:ser>
        <c:dLbls>
          <c:showLegendKey val="0"/>
          <c:showVal val="0"/>
          <c:showCatName val="0"/>
          <c:showSerName val="0"/>
          <c:showPercent val="0"/>
          <c:showBubbleSize val="0"/>
        </c:dLbls>
        <c:gapWidth val="150"/>
        <c:axId val="84379136"/>
        <c:axId val="84381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379136"/>
        <c:axId val="84381056"/>
      </c:lineChart>
      <c:dateAx>
        <c:axId val="84379136"/>
        <c:scaling>
          <c:orientation val="minMax"/>
        </c:scaling>
        <c:delete val="1"/>
        <c:axPos val="b"/>
        <c:numFmt formatCode="ge" sourceLinked="1"/>
        <c:majorTickMark val="none"/>
        <c:minorTickMark val="none"/>
        <c:tickLblPos val="none"/>
        <c:crossAx val="84381056"/>
        <c:crosses val="autoZero"/>
        <c:auto val="1"/>
        <c:lblOffset val="100"/>
        <c:baseTimeUnit val="years"/>
      </c:dateAx>
      <c:valAx>
        <c:axId val="84381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37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42592"/>
        <c:axId val="84544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42592"/>
        <c:axId val="84544512"/>
      </c:lineChart>
      <c:dateAx>
        <c:axId val="84542592"/>
        <c:scaling>
          <c:orientation val="minMax"/>
        </c:scaling>
        <c:delete val="1"/>
        <c:axPos val="b"/>
        <c:numFmt formatCode="ge" sourceLinked="1"/>
        <c:majorTickMark val="none"/>
        <c:minorTickMark val="none"/>
        <c:tickLblPos val="none"/>
        <c:crossAx val="84544512"/>
        <c:crosses val="autoZero"/>
        <c:auto val="1"/>
        <c:lblOffset val="100"/>
        <c:baseTimeUnit val="years"/>
      </c:dateAx>
      <c:valAx>
        <c:axId val="84544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4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
          <c:y val="0.1580694566902847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587264"/>
        <c:axId val="8458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587264"/>
        <c:axId val="84589184"/>
      </c:lineChart>
      <c:dateAx>
        <c:axId val="84587264"/>
        <c:scaling>
          <c:orientation val="minMax"/>
        </c:scaling>
        <c:delete val="1"/>
        <c:axPos val="b"/>
        <c:numFmt formatCode="ge" sourceLinked="1"/>
        <c:majorTickMark val="none"/>
        <c:minorTickMark val="none"/>
        <c:tickLblPos val="none"/>
        <c:crossAx val="84589184"/>
        <c:crosses val="autoZero"/>
        <c:auto val="1"/>
        <c:lblOffset val="100"/>
        <c:baseTimeUnit val="years"/>
      </c:dateAx>
      <c:valAx>
        <c:axId val="8458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58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66" l="0.70000000000000062" r="0.70000000000000062" t="0.750000000000011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740160"/>
        <c:axId val="8574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40160"/>
        <c:axId val="85746432"/>
      </c:lineChart>
      <c:dateAx>
        <c:axId val="85740160"/>
        <c:scaling>
          <c:orientation val="minMax"/>
        </c:scaling>
        <c:delete val="1"/>
        <c:axPos val="b"/>
        <c:numFmt formatCode="ge" sourceLinked="1"/>
        <c:majorTickMark val="none"/>
        <c:minorTickMark val="none"/>
        <c:tickLblPos val="none"/>
        <c:crossAx val="85746432"/>
        <c:crosses val="autoZero"/>
        <c:auto val="1"/>
        <c:lblOffset val="100"/>
        <c:baseTimeUnit val="years"/>
      </c:dateAx>
      <c:valAx>
        <c:axId val="8574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4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784832"/>
        <c:axId val="8578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784832"/>
        <c:axId val="85787008"/>
      </c:lineChart>
      <c:dateAx>
        <c:axId val="85784832"/>
        <c:scaling>
          <c:orientation val="minMax"/>
        </c:scaling>
        <c:delete val="1"/>
        <c:axPos val="b"/>
        <c:numFmt formatCode="ge" sourceLinked="1"/>
        <c:majorTickMark val="none"/>
        <c:minorTickMark val="none"/>
        <c:tickLblPos val="none"/>
        <c:crossAx val="85787008"/>
        <c:crosses val="autoZero"/>
        <c:auto val="1"/>
        <c:lblOffset val="100"/>
        <c:baseTimeUnit val="years"/>
      </c:dateAx>
      <c:valAx>
        <c:axId val="8578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78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407.67</c:v>
                </c:pt>
                <c:pt idx="1">
                  <c:v>414.62</c:v>
                </c:pt>
                <c:pt idx="2">
                  <c:v>451.47</c:v>
                </c:pt>
                <c:pt idx="3">
                  <c:v>551.13</c:v>
                </c:pt>
                <c:pt idx="4">
                  <c:v>415.94</c:v>
                </c:pt>
              </c:numCache>
            </c:numRef>
          </c:val>
        </c:ser>
        <c:dLbls>
          <c:showLegendKey val="0"/>
          <c:showVal val="0"/>
          <c:showCatName val="0"/>
          <c:showSerName val="0"/>
          <c:showPercent val="0"/>
          <c:showBubbleSize val="0"/>
        </c:dLbls>
        <c:gapWidth val="150"/>
        <c:axId val="85813120"/>
        <c:axId val="8582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1118.56</c:v>
                </c:pt>
                <c:pt idx="4">
                  <c:v>1111.31</c:v>
                </c:pt>
              </c:numCache>
            </c:numRef>
          </c:val>
          <c:smooth val="0"/>
        </c:ser>
        <c:dLbls>
          <c:showLegendKey val="0"/>
          <c:showVal val="0"/>
          <c:showCatName val="0"/>
          <c:showSerName val="0"/>
          <c:showPercent val="0"/>
          <c:showBubbleSize val="0"/>
        </c:dLbls>
        <c:marker val="1"/>
        <c:smooth val="0"/>
        <c:axId val="85813120"/>
        <c:axId val="85823488"/>
      </c:lineChart>
      <c:dateAx>
        <c:axId val="85813120"/>
        <c:scaling>
          <c:orientation val="minMax"/>
        </c:scaling>
        <c:delete val="1"/>
        <c:axPos val="b"/>
        <c:numFmt formatCode="ge" sourceLinked="1"/>
        <c:majorTickMark val="none"/>
        <c:minorTickMark val="none"/>
        <c:tickLblPos val="none"/>
        <c:crossAx val="85823488"/>
        <c:crosses val="autoZero"/>
        <c:auto val="1"/>
        <c:lblOffset val="100"/>
        <c:baseTimeUnit val="years"/>
      </c:dateAx>
      <c:valAx>
        <c:axId val="8582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81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97.78</c:v>
                </c:pt>
                <c:pt idx="1">
                  <c:v>98.01</c:v>
                </c:pt>
                <c:pt idx="2">
                  <c:v>95.66</c:v>
                </c:pt>
                <c:pt idx="3">
                  <c:v>91.33</c:v>
                </c:pt>
                <c:pt idx="4">
                  <c:v>95.1</c:v>
                </c:pt>
              </c:numCache>
            </c:numRef>
          </c:val>
        </c:ser>
        <c:dLbls>
          <c:showLegendKey val="0"/>
          <c:showVal val="0"/>
          <c:showCatName val="0"/>
          <c:showSerName val="0"/>
          <c:showPercent val="0"/>
          <c:showBubbleSize val="0"/>
        </c:dLbls>
        <c:gapWidth val="150"/>
        <c:axId val="85935616"/>
        <c:axId val="859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72.33</c:v>
                </c:pt>
                <c:pt idx="4">
                  <c:v>75.540000000000006</c:v>
                </c:pt>
              </c:numCache>
            </c:numRef>
          </c:val>
          <c:smooth val="0"/>
        </c:ser>
        <c:dLbls>
          <c:showLegendKey val="0"/>
          <c:showVal val="0"/>
          <c:showCatName val="0"/>
          <c:showSerName val="0"/>
          <c:showPercent val="0"/>
          <c:showBubbleSize val="0"/>
        </c:dLbls>
        <c:marker val="1"/>
        <c:smooth val="0"/>
        <c:axId val="85935616"/>
        <c:axId val="85937536"/>
      </c:lineChart>
      <c:dateAx>
        <c:axId val="85935616"/>
        <c:scaling>
          <c:orientation val="minMax"/>
        </c:scaling>
        <c:delete val="1"/>
        <c:axPos val="b"/>
        <c:numFmt formatCode="ge" sourceLinked="1"/>
        <c:majorTickMark val="none"/>
        <c:minorTickMark val="none"/>
        <c:tickLblPos val="none"/>
        <c:crossAx val="85937536"/>
        <c:crosses val="autoZero"/>
        <c:auto val="1"/>
        <c:lblOffset val="100"/>
        <c:baseTimeUnit val="years"/>
      </c:dateAx>
      <c:valAx>
        <c:axId val="859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c:v>
                </c:pt>
                <c:pt idx="1">
                  <c:v>150.16</c:v>
                </c:pt>
                <c:pt idx="2">
                  <c:v>157.4</c:v>
                </c:pt>
                <c:pt idx="3">
                  <c:v>157.12</c:v>
                </c:pt>
                <c:pt idx="4">
                  <c:v>167.65</c:v>
                </c:pt>
              </c:numCache>
            </c:numRef>
          </c:val>
        </c:ser>
        <c:dLbls>
          <c:showLegendKey val="0"/>
          <c:showVal val="0"/>
          <c:showCatName val="0"/>
          <c:showSerName val="0"/>
          <c:showPercent val="0"/>
          <c:showBubbleSize val="0"/>
        </c:dLbls>
        <c:gapWidth val="150"/>
        <c:axId val="85953152"/>
        <c:axId val="8596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215.28</c:v>
                </c:pt>
                <c:pt idx="4">
                  <c:v>207.96</c:v>
                </c:pt>
              </c:numCache>
            </c:numRef>
          </c:val>
          <c:smooth val="0"/>
        </c:ser>
        <c:dLbls>
          <c:showLegendKey val="0"/>
          <c:showVal val="0"/>
          <c:showCatName val="0"/>
          <c:showSerName val="0"/>
          <c:showPercent val="0"/>
          <c:showBubbleSize val="0"/>
        </c:dLbls>
        <c:marker val="1"/>
        <c:smooth val="0"/>
        <c:axId val="85953152"/>
        <c:axId val="85967616"/>
      </c:lineChart>
      <c:dateAx>
        <c:axId val="85953152"/>
        <c:scaling>
          <c:orientation val="minMax"/>
        </c:scaling>
        <c:delete val="1"/>
        <c:axPos val="b"/>
        <c:numFmt formatCode="ge" sourceLinked="1"/>
        <c:majorTickMark val="none"/>
        <c:minorTickMark val="none"/>
        <c:tickLblPos val="none"/>
        <c:crossAx val="85967616"/>
        <c:crosses val="autoZero"/>
        <c:auto val="1"/>
        <c:lblOffset val="100"/>
        <c:baseTimeUnit val="years"/>
      </c:dateAx>
      <c:valAx>
        <c:axId val="8596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95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V52" zoomScale="90" zoomScaleNormal="90" workbookViewId="0">
      <selection activeCell="BL47" sqref="BL47:BZ6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香美市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Cc2</v>
      </c>
      <c r="X8" s="48"/>
      <c r="Y8" s="48"/>
      <c r="Z8" s="48"/>
      <c r="AA8" s="48"/>
      <c r="AB8" s="48"/>
      <c r="AC8" s="48"/>
      <c r="AD8" s="49" t="s">
        <v>122</v>
      </c>
      <c r="AE8" s="49"/>
      <c r="AF8" s="49"/>
      <c r="AG8" s="49"/>
      <c r="AH8" s="49"/>
      <c r="AI8" s="49"/>
      <c r="AJ8" s="49"/>
      <c r="AK8" s="4"/>
      <c r="AL8" s="50">
        <f>データ!S6</f>
        <v>26641</v>
      </c>
      <c r="AM8" s="50"/>
      <c r="AN8" s="50"/>
      <c r="AO8" s="50"/>
      <c r="AP8" s="50"/>
      <c r="AQ8" s="50"/>
      <c r="AR8" s="50"/>
      <c r="AS8" s="50"/>
      <c r="AT8" s="45">
        <f>データ!T6</f>
        <v>537.86</v>
      </c>
      <c r="AU8" s="45"/>
      <c r="AV8" s="45"/>
      <c r="AW8" s="45"/>
      <c r="AX8" s="45"/>
      <c r="AY8" s="45"/>
      <c r="AZ8" s="45"/>
      <c r="BA8" s="45"/>
      <c r="BB8" s="45">
        <f>データ!U6</f>
        <v>49.53</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38.770000000000003</v>
      </c>
      <c r="Q10" s="45"/>
      <c r="R10" s="45"/>
      <c r="S10" s="45"/>
      <c r="T10" s="45"/>
      <c r="U10" s="45"/>
      <c r="V10" s="45"/>
      <c r="W10" s="45">
        <f>データ!Q6</f>
        <v>99.74</v>
      </c>
      <c r="X10" s="45"/>
      <c r="Y10" s="45"/>
      <c r="Z10" s="45"/>
      <c r="AA10" s="45"/>
      <c r="AB10" s="45"/>
      <c r="AC10" s="45"/>
      <c r="AD10" s="50">
        <f>データ!R6</f>
        <v>2376</v>
      </c>
      <c r="AE10" s="50"/>
      <c r="AF10" s="50"/>
      <c r="AG10" s="50"/>
      <c r="AH10" s="50"/>
      <c r="AI10" s="50"/>
      <c r="AJ10" s="50"/>
      <c r="AK10" s="2"/>
      <c r="AL10" s="50">
        <f>データ!V6</f>
        <v>10285</v>
      </c>
      <c r="AM10" s="50"/>
      <c r="AN10" s="50"/>
      <c r="AO10" s="50"/>
      <c r="AP10" s="50"/>
      <c r="AQ10" s="50"/>
      <c r="AR10" s="50"/>
      <c r="AS10" s="50"/>
      <c r="AT10" s="45">
        <f>データ!W6</f>
        <v>2.2999999999999998</v>
      </c>
      <c r="AU10" s="45"/>
      <c r="AV10" s="45"/>
      <c r="AW10" s="45"/>
      <c r="AX10" s="45"/>
      <c r="AY10" s="45"/>
      <c r="AZ10" s="45"/>
      <c r="BA10" s="45"/>
      <c r="BB10" s="45">
        <f>データ!X6</f>
        <v>4471.74</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121</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58</v>
      </c>
      <c r="B3" s="29" t="s">
        <v>59</v>
      </c>
      <c r="C3" s="29" t="s">
        <v>60</v>
      </c>
      <c r="D3" s="29" t="s">
        <v>61</v>
      </c>
      <c r="E3" s="29" t="s">
        <v>62</v>
      </c>
      <c r="F3" s="29" t="s">
        <v>63</v>
      </c>
      <c r="G3" s="29" t="s">
        <v>64</v>
      </c>
      <c r="H3" s="83" t="s">
        <v>65</v>
      </c>
      <c r="I3" s="84"/>
      <c r="J3" s="84"/>
      <c r="K3" s="84"/>
      <c r="L3" s="84"/>
      <c r="M3" s="84"/>
      <c r="N3" s="84"/>
      <c r="O3" s="84"/>
      <c r="P3" s="84"/>
      <c r="Q3" s="84"/>
      <c r="R3" s="84"/>
      <c r="S3" s="84"/>
      <c r="T3" s="84"/>
      <c r="U3" s="84"/>
      <c r="V3" s="84"/>
      <c r="W3" s="84"/>
      <c r="X3" s="85"/>
      <c r="Y3" s="89" t="s">
        <v>66</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67</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68</v>
      </c>
      <c r="B4" s="30"/>
      <c r="C4" s="30"/>
      <c r="D4" s="30"/>
      <c r="E4" s="30"/>
      <c r="F4" s="30"/>
      <c r="G4" s="30"/>
      <c r="H4" s="86"/>
      <c r="I4" s="87"/>
      <c r="J4" s="87"/>
      <c r="K4" s="87"/>
      <c r="L4" s="87"/>
      <c r="M4" s="87"/>
      <c r="N4" s="87"/>
      <c r="O4" s="87"/>
      <c r="P4" s="87"/>
      <c r="Q4" s="87"/>
      <c r="R4" s="87"/>
      <c r="S4" s="87"/>
      <c r="T4" s="87"/>
      <c r="U4" s="87"/>
      <c r="V4" s="87"/>
      <c r="W4" s="87"/>
      <c r="X4" s="88"/>
      <c r="Y4" s="82" t="s">
        <v>69</v>
      </c>
      <c r="Z4" s="82"/>
      <c r="AA4" s="82"/>
      <c r="AB4" s="82"/>
      <c r="AC4" s="82"/>
      <c r="AD4" s="82"/>
      <c r="AE4" s="82"/>
      <c r="AF4" s="82"/>
      <c r="AG4" s="82"/>
      <c r="AH4" s="82"/>
      <c r="AI4" s="82"/>
      <c r="AJ4" s="82" t="s">
        <v>70</v>
      </c>
      <c r="AK4" s="82"/>
      <c r="AL4" s="82"/>
      <c r="AM4" s="82"/>
      <c r="AN4" s="82"/>
      <c r="AO4" s="82"/>
      <c r="AP4" s="82"/>
      <c r="AQ4" s="82"/>
      <c r="AR4" s="82"/>
      <c r="AS4" s="82"/>
      <c r="AT4" s="82"/>
      <c r="AU4" s="82" t="s">
        <v>71</v>
      </c>
      <c r="AV4" s="82"/>
      <c r="AW4" s="82"/>
      <c r="AX4" s="82"/>
      <c r="AY4" s="82"/>
      <c r="AZ4" s="82"/>
      <c r="BA4" s="82"/>
      <c r="BB4" s="82"/>
      <c r="BC4" s="82"/>
      <c r="BD4" s="82"/>
      <c r="BE4" s="82"/>
      <c r="BF4" s="82" t="s">
        <v>72</v>
      </c>
      <c r="BG4" s="82"/>
      <c r="BH4" s="82"/>
      <c r="BI4" s="82"/>
      <c r="BJ4" s="82"/>
      <c r="BK4" s="82"/>
      <c r="BL4" s="82"/>
      <c r="BM4" s="82"/>
      <c r="BN4" s="82"/>
      <c r="BO4" s="82"/>
      <c r="BP4" s="82"/>
      <c r="BQ4" s="82" t="s">
        <v>73</v>
      </c>
      <c r="BR4" s="82"/>
      <c r="BS4" s="82"/>
      <c r="BT4" s="82"/>
      <c r="BU4" s="82"/>
      <c r="BV4" s="82"/>
      <c r="BW4" s="82"/>
      <c r="BX4" s="82"/>
      <c r="BY4" s="82"/>
      <c r="BZ4" s="82"/>
      <c r="CA4" s="82"/>
      <c r="CB4" s="82" t="s">
        <v>74</v>
      </c>
      <c r="CC4" s="82"/>
      <c r="CD4" s="82"/>
      <c r="CE4" s="82"/>
      <c r="CF4" s="82"/>
      <c r="CG4" s="82"/>
      <c r="CH4" s="82"/>
      <c r="CI4" s="82"/>
      <c r="CJ4" s="82"/>
      <c r="CK4" s="82"/>
      <c r="CL4" s="82"/>
      <c r="CM4" s="82" t="s">
        <v>75</v>
      </c>
      <c r="CN4" s="82"/>
      <c r="CO4" s="82"/>
      <c r="CP4" s="82"/>
      <c r="CQ4" s="82"/>
      <c r="CR4" s="82"/>
      <c r="CS4" s="82"/>
      <c r="CT4" s="82"/>
      <c r="CU4" s="82"/>
      <c r="CV4" s="82"/>
      <c r="CW4" s="82"/>
      <c r="CX4" s="82" t="s">
        <v>76</v>
      </c>
      <c r="CY4" s="82"/>
      <c r="CZ4" s="82"/>
      <c r="DA4" s="82"/>
      <c r="DB4" s="82"/>
      <c r="DC4" s="82"/>
      <c r="DD4" s="82"/>
      <c r="DE4" s="82"/>
      <c r="DF4" s="82"/>
      <c r="DG4" s="82"/>
      <c r="DH4" s="82"/>
      <c r="DI4" s="82" t="s">
        <v>77</v>
      </c>
      <c r="DJ4" s="82"/>
      <c r="DK4" s="82"/>
      <c r="DL4" s="82"/>
      <c r="DM4" s="82"/>
      <c r="DN4" s="82"/>
      <c r="DO4" s="82"/>
      <c r="DP4" s="82"/>
      <c r="DQ4" s="82"/>
      <c r="DR4" s="82"/>
      <c r="DS4" s="82"/>
      <c r="DT4" s="82" t="s">
        <v>78</v>
      </c>
      <c r="DU4" s="82"/>
      <c r="DV4" s="82"/>
      <c r="DW4" s="82"/>
      <c r="DX4" s="82"/>
      <c r="DY4" s="82"/>
      <c r="DZ4" s="82"/>
      <c r="EA4" s="82"/>
      <c r="EB4" s="82"/>
      <c r="EC4" s="82"/>
      <c r="ED4" s="82"/>
      <c r="EE4" s="82" t="s">
        <v>79</v>
      </c>
      <c r="EF4" s="82"/>
      <c r="EG4" s="82"/>
      <c r="EH4" s="82"/>
      <c r="EI4" s="82"/>
      <c r="EJ4" s="82"/>
      <c r="EK4" s="82"/>
      <c r="EL4" s="82"/>
      <c r="EM4" s="82"/>
      <c r="EN4" s="82"/>
      <c r="EO4" s="82"/>
    </row>
    <row r="5" spans="1:14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c r="A6" s="28" t="s">
        <v>108</v>
      </c>
      <c r="B6" s="33">
        <f>B7</f>
        <v>2016</v>
      </c>
      <c r="C6" s="33">
        <f t="shared" ref="C6:X6" si="3">C7</f>
        <v>392120</v>
      </c>
      <c r="D6" s="33">
        <f t="shared" si="3"/>
        <v>47</v>
      </c>
      <c r="E6" s="33">
        <f t="shared" si="3"/>
        <v>17</v>
      </c>
      <c r="F6" s="33">
        <f t="shared" si="3"/>
        <v>1</v>
      </c>
      <c r="G6" s="33">
        <f t="shared" si="3"/>
        <v>0</v>
      </c>
      <c r="H6" s="33" t="str">
        <f t="shared" si="3"/>
        <v>高知県　香美市</v>
      </c>
      <c r="I6" s="33" t="str">
        <f t="shared" si="3"/>
        <v>法非適用</v>
      </c>
      <c r="J6" s="33" t="str">
        <f t="shared" si="3"/>
        <v>下水道事業</v>
      </c>
      <c r="K6" s="33" t="str">
        <f t="shared" si="3"/>
        <v>公共下水道</v>
      </c>
      <c r="L6" s="33" t="str">
        <f t="shared" si="3"/>
        <v>Cc2</v>
      </c>
      <c r="M6" s="33">
        <f t="shared" si="3"/>
        <v>0</v>
      </c>
      <c r="N6" s="34" t="str">
        <f t="shared" si="3"/>
        <v>-</v>
      </c>
      <c r="O6" s="34" t="str">
        <f t="shared" si="3"/>
        <v>該当数値なし</v>
      </c>
      <c r="P6" s="34">
        <f t="shared" si="3"/>
        <v>38.770000000000003</v>
      </c>
      <c r="Q6" s="34">
        <f t="shared" si="3"/>
        <v>99.74</v>
      </c>
      <c r="R6" s="34">
        <f t="shared" si="3"/>
        <v>2376</v>
      </c>
      <c r="S6" s="34">
        <f t="shared" si="3"/>
        <v>26641</v>
      </c>
      <c r="T6" s="34">
        <f t="shared" si="3"/>
        <v>537.86</v>
      </c>
      <c r="U6" s="34">
        <f t="shared" si="3"/>
        <v>49.53</v>
      </c>
      <c r="V6" s="34">
        <f t="shared" si="3"/>
        <v>10285</v>
      </c>
      <c r="W6" s="34">
        <f t="shared" si="3"/>
        <v>2.2999999999999998</v>
      </c>
      <c r="X6" s="34">
        <f t="shared" si="3"/>
        <v>4471.74</v>
      </c>
      <c r="Y6" s="35">
        <f>IF(Y7="",NA(),Y7)</f>
        <v>96.99</v>
      </c>
      <c r="Z6" s="35">
        <f t="shared" ref="Z6:AH6" si="4">IF(Z7="",NA(),Z7)</f>
        <v>97.24</v>
      </c>
      <c r="AA6" s="35">
        <f t="shared" si="4"/>
        <v>98.15</v>
      </c>
      <c r="AB6" s="35">
        <f t="shared" si="4"/>
        <v>96.17</v>
      </c>
      <c r="AC6" s="35">
        <f t="shared" si="4"/>
        <v>100.43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407.67</v>
      </c>
      <c r="BG6" s="35">
        <f t="shared" ref="BG6:BO6" si="7">IF(BG7="",NA(),BG7)</f>
        <v>414.62</v>
      </c>
      <c r="BH6" s="35">
        <f t="shared" si="7"/>
        <v>451.47</v>
      </c>
      <c r="BI6" s="35">
        <f t="shared" si="7"/>
        <v>551.13</v>
      </c>
      <c r="BJ6" s="35">
        <f t="shared" si="7"/>
        <v>415.94</v>
      </c>
      <c r="BK6" s="35">
        <f t="shared" si="7"/>
        <v>1273.52</v>
      </c>
      <c r="BL6" s="35">
        <f t="shared" si="7"/>
        <v>1209.95</v>
      </c>
      <c r="BM6" s="35">
        <f t="shared" si="7"/>
        <v>1136.5</v>
      </c>
      <c r="BN6" s="35">
        <f t="shared" si="7"/>
        <v>1118.56</v>
      </c>
      <c r="BO6" s="35">
        <f t="shared" si="7"/>
        <v>1111.31</v>
      </c>
      <c r="BP6" s="34" t="str">
        <f>IF(BP7="","",IF(BP7="-","【-】","【"&amp;SUBSTITUTE(TEXT(BP7,"#,##0.00"),"-","△")&amp;"】"))</f>
        <v>【728.30】</v>
      </c>
      <c r="BQ6" s="35">
        <f>IF(BQ7="",NA(),BQ7)</f>
        <v>97.78</v>
      </c>
      <c r="BR6" s="35">
        <f t="shared" ref="BR6:BZ6" si="8">IF(BR7="",NA(),BR7)</f>
        <v>98.01</v>
      </c>
      <c r="BS6" s="35">
        <f t="shared" si="8"/>
        <v>95.66</v>
      </c>
      <c r="BT6" s="35">
        <f t="shared" si="8"/>
        <v>91.33</v>
      </c>
      <c r="BU6" s="35">
        <f t="shared" si="8"/>
        <v>95.1</v>
      </c>
      <c r="BV6" s="35">
        <f t="shared" si="8"/>
        <v>67.849999999999994</v>
      </c>
      <c r="BW6" s="35">
        <f t="shared" si="8"/>
        <v>69.48</v>
      </c>
      <c r="BX6" s="35">
        <f t="shared" si="8"/>
        <v>71.650000000000006</v>
      </c>
      <c r="BY6" s="35">
        <f t="shared" si="8"/>
        <v>72.33</v>
      </c>
      <c r="BZ6" s="35">
        <f t="shared" si="8"/>
        <v>75.540000000000006</v>
      </c>
      <c r="CA6" s="34" t="str">
        <f>IF(CA7="","",IF(CA7="-","【-】","【"&amp;SUBSTITUTE(TEXT(CA7,"#,##0.00"),"-","△")&amp;"】"))</f>
        <v>【100.04】</v>
      </c>
      <c r="CB6" s="35">
        <f>IF(CB7="",NA(),CB7)</f>
        <v>150</v>
      </c>
      <c r="CC6" s="35">
        <f t="shared" ref="CC6:CK6" si="9">IF(CC7="",NA(),CC7)</f>
        <v>150.16</v>
      </c>
      <c r="CD6" s="35">
        <f t="shared" si="9"/>
        <v>157.4</v>
      </c>
      <c r="CE6" s="35">
        <f t="shared" si="9"/>
        <v>157.12</v>
      </c>
      <c r="CF6" s="35">
        <f t="shared" si="9"/>
        <v>167.65</v>
      </c>
      <c r="CG6" s="35">
        <f t="shared" si="9"/>
        <v>224.94</v>
      </c>
      <c r="CH6" s="35">
        <f t="shared" si="9"/>
        <v>220.67</v>
      </c>
      <c r="CI6" s="35">
        <f t="shared" si="9"/>
        <v>217.82</v>
      </c>
      <c r="CJ6" s="35">
        <f t="shared" si="9"/>
        <v>215.28</v>
      </c>
      <c r="CK6" s="35">
        <f t="shared" si="9"/>
        <v>207.96</v>
      </c>
      <c r="CL6" s="34" t="str">
        <f>IF(CL7="","",IF(CL7="-","【-】","【"&amp;SUBSTITUTE(TEXT(CL7,"#,##0.00"),"-","△")&amp;"】"))</f>
        <v>【137.82】</v>
      </c>
      <c r="CM6" s="35" t="str">
        <f>IF(CM7="",NA(),CM7)</f>
        <v>-</v>
      </c>
      <c r="CN6" s="35" t="str">
        <f t="shared" ref="CN6:CV6" si="10">IF(CN7="",NA(),CN7)</f>
        <v>-</v>
      </c>
      <c r="CO6" s="35" t="str">
        <f t="shared" si="10"/>
        <v>-</v>
      </c>
      <c r="CP6" s="35" t="str">
        <f t="shared" si="10"/>
        <v>-</v>
      </c>
      <c r="CQ6" s="35">
        <f t="shared" si="10"/>
        <v>100</v>
      </c>
      <c r="CR6" s="35">
        <f t="shared" si="10"/>
        <v>55.41</v>
      </c>
      <c r="CS6" s="35">
        <f t="shared" si="10"/>
        <v>55.81</v>
      </c>
      <c r="CT6" s="35">
        <f t="shared" si="10"/>
        <v>54.44</v>
      </c>
      <c r="CU6" s="35">
        <f t="shared" si="10"/>
        <v>54.67</v>
      </c>
      <c r="CV6" s="35">
        <f t="shared" si="10"/>
        <v>53.51</v>
      </c>
      <c r="CW6" s="34" t="str">
        <f>IF(CW7="","",IF(CW7="-","【-】","【"&amp;SUBSTITUTE(TEXT(CW7,"#,##0.00"),"-","△")&amp;"】"))</f>
        <v>【60.09】</v>
      </c>
      <c r="CX6" s="35">
        <f>IF(CX7="",NA(),CX7)</f>
        <v>71.39</v>
      </c>
      <c r="CY6" s="35">
        <f t="shared" ref="CY6:DG6" si="11">IF(CY7="",NA(),CY7)</f>
        <v>74.12</v>
      </c>
      <c r="CZ6" s="35">
        <f t="shared" si="11"/>
        <v>76.8</v>
      </c>
      <c r="DA6" s="35">
        <f t="shared" si="11"/>
        <v>79.349999999999994</v>
      </c>
      <c r="DB6" s="35">
        <f t="shared" si="11"/>
        <v>81.77</v>
      </c>
      <c r="DC6" s="35">
        <f t="shared" si="11"/>
        <v>84.12</v>
      </c>
      <c r="DD6" s="35">
        <f t="shared" si="11"/>
        <v>84.41</v>
      </c>
      <c r="DE6" s="35">
        <f t="shared" si="11"/>
        <v>84.2</v>
      </c>
      <c r="DF6" s="35">
        <f t="shared" si="11"/>
        <v>83.8</v>
      </c>
      <c r="DG6" s="35">
        <f t="shared" si="11"/>
        <v>83.91</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0.11</v>
      </c>
      <c r="EN6" s="35">
        <f t="shared" si="14"/>
        <v>0.15</v>
      </c>
      <c r="EO6" s="34" t="str">
        <f>IF(EO7="","",IF(EO7="-","【-】","【"&amp;SUBSTITUTE(TEXT(EO7,"#,##0.00"),"-","△")&amp;"】"))</f>
        <v>【0.27】</v>
      </c>
    </row>
    <row r="7" spans="1:145" s="36" customFormat="1">
      <c r="A7" s="28"/>
      <c r="B7" s="37">
        <v>2016</v>
      </c>
      <c r="C7" s="37">
        <v>392120</v>
      </c>
      <c r="D7" s="37">
        <v>47</v>
      </c>
      <c r="E7" s="37">
        <v>17</v>
      </c>
      <c r="F7" s="37">
        <v>1</v>
      </c>
      <c r="G7" s="37">
        <v>0</v>
      </c>
      <c r="H7" s="37" t="s">
        <v>109</v>
      </c>
      <c r="I7" s="37" t="s">
        <v>110</v>
      </c>
      <c r="J7" s="37" t="s">
        <v>111</v>
      </c>
      <c r="K7" s="37" t="s">
        <v>112</v>
      </c>
      <c r="L7" s="37" t="s">
        <v>113</v>
      </c>
      <c r="M7" s="37"/>
      <c r="N7" s="38" t="s">
        <v>114</v>
      </c>
      <c r="O7" s="38" t="s">
        <v>115</v>
      </c>
      <c r="P7" s="38">
        <v>38.770000000000003</v>
      </c>
      <c r="Q7" s="38">
        <v>99.74</v>
      </c>
      <c r="R7" s="38">
        <v>2376</v>
      </c>
      <c r="S7" s="38">
        <v>26641</v>
      </c>
      <c r="T7" s="38">
        <v>537.86</v>
      </c>
      <c r="U7" s="38">
        <v>49.53</v>
      </c>
      <c r="V7" s="38">
        <v>10285</v>
      </c>
      <c r="W7" s="38">
        <v>2.2999999999999998</v>
      </c>
      <c r="X7" s="38">
        <v>4471.74</v>
      </c>
      <c r="Y7" s="38">
        <v>96.99</v>
      </c>
      <c r="Z7" s="38">
        <v>97.24</v>
      </c>
      <c r="AA7" s="38">
        <v>98.15</v>
      </c>
      <c r="AB7" s="38">
        <v>96.17</v>
      </c>
      <c r="AC7" s="38">
        <v>100.43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407.67</v>
      </c>
      <c r="BG7" s="38">
        <v>414.62</v>
      </c>
      <c r="BH7" s="38">
        <v>451.47</v>
      </c>
      <c r="BI7" s="38">
        <v>551.13</v>
      </c>
      <c r="BJ7" s="38">
        <v>415.94</v>
      </c>
      <c r="BK7" s="38">
        <v>1273.52</v>
      </c>
      <c r="BL7" s="38">
        <v>1209.95</v>
      </c>
      <c r="BM7" s="38">
        <v>1136.5</v>
      </c>
      <c r="BN7" s="38">
        <v>1118.56</v>
      </c>
      <c r="BO7" s="38">
        <v>1111.31</v>
      </c>
      <c r="BP7" s="38">
        <v>728.3</v>
      </c>
      <c r="BQ7" s="38">
        <v>97.78</v>
      </c>
      <c r="BR7" s="38">
        <v>98.01</v>
      </c>
      <c r="BS7" s="38">
        <v>95.66</v>
      </c>
      <c r="BT7" s="38">
        <v>91.33</v>
      </c>
      <c r="BU7" s="38">
        <v>95.1</v>
      </c>
      <c r="BV7" s="38">
        <v>67.849999999999994</v>
      </c>
      <c r="BW7" s="38">
        <v>69.48</v>
      </c>
      <c r="BX7" s="38">
        <v>71.650000000000006</v>
      </c>
      <c r="BY7" s="38">
        <v>72.33</v>
      </c>
      <c r="BZ7" s="38">
        <v>75.540000000000006</v>
      </c>
      <c r="CA7" s="38">
        <v>100.04</v>
      </c>
      <c r="CB7" s="38">
        <v>150</v>
      </c>
      <c r="CC7" s="38">
        <v>150.16</v>
      </c>
      <c r="CD7" s="38">
        <v>157.4</v>
      </c>
      <c r="CE7" s="38">
        <v>157.12</v>
      </c>
      <c r="CF7" s="38">
        <v>167.65</v>
      </c>
      <c r="CG7" s="38">
        <v>224.94</v>
      </c>
      <c r="CH7" s="38">
        <v>220.67</v>
      </c>
      <c r="CI7" s="38">
        <v>217.82</v>
      </c>
      <c r="CJ7" s="38">
        <v>215.28</v>
      </c>
      <c r="CK7" s="38">
        <v>207.96</v>
      </c>
      <c r="CL7" s="38">
        <v>137.82</v>
      </c>
      <c r="CM7" s="38" t="s">
        <v>114</v>
      </c>
      <c r="CN7" s="38" t="s">
        <v>114</v>
      </c>
      <c r="CO7" s="38" t="s">
        <v>114</v>
      </c>
      <c r="CP7" s="38" t="s">
        <v>114</v>
      </c>
      <c r="CQ7" s="38">
        <v>100</v>
      </c>
      <c r="CR7" s="38">
        <v>55.41</v>
      </c>
      <c r="CS7" s="38">
        <v>55.81</v>
      </c>
      <c r="CT7" s="38">
        <v>54.44</v>
      </c>
      <c r="CU7" s="38">
        <v>54.67</v>
      </c>
      <c r="CV7" s="38">
        <v>53.51</v>
      </c>
      <c r="CW7" s="38">
        <v>60.09</v>
      </c>
      <c r="CX7" s="38">
        <v>71.39</v>
      </c>
      <c r="CY7" s="38">
        <v>74.12</v>
      </c>
      <c r="CZ7" s="38">
        <v>76.8</v>
      </c>
      <c r="DA7" s="38">
        <v>79.349999999999994</v>
      </c>
      <c r="DB7" s="38">
        <v>81.77</v>
      </c>
      <c r="DC7" s="38">
        <v>84.12</v>
      </c>
      <c r="DD7" s="38">
        <v>84.41</v>
      </c>
      <c r="DE7" s="38">
        <v>84.2</v>
      </c>
      <c r="DF7" s="38">
        <v>83.8</v>
      </c>
      <c r="DG7" s="38">
        <v>83.91</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0.11</v>
      </c>
      <c r="EN7" s="38">
        <v>0.15</v>
      </c>
      <c r="EO7" s="38">
        <v>0.27</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2018-03-02T07:46:09Z</cp:lastPrinted>
  <dcterms:created xsi:type="dcterms:W3CDTF">2017-12-25T02:12:36Z</dcterms:created>
  <dcterms:modified xsi:type="dcterms:W3CDTF">2018-03-02T07:46:12Z</dcterms:modified>
  <cp:category/>
</cp:coreProperties>
</file>