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AD10" i="4"/>
  <c r="B10" i="4"/>
  <c r="W8" i="4"/>
  <c r="I8" i="4"/>
  <c r="C10" i="5" l="1"/>
  <c r="E10" i="5"/>
  <c r="D10" i="5"/>
  <c r="B10" i="5"/>
</calcChain>
</file>

<file path=xl/sharedStrings.xml><?xml version="1.0" encoding="utf-8"?>
<sst xmlns="http://schemas.openxmlformats.org/spreadsheetml/2006/main" count="242" uniqueCount="125">
  <si>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</si>
  <si>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</si>
  <si>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</si>
  <si>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</si>
  <si>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</si>
  <si>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</si>
  <si>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</si>
  <si>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</si>
  <si>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</si>
  <si>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</si>
  <si>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</si>
  <si>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</si>
  <si>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</si>
  <si>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</si>
  <si>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</si>
  <si>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</si>
  <si>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</si>
  <si>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</si>
  <si>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</si>
  <si>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</si>
  <si>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</si>
  <si>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</si>
  <si>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</si>
  <si>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</si>
  <si>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</si>
  <si>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</si>
  <si>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</si>
  <si>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</si>
  <si>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</si>
  <si>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</si>
  <si>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</si>
  <si>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</si>
  <si>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</si>
  <si>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</si>
  <si>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</si>
  <si>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</si>
  <si>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</si>
  <si>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</si>
  <si>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</si>
  <si>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</si>
  <si>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</si>
  <si>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</si>
  <si>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</si>
  <si>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</si>
  <si>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</si>
  <si>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</si>
  <si>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</si>
  <si>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</si>
  <si>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</si>
  <si>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</si>
  <si>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</si>
  <si>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</si>
  <si>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</si>
  <si>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</si>
  <si>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</si>
  <si>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</si>
  <si>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</si>
  <si>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</si>
  <si>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</si>
  <si>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</si>
  <si>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</si>
  <si>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</si>
  <si>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</si>
  <si>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</si>
  <si>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</si>
  <si>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</si>
  <si>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</si>
  <si>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</si>
  <si>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</si>
  <si>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</si>
  <si>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</si>
  <si>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</si>
  <si>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</si>
  <si>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</si>
  <si>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</si>
  <si>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</si>
  <si>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</si>
  <si>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</si>
  <si>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</si>
  <si>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</si>
  <si>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</si>
  <si>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</si>
  <si>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</si>
  <si>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</si>
  <si>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</si>
  <si>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</si>
  <si>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</si>
  <si>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</si>
  <si>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</si>
  <si>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</si>
  <si>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</si>
  <si>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</si>
  <si>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</si>
  <si>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</si>
  <si>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</si>
  <si>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</si>
  <si>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</si>
  <si>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</si>
  <si>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</si>
  <si>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</si>
  <si>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</si>
  <si>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</si>
  <si>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</si>
  <si>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</si>
  <si>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</si>
  <si>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</si>
  <si>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</si>
  <si>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</si>
  <si>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</si>
  <si>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香南市</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</si>
  <si>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</si>
  <si>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</si>
  <si>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</si>
  <si>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</si>
  <si>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</si>
  <si>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</si>
  <si>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</si>
  <si>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</si>
  <si>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</si>
  <si>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</si>
  <si>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</si>
  <si>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平成3年から供用開始しており、25年を経過しているため、施設（機器類含む）の老朽化が進んでいる。管渠についてはTVカメラ調査、人孔目視調査を行っている。</t>
    <phoneticPr fontId="4"/>
  </si>
  <si>
    <t>　供用開始から25年を経過しているため、老朽化により修繕等費用が増加しているが、現在、長寿命化事業で延命化を図っている。平成42年度までに農集排(6処理区のうち1処理区)、漁集排との統合により維持管理費のコスト削減を図る。
　また、平成32年度予定の企業会計化に向けて下水道使用料金の見直しも視野に入れた改革が必要である。</t>
    <phoneticPr fontId="4"/>
  </si>
  <si>
    <t>非設置</t>
    <rPh sb="0" eb="1">
      <t>ヒ</t>
    </rPh>
    <rPh sb="1" eb="3">
      <t>セッチ</t>
    </rPh>
    <phoneticPr fontId="4"/>
  </si>
  <si>
    <t>　収益的収支比率は100%となっているが、経費回収率は63.3%と平均を下回っており、一般会計からの繰入で賄っている状況である。
　特定環境保全公共下水道区域については、人口減少が著しい区域であり、また、経年劣化による修繕費等の維持管理費用も増となっている。
　企業債残高対事業規模比率は、企業債を一般会計からの繰入金により負担としている。
　平成28年度の施設利用率については、数値抜かりがあり0となっているが27.50%（平成27年度26.45%）である。</t>
    <rPh sb="213" eb="215">
      <t>ヘイセイ</t>
    </rPh>
    <rPh sb="217" eb="21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</si>
</sst>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51-47E8-A5F8-E3CAD55A516A}"/>
            </c:ext>
          </c:extLst>
        </c:ser>
        <c:dLbls>
          <c:showLegendKey val="0"/>
          <c:showVal val="0"/>
          <c:showCatName val="0"/>
          <c:showSerName val="0"/>
          <c:showPercent val="0"/>
          <c:showBubbleSize val="0"/>
        </c:dLbls>
        <c:gapWidth val="150"/>
        <c:axId val="70380160"/>
        <c:axId val="703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extLst xmlns:c16r2="http://schemas.microsoft.com/office/drawing/2015/06/chart">
            <c:ext xmlns:c16="http://schemas.microsoft.com/office/drawing/2014/chart" uri="{C3380CC4-5D6E-409C-BE32-E72D297353CC}">
              <c16:uniqueId val="{00000001-9551-47E8-A5F8-E3CAD55A516A}"/>
            </c:ext>
          </c:extLst>
        </c:ser>
        <c:dLbls>
          <c:showLegendKey val="0"/>
          <c:showVal val="0"/>
          <c:showCatName val="0"/>
          <c:showSerName val="0"/>
          <c:showPercent val="0"/>
          <c:showBubbleSize val="0"/>
        </c:dLbls>
        <c:marker val="1"/>
        <c:smooth val="0"/>
        <c:axId val="70380160"/>
        <c:axId val="70394624"/>
      </c:lineChart>
      <c:dateAx>
        <c:axId val="70380160"/>
        <c:scaling>
          <c:orientation val="minMax"/>
        </c:scaling>
        <c:delete val="1"/>
        <c:axPos val="b"/>
        <c:numFmt formatCode="ge" sourceLinked="1"/>
        <c:majorTickMark val="none"/>
        <c:minorTickMark val="none"/>
        <c:tickLblPos val="none"/>
        <c:crossAx val="70394624"/>
        <c:crosses val="autoZero"/>
        <c:auto val="1"/>
        <c:lblOffset val="100"/>
        <c:baseTimeUnit val="years"/>
      </c:dateAx>
      <c:valAx>
        <c:axId val="7039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38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35.19</c:v>
                </c:pt>
                <c:pt idx="1">
                  <c:v>33.04</c:v>
                </c:pt>
                <c:pt idx="2">
                  <c:v>34.130000000000003</c:v>
                </c:pt>
                <c:pt idx="3">
                  <c:v>0</c:v>
                </c:pt>
                <c:pt idx="4">
                  <c:v>0</c:v>
                </c:pt>
              </c:numCache>
            </c:numRef>
          </c:val>
          <c:extLst xmlns:c16r2="http://schemas.microsoft.com/office/drawing/2015/06/chart">
            <c:ext xmlns:c16="http://schemas.microsoft.com/office/drawing/2014/chart" uri="{C3380CC4-5D6E-409C-BE32-E72D297353CC}">
              <c16:uniqueId val="{00000000-9E95-4069-8315-6ECF88CF7027}"/>
            </c:ext>
          </c:extLst>
        </c:ser>
        <c:dLbls>
          <c:showLegendKey val="0"/>
          <c:showVal val="0"/>
          <c:showCatName val="0"/>
          <c:showSerName val="0"/>
          <c:showPercent val="0"/>
          <c:showBubbleSize val="0"/>
        </c:dLbls>
        <c:gapWidth val="150"/>
        <c:axId val="81500416"/>
        <c:axId val="815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extLst xmlns:c16r2="http://schemas.microsoft.com/office/drawing/2015/06/chart">
            <c:ext xmlns:c16="http://schemas.microsoft.com/office/drawing/2014/chart" uri="{C3380CC4-5D6E-409C-BE32-E72D297353CC}">
              <c16:uniqueId val="{00000001-9E95-4069-8315-6ECF88CF7027}"/>
            </c:ext>
          </c:extLst>
        </c:ser>
        <c:dLbls>
          <c:showLegendKey val="0"/>
          <c:showVal val="0"/>
          <c:showCatName val="0"/>
          <c:showSerName val="0"/>
          <c:showPercent val="0"/>
          <c:showBubbleSize val="0"/>
        </c:dLbls>
        <c:marker val="1"/>
        <c:smooth val="0"/>
        <c:axId val="81500416"/>
        <c:axId val="81506688"/>
      </c:lineChart>
      <c:dateAx>
        <c:axId val="81500416"/>
        <c:scaling>
          <c:orientation val="minMax"/>
        </c:scaling>
        <c:delete val="1"/>
        <c:axPos val="b"/>
        <c:numFmt formatCode="ge" sourceLinked="1"/>
        <c:majorTickMark val="none"/>
        <c:minorTickMark val="none"/>
        <c:tickLblPos val="none"/>
        <c:crossAx val="81506688"/>
        <c:crosses val="autoZero"/>
        <c:auto val="1"/>
        <c:lblOffset val="100"/>
        <c:baseTimeUnit val="years"/>
      </c:dateAx>
      <c:valAx>
        <c:axId val="815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0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74.290000000000006</c:v>
                </c:pt>
                <c:pt idx="1">
                  <c:v>75.97</c:v>
                </c:pt>
                <c:pt idx="2">
                  <c:v>75.849999999999994</c:v>
                </c:pt>
                <c:pt idx="3">
                  <c:v>75.67</c:v>
                </c:pt>
                <c:pt idx="4">
                  <c:v>75.069999999999993</c:v>
                </c:pt>
              </c:numCache>
            </c:numRef>
          </c:val>
          <c:extLst xmlns:c16r2="http://schemas.microsoft.com/office/drawing/2015/06/chart">
            <c:ext xmlns:c16="http://schemas.microsoft.com/office/drawing/2014/chart" uri="{C3380CC4-5D6E-409C-BE32-E72D297353CC}">
              <c16:uniqueId val="{00000000-5CB4-4974-8B4A-A98B9F994D07}"/>
            </c:ext>
          </c:extLst>
        </c:ser>
        <c:dLbls>
          <c:showLegendKey val="0"/>
          <c:showVal val="0"/>
          <c:showCatName val="0"/>
          <c:showSerName val="0"/>
          <c:showPercent val="0"/>
          <c:showBubbleSize val="0"/>
        </c:dLbls>
        <c:gapWidth val="150"/>
        <c:axId val="81558144"/>
        <c:axId val="8156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extLst xmlns:c16r2="http://schemas.microsoft.com/office/drawing/2015/06/chart">
            <c:ext xmlns:c16="http://schemas.microsoft.com/office/drawing/2014/chart" uri="{C3380CC4-5D6E-409C-BE32-E72D297353CC}">
              <c16:uniqueId val="{00000001-5CB4-4974-8B4A-A98B9F994D07}"/>
            </c:ext>
          </c:extLst>
        </c:ser>
        <c:dLbls>
          <c:showLegendKey val="0"/>
          <c:showVal val="0"/>
          <c:showCatName val="0"/>
          <c:showSerName val="0"/>
          <c:showPercent val="0"/>
          <c:showBubbleSize val="0"/>
        </c:dLbls>
        <c:marker val="1"/>
        <c:smooth val="0"/>
        <c:axId val="81558144"/>
        <c:axId val="81560320"/>
      </c:lineChart>
      <c:dateAx>
        <c:axId val="81558144"/>
        <c:scaling>
          <c:orientation val="minMax"/>
        </c:scaling>
        <c:delete val="1"/>
        <c:axPos val="b"/>
        <c:numFmt formatCode="ge" sourceLinked="1"/>
        <c:majorTickMark val="none"/>
        <c:minorTickMark val="none"/>
        <c:tickLblPos val="none"/>
        <c:crossAx val="81560320"/>
        <c:crosses val="autoZero"/>
        <c:auto val="1"/>
        <c:lblOffset val="100"/>
        <c:baseTimeUnit val="years"/>
      </c:dateAx>
      <c:valAx>
        <c:axId val="815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5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100.56</c:v>
                </c:pt>
                <c:pt idx="1">
                  <c:v>100</c:v>
                </c:pt>
                <c:pt idx="2">
                  <c:v>97.47</c:v>
                </c:pt>
                <c:pt idx="3">
                  <c:v>100</c:v>
                </c:pt>
                <c:pt idx="4">
                  <c:v>100</c:v>
                </c:pt>
              </c:numCache>
            </c:numRef>
          </c:val>
          <c:extLst xmlns:c16r2="http://schemas.microsoft.com/office/drawing/2015/06/chart">
            <c:ext xmlns:c16="http://schemas.microsoft.com/office/drawing/2014/chart" uri="{C3380CC4-5D6E-409C-BE32-E72D297353CC}">
              <c16:uniqueId val="{00000000-7ACB-43A6-90F5-573DEC957C3A}"/>
            </c:ext>
          </c:extLst>
        </c:ser>
        <c:dLbls>
          <c:showLegendKey val="0"/>
          <c:showVal val="0"/>
          <c:showCatName val="0"/>
          <c:showSerName val="0"/>
          <c:showPercent val="0"/>
          <c:showBubbleSize val="0"/>
        </c:dLbls>
        <c:gapWidth val="150"/>
        <c:axId val="70425600"/>
        <c:axId val="7043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ACB-43A6-90F5-573DEC957C3A}"/>
            </c:ext>
          </c:extLst>
        </c:ser>
        <c:dLbls>
          <c:showLegendKey val="0"/>
          <c:showVal val="0"/>
          <c:showCatName val="0"/>
          <c:showSerName val="0"/>
          <c:showPercent val="0"/>
          <c:showBubbleSize val="0"/>
        </c:dLbls>
        <c:marker val="1"/>
        <c:smooth val="0"/>
        <c:axId val="70425600"/>
        <c:axId val="70431872"/>
      </c:lineChart>
      <c:dateAx>
        <c:axId val="70425600"/>
        <c:scaling>
          <c:orientation val="minMax"/>
        </c:scaling>
        <c:delete val="1"/>
        <c:axPos val="b"/>
        <c:numFmt formatCode="ge" sourceLinked="1"/>
        <c:majorTickMark val="none"/>
        <c:minorTickMark val="none"/>
        <c:tickLblPos val="none"/>
        <c:crossAx val="70431872"/>
        <c:crosses val="autoZero"/>
        <c:auto val="1"/>
        <c:lblOffset val="100"/>
        <c:baseTimeUnit val="years"/>
      </c:dateAx>
      <c:valAx>
        <c:axId val="7043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D3E-4D90-8F01-16D7B5B5ED2D}"/>
            </c:ext>
          </c:extLst>
        </c:ser>
        <c:dLbls>
          <c:showLegendKey val="0"/>
          <c:showVal val="0"/>
          <c:showCatName val="0"/>
          <c:showSerName val="0"/>
          <c:showPercent val="0"/>
          <c:showBubbleSize val="0"/>
        </c:dLbls>
        <c:gapWidth val="150"/>
        <c:axId val="78646656"/>
        <c:axId val="786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D3E-4D90-8F01-16D7B5B5ED2D}"/>
            </c:ext>
          </c:extLst>
        </c:ser>
        <c:dLbls>
          <c:showLegendKey val="0"/>
          <c:showVal val="0"/>
          <c:showCatName val="0"/>
          <c:showSerName val="0"/>
          <c:showPercent val="0"/>
          <c:showBubbleSize val="0"/>
        </c:dLbls>
        <c:marker val="1"/>
        <c:smooth val="0"/>
        <c:axId val="78646656"/>
        <c:axId val="78681600"/>
      </c:lineChart>
      <c:dateAx>
        <c:axId val="78646656"/>
        <c:scaling>
          <c:orientation val="minMax"/>
        </c:scaling>
        <c:delete val="1"/>
        <c:axPos val="b"/>
        <c:numFmt formatCode="ge" sourceLinked="1"/>
        <c:majorTickMark val="none"/>
        <c:minorTickMark val="none"/>
        <c:tickLblPos val="none"/>
        <c:crossAx val="78681600"/>
        <c:crosses val="autoZero"/>
        <c:auto val="1"/>
        <c:lblOffset val="100"/>
        <c:baseTimeUnit val="years"/>
      </c:dateAx>
      <c:valAx>
        <c:axId val="786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6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CCB-4E4E-AD5F-85C3A9DF118F}"/>
            </c:ext>
          </c:extLst>
        </c:ser>
        <c:dLbls>
          <c:showLegendKey val="0"/>
          <c:showVal val="0"/>
          <c:showCatName val="0"/>
          <c:showSerName val="0"/>
          <c:showPercent val="0"/>
          <c:showBubbleSize val="0"/>
        </c:dLbls>
        <c:gapWidth val="150"/>
        <c:axId val="78700544"/>
        <c:axId val="787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CB-4E4E-AD5F-85C3A9DF118F}"/>
            </c:ext>
          </c:extLst>
        </c:ser>
        <c:dLbls>
          <c:showLegendKey val="0"/>
          <c:showVal val="0"/>
          <c:showCatName val="0"/>
          <c:showSerName val="0"/>
          <c:showPercent val="0"/>
          <c:showBubbleSize val="0"/>
        </c:dLbls>
        <c:marker val="1"/>
        <c:smooth val="0"/>
        <c:axId val="78700544"/>
        <c:axId val="78702464"/>
      </c:lineChart>
      <c:dateAx>
        <c:axId val="78700544"/>
        <c:scaling>
          <c:orientation val="minMax"/>
        </c:scaling>
        <c:delete val="1"/>
        <c:axPos val="b"/>
        <c:numFmt formatCode="ge" sourceLinked="1"/>
        <c:majorTickMark val="none"/>
        <c:minorTickMark val="none"/>
        <c:tickLblPos val="none"/>
        <c:crossAx val="78702464"/>
        <c:crosses val="autoZero"/>
        <c:auto val="1"/>
        <c:lblOffset val="100"/>
        <c:baseTimeUnit val="years"/>
      </c:dateAx>
      <c:valAx>
        <c:axId val="787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70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279-4F4E-9CDA-34DC47DA5D30}"/>
            </c:ext>
          </c:extLst>
        </c:ser>
        <c:dLbls>
          <c:showLegendKey val="0"/>
          <c:showVal val="0"/>
          <c:showCatName val="0"/>
          <c:showSerName val="0"/>
          <c:showPercent val="0"/>
          <c:showBubbleSize val="0"/>
        </c:dLbls>
        <c:gapWidth val="150"/>
        <c:axId val="81185024"/>
        <c:axId val="8119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79-4F4E-9CDA-34DC47DA5D30}"/>
            </c:ext>
          </c:extLst>
        </c:ser>
        <c:dLbls>
          <c:showLegendKey val="0"/>
          <c:showVal val="0"/>
          <c:showCatName val="0"/>
          <c:showSerName val="0"/>
          <c:showPercent val="0"/>
          <c:showBubbleSize val="0"/>
        </c:dLbls>
        <c:marker val="1"/>
        <c:smooth val="0"/>
        <c:axId val="81185024"/>
        <c:axId val="81195392"/>
      </c:lineChart>
      <c:dateAx>
        <c:axId val="81185024"/>
        <c:scaling>
          <c:orientation val="minMax"/>
        </c:scaling>
        <c:delete val="1"/>
        <c:axPos val="b"/>
        <c:numFmt formatCode="ge" sourceLinked="1"/>
        <c:majorTickMark val="none"/>
        <c:minorTickMark val="none"/>
        <c:tickLblPos val="none"/>
        <c:crossAx val="81195392"/>
        <c:crosses val="autoZero"/>
        <c:auto val="1"/>
        <c:lblOffset val="100"/>
        <c:baseTimeUnit val="years"/>
      </c:dateAx>
      <c:valAx>
        <c:axId val="8119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1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1C8-495C-B7DF-622DCB4E81D3}"/>
            </c:ext>
          </c:extLst>
        </c:ser>
        <c:dLbls>
          <c:showLegendKey val="0"/>
          <c:showVal val="0"/>
          <c:showCatName val="0"/>
          <c:showSerName val="0"/>
          <c:showPercent val="0"/>
          <c:showBubbleSize val="0"/>
        </c:dLbls>
        <c:gapWidth val="150"/>
        <c:axId val="81222656"/>
        <c:axId val="8122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1C8-495C-B7DF-622DCB4E81D3}"/>
            </c:ext>
          </c:extLst>
        </c:ser>
        <c:dLbls>
          <c:showLegendKey val="0"/>
          <c:showVal val="0"/>
          <c:showCatName val="0"/>
          <c:showSerName val="0"/>
          <c:showPercent val="0"/>
          <c:showBubbleSize val="0"/>
        </c:dLbls>
        <c:marker val="1"/>
        <c:smooth val="0"/>
        <c:axId val="81222656"/>
        <c:axId val="81228928"/>
      </c:lineChart>
      <c:dateAx>
        <c:axId val="81222656"/>
        <c:scaling>
          <c:orientation val="minMax"/>
        </c:scaling>
        <c:delete val="1"/>
        <c:axPos val="b"/>
        <c:numFmt formatCode="ge" sourceLinked="1"/>
        <c:majorTickMark val="none"/>
        <c:minorTickMark val="none"/>
        <c:tickLblPos val="none"/>
        <c:crossAx val="81228928"/>
        <c:crosses val="autoZero"/>
        <c:auto val="1"/>
        <c:lblOffset val="100"/>
        <c:baseTimeUnit val="years"/>
      </c:dateAx>
      <c:valAx>
        <c:axId val="8122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203.68</c:v>
                </c:pt>
                <c:pt idx="1">
                  <c:v>182.96</c:v>
                </c:pt>
                <c:pt idx="2">
                  <c:v>158.04</c:v>
                </c:pt>
                <c:pt idx="3">
                  <c:v>160.62</c:v>
                </c:pt>
                <c:pt idx="4" formatCode="#,##0.00;&quot;△&quot;#,##0.00">
                  <c:v>0</c:v>
                </c:pt>
              </c:numCache>
            </c:numRef>
          </c:val>
          <c:extLst xmlns:c16r2="http://schemas.microsoft.com/office/drawing/2015/06/chart">
            <c:ext xmlns:c16="http://schemas.microsoft.com/office/drawing/2014/chart" uri="{C3380CC4-5D6E-409C-BE32-E72D297353CC}">
              <c16:uniqueId val="{00000000-ECFF-4251-A4BF-D6EB10F23CAE}"/>
            </c:ext>
          </c:extLst>
        </c:ser>
        <c:dLbls>
          <c:showLegendKey val="0"/>
          <c:showVal val="0"/>
          <c:showCatName val="0"/>
          <c:showSerName val="0"/>
          <c:showPercent val="0"/>
          <c:showBubbleSize val="0"/>
        </c:dLbls>
        <c:gapWidth val="150"/>
        <c:axId val="81274368"/>
        <c:axId val="8127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extLst xmlns:c16r2="http://schemas.microsoft.com/office/drawing/2015/06/chart">
            <c:ext xmlns:c16="http://schemas.microsoft.com/office/drawing/2014/chart" uri="{C3380CC4-5D6E-409C-BE32-E72D297353CC}">
              <c16:uniqueId val="{00000001-ECFF-4251-A4BF-D6EB10F23CAE}"/>
            </c:ext>
          </c:extLst>
        </c:ser>
        <c:dLbls>
          <c:showLegendKey val="0"/>
          <c:showVal val="0"/>
          <c:showCatName val="0"/>
          <c:showSerName val="0"/>
          <c:showPercent val="0"/>
          <c:showBubbleSize val="0"/>
        </c:dLbls>
        <c:marker val="1"/>
        <c:smooth val="0"/>
        <c:axId val="81274368"/>
        <c:axId val="81276288"/>
      </c:lineChart>
      <c:dateAx>
        <c:axId val="81274368"/>
        <c:scaling>
          <c:orientation val="minMax"/>
        </c:scaling>
        <c:delete val="1"/>
        <c:axPos val="b"/>
        <c:numFmt formatCode="ge" sourceLinked="1"/>
        <c:majorTickMark val="none"/>
        <c:minorTickMark val="none"/>
        <c:tickLblPos val="none"/>
        <c:crossAx val="81276288"/>
        <c:crosses val="autoZero"/>
        <c:auto val="1"/>
        <c:lblOffset val="100"/>
        <c:baseTimeUnit val="years"/>
      </c:dateAx>
      <c:valAx>
        <c:axId val="8127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7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76.78</c:v>
                </c:pt>
                <c:pt idx="1">
                  <c:v>60.88</c:v>
                </c:pt>
                <c:pt idx="2">
                  <c:v>61.83</c:v>
                </c:pt>
                <c:pt idx="3">
                  <c:v>53.38</c:v>
                </c:pt>
                <c:pt idx="4">
                  <c:v>63.32</c:v>
                </c:pt>
              </c:numCache>
            </c:numRef>
          </c:val>
          <c:extLst xmlns:c16r2="http://schemas.microsoft.com/office/drawing/2015/06/chart">
            <c:ext xmlns:c16="http://schemas.microsoft.com/office/drawing/2014/chart" uri="{C3380CC4-5D6E-409C-BE32-E72D297353CC}">
              <c16:uniqueId val="{00000000-48CA-4994-BFAD-A5E7F3445A1A}"/>
            </c:ext>
          </c:extLst>
        </c:ser>
        <c:dLbls>
          <c:showLegendKey val="0"/>
          <c:showVal val="0"/>
          <c:showCatName val="0"/>
          <c:showSerName val="0"/>
          <c:showPercent val="0"/>
          <c:showBubbleSize val="0"/>
        </c:dLbls>
        <c:gapWidth val="150"/>
        <c:axId val="81295232"/>
        <c:axId val="8130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extLst xmlns:c16r2="http://schemas.microsoft.com/office/drawing/2015/06/chart">
            <c:ext xmlns:c16="http://schemas.microsoft.com/office/drawing/2014/chart" uri="{C3380CC4-5D6E-409C-BE32-E72D297353CC}">
              <c16:uniqueId val="{00000001-48CA-4994-BFAD-A5E7F3445A1A}"/>
            </c:ext>
          </c:extLst>
        </c:ser>
        <c:dLbls>
          <c:showLegendKey val="0"/>
          <c:showVal val="0"/>
          <c:showCatName val="0"/>
          <c:showSerName val="0"/>
          <c:showPercent val="0"/>
          <c:showBubbleSize val="0"/>
        </c:dLbls>
        <c:marker val="1"/>
        <c:smooth val="0"/>
        <c:axId val="81295232"/>
        <c:axId val="81301504"/>
      </c:lineChart>
      <c:dateAx>
        <c:axId val="81295232"/>
        <c:scaling>
          <c:orientation val="minMax"/>
        </c:scaling>
        <c:delete val="1"/>
        <c:axPos val="b"/>
        <c:numFmt formatCode="ge" sourceLinked="1"/>
        <c:majorTickMark val="none"/>
        <c:minorTickMark val="none"/>
        <c:tickLblPos val="none"/>
        <c:crossAx val="81301504"/>
        <c:crosses val="autoZero"/>
        <c:auto val="1"/>
        <c:lblOffset val="100"/>
        <c:baseTimeUnit val="years"/>
      </c:dateAx>
      <c:valAx>
        <c:axId val="8130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174.19</c:v>
                </c:pt>
                <c:pt idx="1">
                  <c:v>219.93</c:v>
                </c:pt>
                <c:pt idx="2">
                  <c:v>178.01</c:v>
                </c:pt>
                <c:pt idx="3">
                  <c:v>221.16</c:v>
                </c:pt>
                <c:pt idx="4">
                  <c:v>188.98</c:v>
                </c:pt>
              </c:numCache>
            </c:numRef>
          </c:val>
          <c:extLst xmlns:c16r2="http://schemas.microsoft.com/office/drawing/2015/06/chart">
            <c:ext xmlns:c16="http://schemas.microsoft.com/office/drawing/2014/chart" uri="{C3380CC4-5D6E-409C-BE32-E72D297353CC}">
              <c16:uniqueId val="{00000000-E780-43F3-B4F2-6B35BA10315C}"/>
            </c:ext>
          </c:extLst>
        </c:ser>
        <c:dLbls>
          <c:showLegendKey val="0"/>
          <c:showVal val="0"/>
          <c:showCatName val="0"/>
          <c:showSerName val="0"/>
          <c:showPercent val="0"/>
          <c:showBubbleSize val="0"/>
        </c:dLbls>
        <c:gapWidth val="150"/>
        <c:axId val="81328000"/>
        <c:axId val="8146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extLst xmlns:c16r2="http://schemas.microsoft.com/office/drawing/2015/06/chart">
            <c:ext xmlns:c16="http://schemas.microsoft.com/office/drawing/2014/chart" uri="{C3380CC4-5D6E-409C-BE32-E72D297353CC}">
              <c16:uniqueId val="{00000001-E780-43F3-B4F2-6B35BA10315C}"/>
            </c:ext>
          </c:extLst>
        </c:ser>
        <c:dLbls>
          <c:showLegendKey val="0"/>
          <c:showVal val="0"/>
          <c:showCatName val="0"/>
          <c:showSerName val="0"/>
          <c:showPercent val="0"/>
          <c:showBubbleSize val="0"/>
        </c:dLbls>
        <c:marker val="1"/>
        <c:smooth val="0"/>
        <c:axId val="81328000"/>
        <c:axId val="81465344"/>
      </c:lineChart>
      <c:dateAx>
        <c:axId val="81328000"/>
        <c:scaling>
          <c:orientation val="minMax"/>
        </c:scaling>
        <c:delete val="1"/>
        <c:axPos val="b"/>
        <c:numFmt formatCode="ge" sourceLinked="1"/>
        <c:majorTickMark val="none"/>
        <c:minorTickMark val="none"/>
        <c:tickLblPos val="none"/>
        <c:crossAx val="81465344"/>
        <c:crosses val="autoZero"/>
        <c:auto val="1"/>
        <c:lblOffset val="100"/>
        <c:baseTimeUnit val="years"/>
      </c:dateAx>
      <c:valAx>
        <c:axId val="8146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2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香南市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123</v>
      </c>
      <c r="AE8" s="73"/>
      <c r="AF8" s="73"/>
      <c r="AG8" s="73"/>
      <c r="AH8" s="73"/>
      <c r="AI8" s="73"/>
      <c r="AJ8" s="73"/>
      <c r="AK8" s="4"/>
      <c r="AL8" s="67">
        <f>データ!S6</f>
        <v>33789</v>
      </c>
      <c r="AM8" s="67"/>
      <c r="AN8" s="67"/>
      <c r="AO8" s="67"/>
      <c r="AP8" s="67"/>
      <c r="AQ8" s="67"/>
      <c r="AR8" s="67"/>
      <c r="AS8" s="67"/>
      <c r="AT8" s="66">
        <f>データ!T6</f>
        <v>126.48</v>
      </c>
      <c r="AU8" s="66"/>
      <c r="AV8" s="66"/>
      <c r="AW8" s="66"/>
      <c r="AX8" s="66"/>
      <c r="AY8" s="66"/>
      <c r="AZ8" s="66"/>
      <c r="BA8" s="66"/>
      <c r="BB8" s="66">
        <f>データ!U6</f>
        <v>267.14999999999998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10.17</v>
      </c>
      <c r="Q10" s="66"/>
      <c r="R10" s="66"/>
      <c r="S10" s="66"/>
      <c r="T10" s="66"/>
      <c r="U10" s="66"/>
      <c r="V10" s="66"/>
      <c r="W10" s="66">
        <f>データ!Q6</f>
        <v>93.68</v>
      </c>
      <c r="X10" s="66"/>
      <c r="Y10" s="66"/>
      <c r="Z10" s="66"/>
      <c r="AA10" s="66"/>
      <c r="AB10" s="66"/>
      <c r="AC10" s="66"/>
      <c r="AD10" s="67">
        <f>データ!R6</f>
        <v>1830</v>
      </c>
      <c r="AE10" s="67"/>
      <c r="AF10" s="67"/>
      <c r="AG10" s="67"/>
      <c r="AH10" s="67"/>
      <c r="AI10" s="67"/>
      <c r="AJ10" s="67"/>
      <c r="AK10" s="2"/>
      <c r="AL10" s="67">
        <f>データ!V6</f>
        <v>3417</v>
      </c>
      <c r="AM10" s="67"/>
      <c r="AN10" s="67"/>
      <c r="AO10" s="67"/>
      <c r="AP10" s="67"/>
      <c r="AQ10" s="67"/>
      <c r="AR10" s="67"/>
      <c r="AS10" s="67"/>
      <c r="AT10" s="66">
        <f>データ!W6</f>
        <v>1.57</v>
      </c>
      <c r="AU10" s="66"/>
      <c r="AV10" s="66"/>
      <c r="AW10" s="66"/>
      <c r="AX10" s="66"/>
      <c r="AY10" s="66"/>
      <c r="AZ10" s="66"/>
      <c r="BA10" s="66"/>
      <c r="BB10" s="66">
        <f>データ!X6</f>
        <v>2176.4299999999998</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392111</v>
      </c>
      <c r="D6" s="33">
        <f t="shared" si="3"/>
        <v>47</v>
      </c>
      <c r="E6" s="33">
        <f t="shared" si="3"/>
        <v>17</v>
      </c>
      <c r="F6" s="33">
        <f t="shared" si="3"/>
        <v>4</v>
      </c>
      <c r="G6" s="33">
        <f t="shared" si="3"/>
        <v>0</v>
      </c>
      <c r="H6" s="33" t="str">
        <f t="shared" si="3"/>
        <v>高知県　香南市</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10.17</v>
      </c>
      <c r="Q6" s="34">
        <f t="shared" si="3"/>
        <v>93.68</v>
      </c>
      <c r="R6" s="34">
        <f t="shared" si="3"/>
        <v>1830</v>
      </c>
      <c r="S6" s="34">
        <f t="shared" si="3"/>
        <v>33789</v>
      </c>
      <c r="T6" s="34">
        <f t="shared" si="3"/>
        <v>126.48</v>
      </c>
      <c r="U6" s="34">
        <f t="shared" si="3"/>
        <v>267.14999999999998</v>
      </c>
      <c r="V6" s="34">
        <f t="shared" si="3"/>
        <v>3417</v>
      </c>
      <c r="W6" s="34">
        <f t="shared" si="3"/>
        <v>1.57</v>
      </c>
      <c r="X6" s="34">
        <f t="shared" si="3"/>
        <v>2176.4299999999998</v>
      </c>
      <c r="Y6" s="35">
        <f>IF(Y7="",NA(),Y7)</f>
        <v>100.56</v>
      </c>
      <c r="Z6" s="35">
        <f t="shared" ref="Z6:AH6" si="4">IF(Z7="",NA(),Z7)</f>
        <v>100</v>
      </c>
      <c r="AA6" s="35">
        <f t="shared" si="4"/>
        <v>97.47</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203.68</v>
      </c>
      <c r="BG6" s="35">
        <f t="shared" ref="BG6:BO6" si="7">IF(BG7="",NA(),BG7)</f>
        <v>182.96</v>
      </c>
      <c r="BH6" s="35">
        <f t="shared" si="7"/>
        <v>158.04</v>
      </c>
      <c r="BI6" s="35">
        <f t="shared" si="7"/>
        <v>160.62</v>
      </c>
      <c r="BJ6" s="34">
        <f t="shared" si="7"/>
        <v>0</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76.78</v>
      </c>
      <c r="BR6" s="35">
        <f t="shared" ref="BR6:BZ6" si="8">IF(BR7="",NA(),BR7)</f>
        <v>60.88</v>
      </c>
      <c r="BS6" s="35">
        <f t="shared" si="8"/>
        <v>61.83</v>
      </c>
      <c r="BT6" s="35">
        <f t="shared" si="8"/>
        <v>53.38</v>
      </c>
      <c r="BU6" s="35">
        <f t="shared" si="8"/>
        <v>63.32</v>
      </c>
      <c r="BV6" s="35">
        <f t="shared" si="8"/>
        <v>62.83</v>
      </c>
      <c r="BW6" s="35">
        <f t="shared" si="8"/>
        <v>64.63</v>
      </c>
      <c r="BX6" s="35">
        <f t="shared" si="8"/>
        <v>66.56</v>
      </c>
      <c r="BY6" s="35">
        <f t="shared" si="8"/>
        <v>66.22</v>
      </c>
      <c r="BZ6" s="35">
        <f t="shared" si="8"/>
        <v>69.87</v>
      </c>
      <c r="CA6" s="34" t="str">
        <f>IF(CA7="","",IF(CA7="-","【-】","【"&amp;SUBSTITUTE(TEXT(CA7,"#,##0.00"),"-","△")&amp;"】"))</f>
        <v>【69.80】</v>
      </c>
      <c r="CB6" s="35">
        <f>IF(CB7="",NA(),CB7)</f>
        <v>174.19</v>
      </c>
      <c r="CC6" s="35">
        <f t="shared" ref="CC6:CK6" si="9">IF(CC7="",NA(),CC7)</f>
        <v>219.93</v>
      </c>
      <c r="CD6" s="35">
        <f t="shared" si="9"/>
        <v>178.01</v>
      </c>
      <c r="CE6" s="35">
        <f t="shared" si="9"/>
        <v>221.16</v>
      </c>
      <c r="CF6" s="35">
        <f t="shared" si="9"/>
        <v>188.98</v>
      </c>
      <c r="CG6" s="35">
        <f t="shared" si="9"/>
        <v>250.43</v>
      </c>
      <c r="CH6" s="35">
        <f t="shared" si="9"/>
        <v>245.75</v>
      </c>
      <c r="CI6" s="35">
        <f t="shared" si="9"/>
        <v>244.29</v>
      </c>
      <c r="CJ6" s="35">
        <f t="shared" si="9"/>
        <v>246.72</v>
      </c>
      <c r="CK6" s="35">
        <f t="shared" si="9"/>
        <v>234.96</v>
      </c>
      <c r="CL6" s="34" t="str">
        <f>IF(CL7="","",IF(CL7="-","【-】","【"&amp;SUBSTITUTE(TEXT(CL7,"#,##0.00"),"-","△")&amp;"】"))</f>
        <v>【232.54】</v>
      </c>
      <c r="CM6" s="35">
        <f>IF(CM7="",NA(),CM7)</f>
        <v>35.19</v>
      </c>
      <c r="CN6" s="35">
        <f t="shared" ref="CN6:CV6" si="10">IF(CN7="",NA(),CN7)</f>
        <v>33.04</v>
      </c>
      <c r="CO6" s="35">
        <f t="shared" si="10"/>
        <v>34.130000000000003</v>
      </c>
      <c r="CP6" s="35" t="str">
        <f t="shared" si="10"/>
        <v>-</v>
      </c>
      <c r="CQ6" s="35" t="str">
        <f t="shared" si="10"/>
        <v>-</v>
      </c>
      <c r="CR6" s="35">
        <f t="shared" si="10"/>
        <v>42.31</v>
      </c>
      <c r="CS6" s="35">
        <f t="shared" si="10"/>
        <v>43.65</v>
      </c>
      <c r="CT6" s="35">
        <f t="shared" si="10"/>
        <v>43.58</v>
      </c>
      <c r="CU6" s="35">
        <f t="shared" si="10"/>
        <v>41.35</v>
      </c>
      <c r="CV6" s="35">
        <f t="shared" si="10"/>
        <v>42.9</v>
      </c>
      <c r="CW6" s="34" t="str">
        <f>IF(CW7="","",IF(CW7="-","【-】","【"&amp;SUBSTITUTE(TEXT(CW7,"#,##0.00"),"-","△")&amp;"】"))</f>
        <v>【42.17】</v>
      </c>
      <c r="CX6" s="35">
        <f>IF(CX7="",NA(),CX7)</f>
        <v>74.290000000000006</v>
      </c>
      <c r="CY6" s="35">
        <f t="shared" ref="CY6:DG6" si="11">IF(CY7="",NA(),CY7)</f>
        <v>75.97</v>
      </c>
      <c r="CZ6" s="35">
        <f t="shared" si="11"/>
        <v>75.849999999999994</v>
      </c>
      <c r="DA6" s="35">
        <f t="shared" si="11"/>
        <v>75.67</v>
      </c>
      <c r="DB6" s="35">
        <f t="shared" si="11"/>
        <v>75.069999999999993</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c r="A7" s="28"/>
      <c r="B7" s="37">
        <v>2016</v>
      </c>
      <c r="C7" s="37">
        <v>392111</v>
      </c>
      <c r="D7" s="37">
        <v>47</v>
      </c>
      <c r="E7" s="37">
        <v>17</v>
      </c>
      <c r="F7" s="37">
        <v>4</v>
      </c>
      <c r="G7" s="37">
        <v>0</v>
      </c>
      <c r="H7" s="37" t="s">
        <v>109</v>
      </c>
      <c r="I7" s="37" t="s">
        <v>110</v>
      </c>
      <c r="J7" s="37" t="s">
        <v>111</v>
      </c>
      <c r="K7" s="37" t="s">
        <v>112</v>
      </c>
      <c r="L7" s="37" t="s">
        <v>113</v>
      </c>
      <c r="M7" s="37"/>
      <c r="N7" s="38" t="s">
        <v>114</v>
      </c>
      <c r="O7" s="38" t="s">
        <v>115</v>
      </c>
      <c r="P7" s="38">
        <v>10.17</v>
      </c>
      <c r="Q7" s="38">
        <v>93.68</v>
      </c>
      <c r="R7" s="38">
        <v>1830</v>
      </c>
      <c r="S7" s="38">
        <v>33789</v>
      </c>
      <c r="T7" s="38">
        <v>126.48</v>
      </c>
      <c r="U7" s="38">
        <v>267.14999999999998</v>
      </c>
      <c r="V7" s="38">
        <v>3417</v>
      </c>
      <c r="W7" s="38">
        <v>1.57</v>
      </c>
      <c r="X7" s="38">
        <v>2176.4299999999998</v>
      </c>
      <c r="Y7" s="38">
        <v>100.56</v>
      </c>
      <c r="Z7" s="38">
        <v>100</v>
      </c>
      <c r="AA7" s="38">
        <v>97.47</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203.68</v>
      </c>
      <c r="BG7" s="38">
        <v>182.96</v>
      </c>
      <c r="BH7" s="38">
        <v>158.04</v>
      </c>
      <c r="BI7" s="38">
        <v>160.62</v>
      </c>
      <c r="BJ7" s="38">
        <v>0</v>
      </c>
      <c r="BK7" s="38">
        <v>1622.51</v>
      </c>
      <c r="BL7" s="38">
        <v>1569.13</v>
      </c>
      <c r="BM7" s="38">
        <v>1436</v>
      </c>
      <c r="BN7" s="38">
        <v>1434.89</v>
      </c>
      <c r="BO7" s="38">
        <v>1298.9100000000001</v>
      </c>
      <c r="BP7" s="38">
        <v>1348.09</v>
      </c>
      <c r="BQ7" s="38">
        <v>76.78</v>
      </c>
      <c r="BR7" s="38">
        <v>60.88</v>
      </c>
      <c r="BS7" s="38">
        <v>61.83</v>
      </c>
      <c r="BT7" s="38">
        <v>53.38</v>
      </c>
      <c r="BU7" s="38">
        <v>63.32</v>
      </c>
      <c r="BV7" s="38">
        <v>62.83</v>
      </c>
      <c r="BW7" s="38">
        <v>64.63</v>
      </c>
      <c r="BX7" s="38">
        <v>66.56</v>
      </c>
      <c r="BY7" s="38">
        <v>66.22</v>
      </c>
      <c r="BZ7" s="38">
        <v>69.87</v>
      </c>
      <c r="CA7" s="38">
        <v>69.8</v>
      </c>
      <c r="CB7" s="38">
        <v>174.19</v>
      </c>
      <c r="CC7" s="38">
        <v>219.93</v>
      </c>
      <c r="CD7" s="38">
        <v>178.01</v>
      </c>
      <c r="CE7" s="38">
        <v>221.16</v>
      </c>
      <c r="CF7" s="38">
        <v>188.98</v>
      </c>
      <c r="CG7" s="38">
        <v>250.43</v>
      </c>
      <c r="CH7" s="38">
        <v>245.75</v>
      </c>
      <c r="CI7" s="38">
        <v>244.29</v>
      </c>
      <c r="CJ7" s="38">
        <v>246.72</v>
      </c>
      <c r="CK7" s="38">
        <v>234.96</v>
      </c>
      <c r="CL7" s="38">
        <v>232.54</v>
      </c>
      <c r="CM7" s="38">
        <v>35.19</v>
      </c>
      <c r="CN7" s="38">
        <v>33.04</v>
      </c>
      <c r="CO7" s="38">
        <v>34.130000000000003</v>
      </c>
      <c r="CP7" s="38" t="s">
        <v>114</v>
      </c>
      <c r="CQ7" s="38" t="s">
        <v>114</v>
      </c>
      <c r="CR7" s="38">
        <v>42.31</v>
      </c>
      <c r="CS7" s="38">
        <v>43.65</v>
      </c>
      <c r="CT7" s="38">
        <v>43.58</v>
      </c>
      <c r="CU7" s="38">
        <v>41.35</v>
      </c>
      <c r="CV7" s="38">
        <v>42.9</v>
      </c>
      <c r="CW7" s="38">
        <v>42.17</v>
      </c>
      <c r="CX7" s="38">
        <v>74.290000000000006</v>
      </c>
      <c r="CY7" s="38">
        <v>75.97</v>
      </c>
      <c r="CZ7" s="38">
        <v>75.849999999999994</v>
      </c>
      <c r="DA7" s="38">
        <v>75.67</v>
      </c>
      <c r="DB7" s="38">
        <v>75.069999999999993</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2018-03-01T04:45:42Z</cp:lastPrinted>
  <dcterms:created xsi:type="dcterms:W3CDTF">2017-12-25T02:22:29Z</dcterms:created>
  <dcterms:modified xsi:type="dcterms:W3CDTF">2018-03-01T04:45:46Z</dcterms:modified>
  <cp:category/>
</cp:coreProperties>
</file>