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P10" i="4"/>
  <c r="I10" i="4"/>
  <c r="AT8" i="4"/>
  <c r="AL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<sst xmlns="http://schemas.openxmlformats.org/spreadsheetml/2006/main" count="240" uniqueCount="126">
  <si>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</si>
  <si>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</si>
  <si>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</si>
  <si>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</si>
  <si>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</si>
  <si>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</si>
  <si>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</si>
  <si>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</si>
  <si>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</si>
  <si>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</si>
  <si>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</si>
  <si>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</si>
  <si>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</si>
  <si>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</si>
  <si>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</si>
  <si>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</si>
  <si>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</si>
  <si>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</si>
  <si>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</si>
  <si>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</si>
  <si>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</si>
  <si>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</si>
  <si>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</si>
  <si>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</si>
  <si>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</si>
  <si>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</si>
  <si>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</si>
  <si>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</si>
  <si>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</si>
  <si>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</si>
  <si>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</si>
  <si>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</si>
  <si>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</si>
  <si>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</si>
  <si>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</si>
  <si>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</si>
  <si>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</si>
  <si>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</si>
  <si>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</si>
  <si>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</si>
  <si>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</si>
  <si>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</si>
  <si>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</si>
  <si>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</si>
  <si>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</si>
  <si>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</si>
  <si>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</si>
  <si>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</si>
  <si>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</si>
  <si>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</si>
  <si>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</si>
  <si>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</si>
  <si>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</si>
  <si>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</si>
  <si>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</si>
  <si>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</si>
  <si>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</si>
  <si>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</si>
  <si>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</si>
  <si>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</si>
  <si>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</si>
  <si>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</si>
  <si>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</si>
  <si>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</si>
  <si>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</si>
  <si>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</si>
  <si>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</si>
  <si>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</si>
  <si>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</si>
  <si>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</si>
  <si>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</si>
  <si>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</si>
  <si>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</si>
  <si>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</si>
  <si>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</si>
  <si>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</si>
  <si>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</si>
  <si>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</si>
  <si>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</si>
  <si>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</si>
  <si>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</si>
  <si>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</si>
  <si>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</si>
  <si>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</si>
  <si>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</si>
  <si>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</si>
  <si>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</si>
  <si>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</si>
  <si>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</si>
  <si>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</si>
  <si>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</si>
  <si>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</si>
  <si>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</si>
  <si>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</si>
  <si>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</si>
  <si>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</si>
  <si>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</si>
  <si>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</si>
  <si>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</si>
  <si>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</si>
  <si>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</si>
  <si>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</si>
  <si>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</si>
  <si>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</si>
  <si>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</si>
  <si>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</si>
  <si>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</si>
  <si>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</si>
  <si>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</si>
  <si>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</si>
  <si>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芸西村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</si>
  <si>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</si>
  <si>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</si>
  <si>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</si>
  <si>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</si>
  <si>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</si>
  <si>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</si>
  <si>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</si>
  <si>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</si>
  <si>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</si>
  <si>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</si>
  <si>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</si>
  <si>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供用開始から15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
処理場施設及び管渠の建設工事は概ね完了しており、債務残高は順調に減少している。今後は必要最小限の改修・更新工事に留め、また、下水道への加入促進を行い収支の改善に努める。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5">
      <t>カンリヒ</t>
    </rPh>
    <rPh sb="96" eb="98">
      <t>ゾウコウ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27" eb="130">
      <t>ショリジョウ</t>
    </rPh>
    <rPh sb="130" eb="132">
      <t>シセツ</t>
    </rPh>
    <rPh sb="132" eb="133">
      <t>オヨ</t>
    </rPh>
    <rPh sb="134" eb="136">
      <t>カンキョ</t>
    </rPh>
    <rPh sb="137" eb="139">
      <t>ケンセツ</t>
    </rPh>
    <rPh sb="139" eb="141">
      <t>コウジ</t>
    </rPh>
    <rPh sb="142" eb="143">
      <t>オオム</t>
    </rPh>
    <rPh sb="144" eb="146">
      <t>カンリョウ</t>
    </rPh>
    <rPh sb="151" eb="153">
      <t>サイム</t>
    </rPh>
    <rPh sb="153" eb="155">
      <t>ザンダカ</t>
    </rPh>
    <rPh sb="156" eb="158">
      <t>ジュンチョウ</t>
    </rPh>
    <rPh sb="159" eb="161">
      <t>ゲンショウ</t>
    </rPh>
    <rPh sb="166" eb="168">
      <t>コンゴ</t>
    </rPh>
    <rPh sb="169" eb="171">
      <t>ヒツヨウ</t>
    </rPh>
    <rPh sb="171" eb="174">
      <t>サイショウゲン</t>
    </rPh>
    <rPh sb="175" eb="177">
      <t>カイシュウ</t>
    </rPh>
    <rPh sb="178" eb="180">
      <t>コウシン</t>
    </rPh>
    <rPh sb="180" eb="182">
      <t>コウジ</t>
    </rPh>
    <rPh sb="183" eb="184">
      <t>トド</t>
    </rPh>
    <rPh sb="189" eb="192">
      <t>ゲスイドウ</t>
    </rPh>
    <rPh sb="194" eb="196">
      <t>カニュウ</t>
    </rPh>
    <rPh sb="196" eb="198">
      <t>ソクシン</t>
    </rPh>
    <rPh sb="199" eb="200">
      <t>オコナ</t>
    </rPh>
    <rPh sb="201" eb="203">
      <t>シュウシ</t>
    </rPh>
    <rPh sb="204" eb="206">
      <t>カイゼン</t>
    </rPh>
    <rPh sb="207" eb="208">
      <t>ツト</t>
    </rPh>
    <phoneticPr fontId="4"/>
  </si>
  <si>
    <t>供用開始から15年が経過している。処理場等の電気・機械設備は、平成21年に策定した長寿命化計画による対策工事が平成29年で完了する。計画的に改修を実施しており、工事費の低減に努めている。
管渠は小口径の塩ビ管がほとんどを占めていることから、現在は目立った老朽化は見られない。しかし、今後策定するストックマネジメント計画には機械・電気設備に加え管渠の老朽対策も講じる予定である。</t>
    <rPh sb="0" eb="2">
      <t>キョウヨウ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5" eb="36">
      <t>ネン</t>
    </rPh>
    <rPh sb="37" eb="39">
      <t>サクテイ</t>
    </rPh>
    <rPh sb="41" eb="42">
      <t>チョウ</t>
    </rPh>
    <rPh sb="42" eb="45">
      <t>ジュミョウカ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0">
      <t>ネン</t>
    </rPh>
    <rPh sb="61" eb="63">
      <t>カンリョウ</t>
    </rPh>
    <rPh sb="66" eb="69">
      <t>ケイカクテキ</t>
    </rPh>
    <rPh sb="70" eb="72">
      <t>カイシュウ</t>
    </rPh>
    <rPh sb="73" eb="75">
      <t>ジッシ</t>
    </rPh>
    <rPh sb="80" eb="83">
      <t>コウジヒ</t>
    </rPh>
    <rPh sb="84" eb="86">
      <t>テイゲン</t>
    </rPh>
    <rPh sb="87" eb="88">
      <t>ツト</t>
    </rPh>
    <rPh sb="94" eb="96">
      <t>カンキョ</t>
    </rPh>
    <rPh sb="97" eb="100">
      <t>ショウコウケイ</t>
    </rPh>
    <rPh sb="101" eb="102">
      <t>エン</t>
    </rPh>
    <rPh sb="103" eb="104">
      <t>カン</t>
    </rPh>
    <rPh sb="110" eb="111">
      <t>シ</t>
    </rPh>
    <rPh sb="120" eb="122">
      <t>ゲンザイ</t>
    </rPh>
    <rPh sb="123" eb="125">
      <t>メダ</t>
    </rPh>
    <rPh sb="127" eb="130">
      <t>ロウキュウカ</t>
    </rPh>
    <rPh sb="131" eb="132">
      <t>ミ</t>
    </rPh>
    <rPh sb="141" eb="143">
      <t>コンゴ</t>
    </rPh>
    <rPh sb="143" eb="145">
      <t>サクテイ</t>
    </rPh>
    <rPh sb="157" eb="159">
      <t>ケイカク</t>
    </rPh>
    <rPh sb="161" eb="163">
      <t>キカイ</t>
    </rPh>
    <rPh sb="164" eb="166">
      <t>デンキ</t>
    </rPh>
    <rPh sb="166" eb="168">
      <t>セツビ</t>
    </rPh>
    <rPh sb="169" eb="170">
      <t>クワ</t>
    </rPh>
    <rPh sb="171" eb="173">
      <t>カンキョ</t>
    </rPh>
    <rPh sb="174" eb="176">
      <t>ロウキュウ</t>
    </rPh>
    <rPh sb="176" eb="178">
      <t>タイサク</t>
    </rPh>
    <phoneticPr fontId="4"/>
  </si>
  <si>
    <t>収益的収支比率はほぼ100％に近くなっているが、収益の多くを一般会計からの繰入金に頼っている状況である。今後は料金収入の増加を図り、経費を抑える必要がある。
企業債残高対事業規模比率は昨年よりやや上昇しているが、地方債現在高合計及び営業収益は改善しているため、一般会計負担額が減少していることが主な要因である。多少の増減はあるものの緩やかに低減していくと想定している。
経費回収率及び汚水処理原価は平均値より良好であり、昨年度よりやや改善している。維持管理業務を民間に委託し、長期契約にするなど経費節減に努めた結果である。今後は施設の老朽化に伴う修繕費の増加など、収支の悪化も見込まれるため注意する必要がある。
施設利用率は平均値を上回っているが、依然として低率である。水洗化率の上昇と合わせて、使用水量の増加に努めたい。</t>
    <rPh sb="0" eb="3">
      <t>シュウエキテキ</t>
    </rPh>
    <rPh sb="3" eb="5">
      <t>シュウシ</t>
    </rPh>
    <rPh sb="5" eb="7">
      <t>ヒリツ</t>
    </rPh>
    <rPh sb="15" eb="16">
      <t>チカ</t>
    </rPh>
    <rPh sb="24" eb="26">
      <t>シュウエキ</t>
    </rPh>
    <rPh sb="27" eb="28">
      <t>オオ</t>
    </rPh>
    <rPh sb="30" eb="32">
      <t>イッパン</t>
    </rPh>
    <rPh sb="32" eb="34">
      <t>カイケイ</t>
    </rPh>
    <rPh sb="37" eb="39">
      <t>クリイレ</t>
    </rPh>
    <rPh sb="39" eb="40">
      <t>キン</t>
    </rPh>
    <rPh sb="41" eb="42">
      <t>タヨ</t>
    </rPh>
    <rPh sb="46" eb="48">
      <t>ジョウキョウ</t>
    </rPh>
    <rPh sb="52" eb="54">
      <t>コンゴ</t>
    </rPh>
    <rPh sb="55" eb="57">
      <t>リョウキン</t>
    </rPh>
    <rPh sb="57" eb="59">
      <t>シュウニュウ</t>
    </rPh>
    <rPh sb="60" eb="62">
      <t>ゾウカ</t>
    </rPh>
    <rPh sb="63" eb="64">
      <t>ハカ</t>
    </rPh>
    <rPh sb="66" eb="68">
      <t>ケイヒ</t>
    </rPh>
    <rPh sb="69" eb="70">
      <t>オサ</t>
    </rPh>
    <rPh sb="72" eb="74">
      <t>ヒツヨウ</t>
    </rPh>
    <rPh sb="138" eb="140">
      <t>ゲンショウ</t>
    </rPh>
    <rPh sb="185" eb="187">
      <t>ケイヒ</t>
    </rPh>
    <rPh sb="187" eb="189">
      <t>カイシュウ</t>
    </rPh>
    <rPh sb="189" eb="190">
      <t>リツ</t>
    </rPh>
    <rPh sb="190" eb="191">
      <t>オヨ</t>
    </rPh>
    <rPh sb="192" eb="194">
      <t>オスイ</t>
    </rPh>
    <rPh sb="194" eb="196">
      <t>ショリ</t>
    </rPh>
    <rPh sb="196" eb="198">
      <t>ゲンカ</t>
    </rPh>
    <rPh sb="199" eb="202">
      <t>ヘイキンチ</t>
    </rPh>
    <rPh sb="204" eb="206">
      <t>リョウコウ</t>
    </rPh>
    <rPh sb="210" eb="213">
      <t>サクネンド</t>
    </rPh>
    <rPh sb="217" eb="219">
      <t>カイゼン</t>
    </rPh>
    <rPh sb="224" eb="226">
      <t>イジ</t>
    </rPh>
    <rPh sb="226" eb="228">
      <t>カンリ</t>
    </rPh>
    <rPh sb="228" eb="230">
      <t>ギョウム</t>
    </rPh>
    <rPh sb="231" eb="233">
      <t>ミンカン</t>
    </rPh>
    <rPh sb="234" eb="236">
      <t>イタク</t>
    </rPh>
    <rPh sb="238" eb="240">
      <t>チョウキ</t>
    </rPh>
    <rPh sb="240" eb="242">
      <t>ケイヤク</t>
    </rPh>
    <rPh sb="247" eb="249">
      <t>ケイヒ</t>
    </rPh>
    <rPh sb="249" eb="251">
      <t>セツゲン</t>
    </rPh>
    <rPh sb="252" eb="253">
      <t>ツト</t>
    </rPh>
    <rPh sb="255" eb="257">
      <t>ケッカ</t>
    </rPh>
    <rPh sb="261" eb="263">
      <t>コンゴ</t>
    </rPh>
    <rPh sb="264" eb="266">
      <t>シセツ</t>
    </rPh>
    <rPh sb="267" eb="270">
      <t>ロウキュウカ</t>
    </rPh>
    <rPh sb="271" eb="272">
      <t>トモナ</t>
    </rPh>
    <rPh sb="273" eb="276">
      <t>シュウゼンヒ</t>
    </rPh>
    <rPh sb="277" eb="279">
      <t>ゾウカ</t>
    </rPh>
    <rPh sb="282" eb="284">
      <t>シュウシ</t>
    </rPh>
    <rPh sb="285" eb="287">
      <t>アッカ</t>
    </rPh>
    <rPh sb="288" eb="290">
      <t>ミコ</t>
    </rPh>
    <rPh sb="295" eb="297">
      <t>チュウイ</t>
    </rPh>
    <rPh sb="299" eb="301">
      <t>ヒツヨウ</t>
    </rPh>
    <rPh sb="306" eb="308">
      <t>シセツ</t>
    </rPh>
    <rPh sb="308" eb="311">
      <t>リヨウリツ</t>
    </rPh>
    <rPh sb="312" eb="315">
      <t>ヘイキンチ</t>
    </rPh>
    <rPh sb="316" eb="318">
      <t>ウワマワ</t>
    </rPh>
    <rPh sb="324" eb="326">
      <t>イゼン</t>
    </rPh>
    <rPh sb="329" eb="331">
      <t>テイリツ</t>
    </rPh>
    <rPh sb="335" eb="338">
      <t>スイセンカ</t>
    </rPh>
    <rPh sb="338" eb="339">
      <t>リツ</t>
    </rPh>
    <rPh sb="340" eb="342">
      <t>ジョウショウ</t>
    </rPh>
    <rPh sb="343" eb="344">
      <t>ア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</si>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</sst>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64160"/>
        <c:axId val="80093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0.26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160"/>
        <c:axId val="80093568"/>
      </c:lineChart>
      <c:dateAx>
        <c:axId val="86764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093568"/>
        <c:crosses val="autoZero"/>
        <c:auto val="1"/>
        <c:lblOffset val="100"/>
        <c:baseTimeUnit val="years"/>
      </c:dateAx>
      <c:valAx>
        <c:axId val="80093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764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45.33</c:v>
                </c:pt>
                <c:pt idx="1">
                  <c:v>43.42</c:v>
                </c:pt>
                <c:pt idx="2">
                  <c:v>45.6</c:v>
                </c:pt>
                <c:pt idx="3">
                  <c:v>44.4</c:v>
                </c:pt>
                <c:pt idx="4">
                  <c:v>45.02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36352"/>
        <c:axId val="8885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34.74</c:v>
                </c:pt>
                <c:pt idx="3">
                  <c:v>36.65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6352"/>
        <c:axId val="88859008"/>
      </c:lineChart>
      <c:dateAx>
        <c:axId val="8883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59008"/>
        <c:crosses val="autoZero"/>
        <c:auto val="1"/>
        <c:lblOffset val="100"/>
        <c:baseTimeUnit val="years"/>
      </c:dateAx>
      <c:valAx>
        <c:axId val="8885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36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67.67</c:v>
                </c:pt>
                <c:pt idx="1">
                  <c:v>69.94</c:v>
                </c:pt>
                <c:pt idx="2">
                  <c:v>71.680000000000007</c:v>
                </c:pt>
                <c:pt idx="3">
                  <c:v>72.97</c:v>
                </c:pt>
                <c:pt idx="4">
                  <c:v>74.13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01504"/>
        <c:axId val="8891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70.14</c:v>
                </c:pt>
                <c:pt idx="3">
                  <c:v>68.83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01504"/>
        <c:axId val="88911872"/>
      </c:lineChart>
      <c:dateAx>
        <c:axId val="8890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11872"/>
        <c:crosses val="autoZero"/>
        <c:auto val="1"/>
        <c:lblOffset val="100"/>
        <c:baseTimeUnit val="years"/>
      </c:dateAx>
      <c:valAx>
        <c:axId val="8891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01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98.87</c:v>
                </c:pt>
                <c:pt idx="1">
                  <c:v>98.32</c:v>
                </c:pt>
                <c:pt idx="2">
                  <c:v>99.13</c:v>
                </c:pt>
                <c:pt idx="3">
                  <c:v>99.23</c:v>
                </c:pt>
                <c:pt idx="4">
                  <c:v>99.34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23392"/>
        <c:axId val="80125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23392"/>
        <c:axId val="80125312"/>
      </c:lineChart>
      <c:dateAx>
        <c:axId val="8012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125312"/>
        <c:crosses val="autoZero"/>
        <c:auto val="1"/>
        <c:lblOffset val="100"/>
        <c:baseTimeUnit val="years"/>
      </c:dateAx>
      <c:valAx>
        <c:axId val="80125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12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68416"/>
        <c:axId val="8667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68416"/>
        <c:axId val="86670336"/>
      </c:lineChart>
      <c:dateAx>
        <c:axId val="8666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70336"/>
        <c:crosses val="autoZero"/>
        <c:auto val="1"/>
        <c:lblOffset val="100"/>
        <c:baseTimeUnit val="years"/>
      </c:dateAx>
      <c:valAx>
        <c:axId val="8667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6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15200"/>
        <c:axId val="8731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00"/>
        <c:axId val="87317120"/>
      </c:lineChart>
      <c:dateAx>
        <c:axId val="8731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317120"/>
        <c:crosses val="autoZero"/>
        <c:auto val="1"/>
        <c:lblOffset val="100"/>
        <c:baseTimeUnit val="years"/>
      </c:dateAx>
      <c:valAx>
        <c:axId val="8731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31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37216"/>
        <c:axId val="8893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7216"/>
        <c:axId val="88939136"/>
      </c:lineChart>
      <c:dateAx>
        <c:axId val="88937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39136"/>
        <c:crosses val="autoZero"/>
        <c:auto val="1"/>
        <c:lblOffset val="100"/>
        <c:baseTimeUnit val="years"/>
      </c:dateAx>
      <c:valAx>
        <c:axId val="88939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37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74080"/>
        <c:axId val="8897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74080"/>
        <c:axId val="88976000"/>
      </c:lineChart>
      <c:dateAx>
        <c:axId val="8897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76000"/>
        <c:crosses val="autoZero"/>
        <c:auto val="1"/>
        <c:lblOffset val="100"/>
        <c:baseTimeUnit val="years"/>
      </c:dateAx>
      <c:valAx>
        <c:axId val="8897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7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369.82</c:v>
                </c:pt>
                <c:pt idx="4" formatCode="#,##0.00;&quot;△&quot;#,##0.00;&quot;-&quot;">
                  <c:v>437.96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86592"/>
        <c:axId val="8868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1671.86</c:v>
                </c:pt>
                <c:pt idx="3">
                  <c:v>1673.47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6592"/>
        <c:axId val="88688512"/>
      </c:lineChart>
      <c:dateAx>
        <c:axId val="8868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88512"/>
        <c:crosses val="autoZero"/>
        <c:auto val="1"/>
        <c:lblOffset val="100"/>
        <c:baseTimeUnit val="years"/>
      </c:dateAx>
      <c:valAx>
        <c:axId val="8868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8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195.11</c:v>
                </c:pt>
                <c:pt idx="1">
                  <c:v>180.08</c:v>
                </c:pt>
                <c:pt idx="2">
                  <c:v>129.88</c:v>
                </c:pt>
                <c:pt idx="3">
                  <c:v>132.76</c:v>
                </c:pt>
                <c:pt idx="4">
                  <c:v>146.97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18720"/>
        <c:axId val="8872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50.54</c:v>
                </c:pt>
                <c:pt idx="3">
                  <c:v>49.22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8720"/>
        <c:axId val="88724992"/>
      </c:lineChart>
      <c:dateAx>
        <c:axId val="8871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724992"/>
        <c:crosses val="autoZero"/>
        <c:auto val="1"/>
        <c:lblOffset val="100"/>
        <c:baseTimeUnit val="years"/>
      </c:dateAx>
      <c:valAx>
        <c:axId val="8872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71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74</c:v>
                </c:pt>
                <c:pt idx="1">
                  <c:v>78.540000000000006</c:v>
                </c:pt>
                <c:pt idx="2">
                  <c:v>111.81</c:v>
                </c:pt>
                <c:pt idx="3">
                  <c:v>109.27</c:v>
                </c:pt>
                <c:pt idx="4">
                  <c:v>99.49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16256"/>
        <c:axId val="8882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320.36</c:v>
                </c:pt>
                <c:pt idx="3">
                  <c:v>332.02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6256"/>
        <c:axId val="88826624"/>
      </c:lineChart>
      <c:dateAx>
        <c:axId val="8881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26624"/>
        <c:crosses val="autoZero"/>
        <c:auto val="1"/>
        <c:lblOffset val="100"/>
        <c:baseTimeUnit val="years"/>
      </c:dateAx>
      <c:valAx>
        <c:axId val="8882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1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I11" sqref="AI11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高知県　芸西村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">
        <v>125</v>
      </c>
      <c r="AE8" s="49"/>
      <c r="AF8" s="49"/>
      <c r="AG8" s="49"/>
      <c r="AH8" s="49"/>
      <c r="AI8" s="49"/>
      <c r="AJ8" s="49"/>
      <c r="AK8" s="4"/>
      <c r="AL8" s="50">
        <f>データ!S6</f>
        <v>3863</v>
      </c>
      <c r="AM8" s="50"/>
      <c r="AN8" s="50"/>
      <c r="AO8" s="50"/>
      <c r="AP8" s="50"/>
      <c r="AQ8" s="50"/>
      <c r="AR8" s="50"/>
      <c r="AS8" s="50"/>
      <c r="AT8" s="45">
        <f>データ!T6</f>
        <v>39.6</v>
      </c>
      <c r="AU8" s="45"/>
      <c r="AV8" s="45"/>
      <c r="AW8" s="45"/>
      <c r="AX8" s="45"/>
      <c r="AY8" s="45"/>
      <c r="AZ8" s="45"/>
      <c r="BA8" s="45"/>
      <c r="BB8" s="45">
        <f>データ!U6</f>
        <v>97.55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89.05</v>
      </c>
      <c r="Q10" s="45"/>
      <c r="R10" s="45"/>
      <c r="S10" s="45"/>
      <c r="T10" s="45"/>
      <c r="U10" s="45"/>
      <c r="V10" s="45"/>
      <c r="W10" s="45">
        <f>データ!Q6</f>
        <v>97.12</v>
      </c>
      <c r="X10" s="45"/>
      <c r="Y10" s="45"/>
      <c r="Z10" s="45"/>
      <c r="AA10" s="45"/>
      <c r="AB10" s="45"/>
      <c r="AC10" s="45"/>
      <c r="AD10" s="50">
        <f>データ!R6</f>
        <v>2160</v>
      </c>
      <c r="AE10" s="50"/>
      <c r="AF10" s="50"/>
      <c r="AG10" s="50"/>
      <c r="AH10" s="50"/>
      <c r="AI10" s="50"/>
      <c r="AJ10" s="50"/>
      <c r="AK10" s="2"/>
      <c r="AL10" s="50">
        <f>データ!V6</f>
        <v>3425</v>
      </c>
      <c r="AM10" s="50"/>
      <c r="AN10" s="50"/>
      <c r="AO10" s="50"/>
      <c r="AP10" s="50"/>
      <c r="AQ10" s="50"/>
      <c r="AR10" s="50"/>
      <c r="AS10" s="50"/>
      <c r="AT10" s="45">
        <f>データ!W6</f>
        <v>1.17</v>
      </c>
      <c r="AU10" s="45"/>
      <c r="AV10" s="45"/>
      <c r="AW10" s="45"/>
      <c r="AX10" s="45"/>
      <c r="AY10" s="45"/>
      <c r="AZ10" s="45"/>
      <c r="BA10" s="45"/>
      <c r="BB10" s="45">
        <f>データ!X6</f>
        <v>2927.35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56</v>
      </c>
      <c r="N86" s="26" t="s">
        <v>56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393070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芸西村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89.05</v>
      </c>
      <c r="Q6" s="34">
        <f t="shared" si="3"/>
        <v>97.12</v>
      </c>
      <c r="R6" s="34">
        <f t="shared" si="3"/>
        <v>2160</v>
      </c>
      <c r="S6" s="34">
        <f t="shared" si="3"/>
        <v>3863</v>
      </c>
      <c r="T6" s="34">
        <f t="shared" si="3"/>
        <v>39.6</v>
      </c>
      <c r="U6" s="34">
        <f t="shared" si="3"/>
        <v>97.55</v>
      </c>
      <c r="V6" s="34">
        <f t="shared" si="3"/>
        <v>3425</v>
      </c>
      <c r="W6" s="34">
        <f t="shared" si="3"/>
        <v>1.17</v>
      </c>
      <c r="X6" s="34">
        <f t="shared" si="3"/>
        <v>2927.35</v>
      </c>
      <c r="Y6" s="35">
        <f>IF(Y7="",NA(),Y7)</f>
        <v>98.87</v>
      </c>
      <c r="Z6" s="35">
        <f t="shared" ref="Z6:AH6" si="4">IF(Z7="",NA(),Z7)</f>
        <v>98.32</v>
      </c>
      <c r="AA6" s="35">
        <f t="shared" si="4"/>
        <v>99.13</v>
      </c>
      <c r="AB6" s="35">
        <f t="shared" si="4"/>
        <v>99.23</v>
      </c>
      <c r="AC6" s="35">
        <f t="shared" si="4"/>
        <v>99.34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5">
        <f t="shared" si="7"/>
        <v>369.82</v>
      </c>
      <c r="BJ6" s="35">
        <f t="shared" si="7"/>
        <v>437.96</v>
      </c>
      <c r="BK6" s="35">
        <f t="shared" si="7"/>
        <v>1716.82</v>
      </c>
      <c r="BL6" s="35">
        <f t="shared" si="7"/>
        <v>1554.05</v>
      </c>
      <c r="BM6" s="35">
        <f t="shared" si="7"/>
        <v>1671.86</v>
      </c>
      <c r="BN6" s="35">
        <f t="shared" si="7"/>
        <v>1673.47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195.11</v>
      </c>
      <c r="BR6" s="35">
        <f t="shared" ref="BR6:BZ6" si="8">IF(BR7="",NA(),BR7)</f>
        <v>180.08</v>
      </c>
      <c r="BS6" s="35">
        <f t="shared" si="8"/>
        <v>129.88</v>
      </c>
      <c r="BT6" s="35">
        <f t="shared" si="8"/>
        <v>132.76</v>
      </c>
      <c r="BU6" s="35">
        <f t="shared" si="8"/>
        <v>146.97</v>
      </c>
      <c r="BV6" s="35">
        <f t="shared" si="8"/>
        <v>51.73</v>
      </c>
      <c r="BW6" s="35">
        <f t="shared" si="8"/>
        <v>53.01</v>
      </c>
      <c r="BX6" s="35">
        <f t="shared" si="8"/>
        <v>50.54</v>
      </c>
      <c r="BY6" s="35">
        <f t="shared" si="8"/>
        <v>49.22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74</v>
      </c>
      <c r="CC6" s="35">
        <f t="shared" ref="CC6:CK6" si="9">IF(CC7="",NA(),CC7)</f>
        <v>78.540000000000006</v>
      </c>
      <c r="CD6" s="35">
        <f t="shared" si="9"/>
        <v>111.81</v>
      </c>
      <c r="CE6" s="35">
        <f t="shared" si="9"/>
        <v>109.27</v>
      </c>
      <c r="CF6" s="35">
        <f t="shared" si="9"/>
        <v>99.49</v>
      </c>
      <c r="CG6" s="35">
        <f t="shared" si="9"/>
        <v>310.47000000000003</v>
      </c>
      <c r="CH6" s="35">
        <f t="shared" si="9"/>
        <v>299.39</v>
      </c>
      <c r="CI6" s="35">
        <f t="shared" si="9"/>
        <v>320.36</v>
      </c>
      <c r="CJ6" s="35">
        <f t="shared" si="9"/>
        <v>332.02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45.33</v>
      </c>
      <c r="CN6" s="35">
        <f t="shared" ref="CN6:CV6" si="10">IF(CN7="",NA(),CN7)</f>
        <v>43.42</v>
      </c>
      <c r="CO6" s="35">
        <f t="shared" si="10"/>
        <v>45.6</v>
      </c>
      <c r="CP6" s="35">
        <f t="shared" si="10"/>
        <v>44.4</v>
      </c>
      <c r="CQ6" s="35">
        <f t="shared" si="10"/>
        <v>45.02</v>
      </c>
      <c r="CR6" s="35">
        <f t="shared" si="10"/>
        <v>36.67</v>
      </c>
      <c r="CS6" s="35">
        <f t="shared" si="10"/>
        <v>36.200000000000003</v>
      </c>
      <c r="CT6" s="35">
        <f t="shared" si="10"/>
        <v>34.74</v>
      </c>
      <c r="CU6" s="35">
        <f t="shared" si="10"/>
        <v>36.65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67.67</v>
      </c>
      <c r="CY6" s="35">
        <f t="shared" ref="CY6:DG6" si="11">IF(CY7="",NA(),CY7)</f>
        <v>69.94</v>
      </c>
      <c r="CZ6" s="35">
        <f t="shared" si="11"/>
        <v>71.680000000000007</v>
      </c>
      <c r="DA6" s="35">
        <f t="shared" si="11"/>
        <v>72.97</v>
      </c>
      <c r="DB6" s="35">
        <f t="shared" si="11"/>
        <v>74.13</v>
      </c>
      <c r="DC6" s="35">
        <f t="shared" si="11"/>
        <v>71.239999999999995</v>
      </c>
      <c r="DD6" s="35">
        <f t="shared" si="11"/>
        <v>71.069999999999993</v>
      </c>
      <c r="DE6" s="35">
        <f t="shared" si="11"/>
        <v>70.14</v>
      </c>
      <c r="DF6" s="35">
        <f t="shared" si="11"/>
        <v>68.83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7.0000000000000007E-2</v>
      </c>
      <c r="EL6" s="35">
        <f t="shared" si="14"/>
        <v>0.08</v>
      </c>
      <c r="EM6" s="35">
        <f t="shared" si="14"/>
        <v>0.26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393070</v>
      </c>
      <c r="D7" s="37">
        <v>47</v>
      </c>
      <c r="E7" s="37">
        <v>17</v>
      </c>
      <c r="F7" s="37">
        <v>4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89.05</v>
      </c>
      <c r="Q7" s="38">
        <v>97.12</v>
      </c>
      <c r="R7" s="38">
        <v>2160</v>
      </c>
      <c r="S7" s="38">
        <v>3863</v>
      </c>
      <c r="T7" s="38">
        <v>39.6</v>
      </c>
      <c r="U7" s="38">
        <v>97.55</v>
      </c>
      <c r="V7" s="38">
        <v>3425</v>
      </c>
      <c r="W7" s="38">
        <v>1.17</v>
      </c>
      <c r="X7" s="38">
        <v>2927.35</v>
      </c>
      <c r="Y7" s="38">
        <v>98.87</v>
      </c>
      <c r="Z7" s="38">
        <v>98.32</v>
      </c>
      <c r="AA7" s="38">
        <v>99.13</v>
      </c>
      <c r="AB7" s="38">
        <v>99.23</v>
      </c>
      <c r="AC7" s="38">
        <v>99.34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369.82</v>
      </c>
      <c r="BJ7" s="38">
        <v>437.96</v>
      </c>
      <c r="BK7" s="38">
        <v>1716.82</v>
      </c>
      <c r="BL7" s="38">
        <v>1554.05</v>
      </c>
      <c r="BM7" s="38">
        <v>1671.86</v>
      </c>
      <c r="BN7" s="38">
        <v>1673.47</v>
      </c>
      <c r="BO7" s="38">
        <v>1298.9100000000001</v>
      </c>
      <c r="BP7" s="38">
        <v>1348.09</v>
      </c>
      <c r="BQ7" s="38">
        <v>195.11</v>
      </c>
      <c r="BR7" s="38">
        <v>180.08</v>
      </c>
      <c r="BS7" s="38">
        <v>129.88</v>
      </c>
      <c r="BT7" s="38">
        <v>132.76</v>
      </c>
      <c r="BU7" s="38">
        <v>146.97</v>
      </c>
      <c r="BV7" s="38">
        <v>51.73</v>
      </c>
      <c r="BW7" s="38">
        <v>53.01</v>
      </c>
      <c r="BX7" s="38">
        <v>50.54</v>
      </c>
      <c r="BY7" s="38">
        <v>49.22</v>
      </c>
      <c r="BZ7" s="38">
        <v>69.87</v>
      </c>
      <c r="CA7" s="38">
        <v>69.8</v>
      </c>
      <c r="CB7" s="38">
        <v>74</v>
      </c>
      <c r="CC7" s="38">
        <v>78.540000000000006</v>
      </c>
      <c r="CD7" s="38">
        <v>111.81</v>
      </c>
      <c r="CE7" s="38">
        <v>109.27</v>
      </c>
      <c r="CF7" s="38">
        <v>99.49</v>
      </c>
      <c r="CG7" s="38">
        <v>310.47000000000003</v>
      </c>
      <c r="CH7" s="38">
        <v>299.39</v>
      </c>
      <c r="CI7" s="38">
        <v>320.36</v>
      </c>
      <c r="CJ7" s="38">
        <v>332.02</v>
      </c>
      <c r="CK7" s="38">
        <v>234.96</v>
      </c>
      <c r="CL7" s="38">
        <v>232.54</v>
      </c>
      <c r="CM7" s="38">
        <v>45.33</v>
      </c>
      <c r="CN7" s="38">
        <v>43.42</v>
      </c>
      <c r="CO7" s="38">
        <v>45.6</v>
      </c>
      <c r="CP7" s="38">
        <v>44.4</v>
      </c>
      <c r="CQ7" s="38">
        <v>45.02</v>
      </c>
      <c r="CR7" s="38">
        <v>36.67</v>
      </c>
      <c r="CS7" s="38">
        <v>36.200000000000003</v>
      </c>
      <c r="CT7" s="38">
        <v>34.74</v>
      </c>
      <c r="CU7" s="38">
        <v>36.65</v>
      </c>
      <c r="CV7" s="38">
        <v>42.9</v>
      </c>
      <c r="CW7" s="38">
        <v>42.17</v>
      </c>
      <c r="CX7" s="38">
        <v>67.67</v>
      </c>
      <c r="CY7" s="38">
        <v>69.94</v>
      </c>
      <c r="CZ7" s="38">
        <v>71.680000000000007</v>
      </c>
      <c r="DA7" s="38">
        <v>72.97</v>
      </c>
      <c r="DB7" s="38">
        <v>74.13</v>
      </c>
      <c r="DC7" s="38">
        <v>71.239999999999995</v>
      </c>
      <c r="DD7" s="38">
        <v>71.069999999999993</v>
      </c>
      <c r="DE7" s="38">
        <v>70.14</v>
      </c>
      <c r="DF7" s="38">
        <v>68.83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7.0000000000000007E-2</v>
      </c>
      <c r="EL7" s="38">
        <v>0.08</v>
      </c>
      <c r="EM7" s="38">
        <v>0.26</v>
      </c>
      <c r="EN7" s="38">
        <v>0.09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2018-01-29T01:05:25Z</cp:lastPrinted>
  <dcterms:created xsi:type="dcterms:W3CDTF">2017-12-25T02:22:32Z</dcterms:created>
  <dcterms:modified xsi:type="dcterms:W3CDTF">2018-03-02T09:00:58Z</dcterms:modified>
  <cp:category/>
</cp:coreProperties>
</file>