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<sst xmlns="http://schemas.openxmlformats.org/spreadsheetml/2006/main" count="240" uniqueCount="125">
  <si>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</si>
  <si>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</si>
  <si>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</si>
  <si>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</si>
  <si>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</si>
  <si>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</si>
  <si>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</si>
  <si>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</si>
  <si>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</si>
  <si>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</si>
  <si>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</si>
  <si>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</si>
  <si>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</si>
  <si>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</si>
  <si>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</si>
  <si>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</si>
  <si>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</si>
  <si>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</si>
  <si>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</si>
  <si>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</si>
  <si>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</si>
  <si>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</si>
  <si>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</si>
  <si>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</si>
  <si>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</si>
  <si>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</si>
  <si>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</si>
  <si>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</si>
  <si>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</si>
  <si>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</si>
  <si>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</si>
  <si>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</si>
  <si>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</si>
  <si>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</si>
  <si>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</si>
  <si>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</si>
  <si>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</si>
  <si>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</si>
  <si>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</si>
  <si>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</si>
  <si>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</si>
  <si>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</si>
  <si>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</si>
  <si>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</si>
  <si>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</si>
  <si>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</si>
  <si>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</si>
  <si>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</si>
  <si>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</si>
  <si>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</si>
  <si>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</si>
  <si>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</si>
  <si>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</si>
  <si>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</si>
  <si>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</si>
  <si>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</si>
  <si>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</si>
  <si>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</si>
  <si>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</si>
  <si>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</si>
  <si>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</si>
  <si>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</si>
  <si>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</si>
  <si>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</si>
  <si>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</si>
  <si>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</si>
  <si>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</si>
  <si>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</si>
  <si>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</si>
  <si>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</si>
  <si>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</si>
  <si>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</si>
  <si>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</si>
  <si>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</si>
  <si>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</si>
  <si>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</si>
  <si>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</si>
  <si>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</si>
  <si>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</si>
  <si>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</si>
  <si>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</si>
  <si>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</si>
  <si>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</si>
  <si>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</si>
  <si>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</si>
  <si>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</si>
  <si>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</si>
  <si>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</si>
  <si>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</si>
  <si>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</si>
  <si>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</si>
  <si>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</si>
  <si>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</si>
  <si>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</si>
  <si>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</si>
  <si>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</si>
  <si>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</si>
  <si>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</si>
  <si>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</si>
  <si>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</si>
  <si>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</si>
  <si>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</si>
  <si>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</si>
  <si>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</si>
  <si>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</si>
  <si>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</si>
  <si>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</si>
  <si>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</si>
  <si>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</si>
  <si>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高知市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</si>
  <si>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</si>
  <si>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</si>
  <si>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</si>
  <si>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</si>
  <si>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</si>
  <si>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</si>
  <si>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</si>
  <si>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</si>
  <si>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</si>
  <si>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</si>
  <si>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</si>
  <si>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人口減少や節水意識の定着等による有収水量の減少に伴う収益の減少が見込まれるなか，老朽化した施設等の更新については，平成31年度以降に着手する予定である。
　今後，使用料改定が実施された場合には一定の収益改善が見込まれるものの，長期的に安定したサービスの提供に向け，引き続き，普及促進活動の継続・強化による水洗化率の向上などの収益向上の取組みを実施していく。</t>
    <rPh sb="48" eb="49">
      <t>トウ</t>
    </rPh>
    <rPh sb="58" eb="60">
      <t>ヘイセイ</t>
    </rPh>
    <rPh sb="62" eb="64">
      <t>ネンド</t>
    </rPh>
    <rPh sb="64" eb="66">
      <t>イコウ</t>
    </rPh>
    <rPh sb="67" eb="69">
      <t>チャクシュ</t>
    </rPh>
    <rPh sb="71" eb="73">
      <t>ヨテイ</t>
    </rPh>
    <rPh sb="83" eb="86">
      <t>シヨウリョウ</t>
    </rPh>
    <rPh sb="86" eb="88">
      <t>カイテイ</t>
    </rPh>
    <rPh sb="89" eb="91">
      <t>ジッシ</t>
    </rPh>
    <rPh sb="94" eb="96">
      <t>バアイ</t>
    </rPh>
    <rPh sb="98" eb="100">
      <t>イッテイ</t>
    </rPh>
    <rPh sb="101" eb="103">
      <t>シュウエキ</t>
    </rPh>
    <rPh sb="103" eb="105">
      <t>カイゼン</t>
    </rPh>
    <rPh sb="106" eb="108">
      <t>ミコ</t>
    </rPh>
    <rPh sb="134" eb="135">
      <t>ヒ</t>
    </rPh>
    <rPh sb="136" eb="137">
      <t>ツヅ</t>
    </rPh>
    <rPh sb="146" eb="148">
      <t>ケイゾク</t>
    </rPh>
    <rPh sb="169" eb="171">
      <t>トリク</t>
    </rPh>
    <rPh sb="173" eb="175">
      <t>ジッシ</t>
    </rPh>
    <phoneticPr fontId="7"/>
  </si>
  <si>
    <t>　現在，平成27年度から昨年度にかけて実施した農業集落排水処理施設の機能診断結果などを踏まえ，機械設備や各処理施設の更新時期等を示した，最適整備構想を策定中である。
　来年度以降は，この最適整備構想に基づいて，計画的に老朽化施設の更新等を実施していく。</t>
    <rPh sb="1" eb="3">
      <t>ゲンザイ</t>
    </rPh>
    <rPh sb="4" eb="6">
      <t>ヘイセイ</t>
    </rPh>
    <rPh sb="8" eb="10">
      <t>ネンド</t>
    </rPh>
    <rPh sb="23" eb="33">
      <t>シセツ</t>
    </rPh>
    <rPh sb="47" eb="49">
      <t>キカイ</t>
    </rPh>
    <rPh sb="49" eb="51">
      <t>セツビ</t>
    </rPh>
    <rPh sb="52" eb="53">
      <t>カク</t>
    </rPh>
    <rPh sb="58" eb="60">
      <t>コウシン</t>
    </rPh>
    <rPh sb="60" eb="63">
      <t>ジキトウ</t>
    </rPh>
    <rPh sb="64" eb="65">
      <t>シメ</t>
    </rPh>
    <rPh sb="68" eb="74">
      <t>コウソウ</t>
    </rPh>
    <rPh sb="77" eb="78">
      <t>チュウ</t>
    </rPh>
    <rPh sb="85" eb="88">
      <t>ライネンド</t>
    </rPh>
    <rPh sb="88" eb="90">
      <t>イコウ</t>
    </rPh>
    <rPh sb="94" eb="100">
      <t>コウソウ</t>
    </rPh>
    <phoneticPr fontId="7"/>
  </si>
  <si>
    <t>非設置</t>
    <rPh sb="0" eb="1">
      <t>ヒ</t>
    </rPh>
    <rPh sb="1" eb="3">
      <t>セッチ</t>
    </rPh>
    <phoneticPr fontId="4"/>
  </si>
  <si>
    <t>　経費回収率は全国平均より高く，汚水処理原価は類似団体平均よりも低い状況は平成28年度も継続しているが，一般会計からの繰入れに依存している。
しかしながら，水洗化率については，毎年，上昇しているものの，依然として類似団体平均よりも低くなっている。また，施設利用率も同様に類似団体平均を下回っている。
したがって，施設利用率や80%弱で推移している収益的収支比率を向上させるためにも，引き続き，水洗化率の向上にむけた，普及促進の取組みを継続・強化していく。</t>
    <rPh sb="34" eb="36">
      <t>ジョウキョウ</t>
    </rPh>
    <rPh sb="37" eb="39">
      <t>ヘイセイ</t>
    </rPh>
    <rPh sb="41" eb="42">
      <t>ネン</t>
    </rPh>
    <rPh sb="42" eb="43">
      <t>ド</t>
    </rPh>
    <rPh sb="44" eb="46">
      <t>ケイゾク</t>
    </rPh>
    <rPh sb="52" eb="54">
      <t>イッパン</t>
    </rPh>
    <rPh sb="54" eb="56">
      <t>カイケイ</t>
    </rPh>
    <rPh sb="59" eb="61">
      <t>クリイレ</t>
    </rPh>
    <rPh sb="63" eb="65">
      <t>イゾン</t>
    </rPh>
    <rPh sb="89" eb="91">
      <t>マイトシ</t>
    </rPh>
    <rPh sb="92" eb="94">
      <t>ジョウショウ</t>
    </rPh>
    <rPh sb="127" eb="129">
      <t>シセツ</t>
    </rPh>
    <rPh sb="129" eb="132">
      <t>リヨウリツ</t>
    </rPh>
    <rPh sb="133" eb="135">
      <t>ドウヨウ</t>
    </rPh>
    <rPh sb="143" eb="145">
      <t>シタマワ</t>
    </rPh>
    <rPh sb="158" eb="160">
      <t>シセツ</t>
    </rPh>
    <rPh sb="160" eb="163">
      <t>リヨウリツ</t>
    </rPh>
    <rPh sb="183" eb="185">
      <t>コウジョウ</t>
    </rPh>
    <rPh sb="193" eb="194">
      <t>ヒ</t>
    </rPh>
    <rPh sb="195" eb="196">
      <t>ツヅ</t>
    </rPh>
    <rPh sb="219" eb="221">
      <t>ケイゾク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</si>
</sst>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22" fillId="0" borderId="3" xfId="1" applyFont="1" applyBorder="1" applyAlignment="1">
      <alignment horizontal="left" vertical="center"/>
    </xf>
    <xf numFmtId="0" fontId="22" fillId="0" borderId="4" xfId="1" applyFont="1" applyBorder="1" applyAlignment="1">
      <alignment horizontal="left" vertical="center"/>
    </xf>
    <xf numFmtId="0" fontId="22" fillId="0" borderId="5" xfId="1" applyFont="1" applyBorder="1" applyAlignment="1">
      <alignment horizontal="left" vertical="center"/>
    </xf>
    <xf numFmtId="0" fontId="22" fillId="0" borderId="6" xfId="1" applyFont="1" applyBorder="1" applyAlignment="1">
      <alignment horizontal="left" vertical="center"/>
    </xf>
    <xf numFmtId="0" fontId="22" fillId="0" borderId="0" xfId="1" applyFont="1" applyBorder="1" applyAlignment="1">
      <alignment horizontal="left" vertical="center"/>
    </xf>
    <xf numFmtId="0" fontId="22" fillId="0" borderId="7" xfId="1" applyFont="1" applyBorder="1" applyAlignment="1">
      <alignment horizontal="left" vertical="center"/>
    </xf>
    <xf numFmtId="0" fontId="18" fillId="0" borderId="6"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7"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957312"/>
        <c:axId val="9095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0957312"/>
        <c:axId val="90959232"/>
      </c:lineChart>
      <c:dateAx>
        <c:axId val="90957312"/>
        <c:scaling>
          <c:orientation val="minMax"/>
        </c:scaling>
        <c:delete val="1"/>
        <c:axPos val="b"/>
        <c:numFmt formatCode="ge" sourceLinked="1"/>
        <c:majorTickMark val="none"/>
        <c:minorTickMark val="none"/>
        <c:tickLblPos val="none"/>
        <c:crossAx val="90959232"/>
        <c:crosses val="autoZero"/>
        <c:auto val="1"/>
        <c:lblOffset val="100"/>
        <c:baseTimeUnit val="years"/>
      </c:dateAx>
      <c:valAx>
        <c:axId val="9095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5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39.159999999999997</c:v>
                </c:pt>
                <c:pt idx="1">
                  <c:v>39.159999999999997</c:v>
                </c:pt>
                <c:pt idx="2">
                  <c:v>39.159999999999997</c:v>
                </c:pt>
                <c:pt idx="3">
                  <c:v>39.159999999999997</c:v>
                </c:pt>
                <c:pt idx="4">
                  <c:v>49.86</c:v>
                </c:pt>
              </c:numCache>
            </c:numRef>
          </c:val>
        </c:ser>
        <c:dLbls>
          <c:showLegendKey val="0"/>
          <c:showVal val="0"/>
          <c:showCatName val="0"/>
          <c:showSerName val="0"/>
          <c:showPercent val="0"/>
          <c:showBubbleSize val="0"/>
        </c:dLbls>
        <c:gapWidth val="150"/>
        <c:axId val="95226112"/>
        <c:axId val="9524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5226112"/>
        <c:axId val="95248768"/>
      </c:lineChart>
      <c:dateAx>
        <c:axId val="95226112"/>
        <c:scaling>
          <c:orientation val="minMax"/>
        </c:scaling>
        <c:delete val="1"/>
        <c:axPos val="b"/>
        <c:numFmt formatCode="ge" sourceLinked="1"/>
        <c:majorTickMark val="none"/>
        <c:minorTickMark val="none"/>
        <c:tickLblPos val="none"/>
        <c:crossAx val="95248768"/>
        <c:crosses val="autoZero"/>
        <c:auto val="1"/>
        <c:lblOffset val="100"/>
        <c:baseTimeUnit val="years"/>
      </c:dateAx>
      <c:valAx>
        <c:axId val="9524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57.21</c:v>
                </c:pt>
                <c:pt idx="1">
                  <c:v>61.24</c:v>
                </c:pt>
                <c:pt idx="2">
                  <c:v>62.06</c:v>
                </c:pt>
                <c:pt idx="3">
                  <c:v>63.39</c:v>
                </c:pt>
                <c:pt idx="4">
                  <c:v>64.47</c:v>
                </c:pt>
              </c:numCache>
            </c:numRef>
          </c:val>
        </c:ser>
        <c:dLbls>
          <c:showLegendKey val="0"/>
          <c:showVal val="0"/>
          <c:showCatName val="0"/>
          <c:showSerName val="0"/>
          <c:showPercent val="0"/>
          <c:showBubbleSize val="0"/>
        </c:dLbls>
        <c:gapWidth val="150"/>
        <c:axId val="95287168"/>
        <c:axId val="9529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5287168"/>
        <c:axId val="95297536"/>
      </c:lineChart>
      <c:dateAx>
        <c:axId val="95287168"/>
        <c:scaling>
          <c:orientation val="minMax"/>
        </c:scaling>
        <c:delete val="1"/>
        <c:axPos val="b"/>
        <c:numFmt formatCode="ge" sourceLinked="1"/>
        <c:majorTickMark val="none"/>
        <c:minorTickMark val="none"/>
        <c:tickLblPos val="none"/>
        <c:crossAx val="95297536"/>
        <c:crosses val="autoZero"/>
        <c:auto val="1"/>
        <c:lblOffset val="100"/>
        <c:baseTimeUnit val="years"/>
      </c:dateAx>
      <c:valAx>
        <c:axId val="9529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77.19</c:v>
                </c:pt>
                <c:pt idx="1">
                  <c:v>76.84</c:v>
                </c:pt>
                <c:pt idx="2">
                  <c:v>77.19</c:v>
                </c:pt>
                <c:pt idx="3">
                  <c:v>76.33</c:v>
                </c:pt>
                <c:pt idx="4">
                  <c:v>76.739999999999995</c:v>
                </c:pt>
              </c:numCache>
            </c:numRef>
          </c:val>
        </c:ser>
        <c:dLbls>
          <c:showLegendKey val="0"/>
          <c:showVal val="0"/>
          <c:showCatName val="0"/>
          <c:showSerName val="0"/>
          <c:showPercent val="0"/>
          <c:showBubbleSize val="0"/>
        </c:dLbls>
        <c:gapWidth val="150"/>
        <c:axId val="92640768"/>
        <c:axId val="926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640768"/>
        <c:axId val="92642688"/>
      </c:lineChart>
      <c:dateAx>
        <c:axId val="92640768"/>
        <c:scaling>
          <c:orientation val="minMax"/>
        </c:scaling>
        <c:delete val="1"/>
        <c:axPos val="b"/>
        <c:numFmt formatCode="ge" sourceLinked="1"/>
        <c:majorTickMark val="none"/>
        <c:minorTickMark val="none"/>
        <c:tickLblPos val="none"/>
        <c:crossAx val="92642688"/>
        <c:crosses val="autoZero"/>
        <c:auto val="1"/>
        <c:lblOffset val="100"/>
        <c:baseTimeUnit val="years"/>
      </c:dateAx>
      <c:valAx>
        <c:axId val="926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23136"/>
        <c:axId val="9412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23136"/>
        <c:axId val="94125056"/>
      </c:lineChart>
      <c:dateAx>
        <c:axId val="94123136"/>
        <c:scaling>
          <c:orientation val="minMax"/>
        </c:scaling>
        <c:delete val="1"/>
        <c:axPos val="b"/>
        <c:numFmt formatCode="ge" sourceLinked="1"/>
        <c:majorTickMark val="none"/>
        <c:minorTickMark val="none"/>
        <c:tickLblPos val="none"/>
        <c:crossAx val="94125056"/>
        <c:crosses val="autoZero"/>
        <c:auto val="1"/>
        <c:lblOffset val="100"/>
        <c:baseTimeUnit val="years"/>
      </c:dateAx>
      <c:valAx>
        <c:axId val="9412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2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159616"/>
        <c:axId val="941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159616"/>
        <c:axId val="94161536"/>
      </c:lineChart>
      <c:dateAx>
        <c:axId val="94159616"/>
        <c:scaling>
          <c:orientation val="minMax"/>
        </c:scaling>
        <c:delete val="1"/>
        <c:axPos val="b"/>
        <c:numFmt formatCode="ge" sourceLinked="1"/>
        <c:majorTickMark val="none"/>
        <c:minorTickMark val="none"/>
        <c:tickLblPos val="none"/>
        <c:crossAx val="94161536"/>
        <c:crosses val="autoZero"/>
        <c:auto val="1"/>
        <c:lblOffset val="100"/>
        <c:baseTimeUnit val="years"/>
      </c:dateAx>
      <c:valAx>
        <c:axId val="941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5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44064"/>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44064"/>
        <c:axId val="93954432"/>
      </c:lineChart>
      <c:dateAx>
        <c:axId val="93944064"/>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91680"/>
        <c:axId val="93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91680"/>
        <c:axId val="93993600"/>
      </c:lineChart>
      <c:dateAx>
        <c:axId val="93991680"/>
        <c:scaling>
          <c:orientation val="minMax"/>
        </c:scaling>
        <c:delete val="1"/>
        <c:axPos val="b"/>
        <c:numFmt formatCode="ge" sourceLinked="1"/>
        <c:majorTickMark val="none"/>
        <c:minorTickMark val="none"/>
        <c:tickLblPos val="none"/>
        <c:crossAx val="93993600"/>
        <c:crosses val="autoZero"/>
        <c:auto val="1"/>
        <c:lblOffset val="100"/>
        <c:baseTimeUnit val="years"/>
      </c:dateAx>
      <c:valAx>
        <c:axId val="93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68.28</c:v>
                </c:pt>
                <c:pt idx="1">
                  <c:v>55.88</c:v>
                </c:pt>
                <c:pt idx="2">
                  <c:v>45.88</c:v>
                </c:pt>
                <c:pt idx="3">
                  <c:v>52.88</c:v>
                </c:pt>
                <c:pt idx="4">
                  <c:v>51.09</c:v>
                </c:pt>
              </c:numCache>
            </c:numRef>
          </c:val>
        </c:ser>
        <c:dLbls>
          <c:showLegendKey val="0"/>
          <c:showVal val="0"/>
          <c:showCatName val="0"/>
          <c:showSerName val="0"/>
          <c:showPercent val="0"/>
          <c:showBubbleSize val="0"/>
        </c:dLbls>
        <c:gapWidth val="150"/>
        <c:axId val="94024064"/>
        <c:axId val="940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4024064"/>
        <c:axId val="94025984"/>
      </c:lineChart>
      <c:dateAx>
        <c:axId val="94024064"/>
        <c:scaling>
          <c:orientation val="minMax"/>
        </c:scaling>
        <c:delete val="1"/>
        <c:axPos val="b"/>
        <c:numFmt formatCode="ge" sourceLinked="1"/>
        <c:majorTickMark val="none"/>
        <c:minorTickMark val="none"/>
        <c:tickLblPos val="none"/>
        <c:crossAx val="94025984"/>
        <c:crosses val="autoZero"/>
        <c:auto val="1"/>
        <c:lblOffset val="100"/>
        <c:baseTimeUnit val="years"/>
      </c:dateAx>
      <c:valAx>
        <c:axId val="940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75.94</c:v>
                </c:pt>
                <c:pt idx="1">
                  <c:v>78.59</c:v>
                </c:pt>
                <c:pt idx="2">
                  <c:v>72.52</c:v>
                </c:pt>
                <c:pt idx="3">
                  <c:v>78.27</c:v>
                </c:pt>
                <c:pt idx="4">
                  <c:v>72.680000000000007</c:v>
                </c:pt>
              </c:numCache>
            </c:numRef>
          </c:val>
        </c:ser>
        <c:dLbls>
          <c:showLegendKey val="0"/>
          <c:showVal val="0"/>
          <c:showCatName val="0"/>
          <c:showSerName val="0"/>
          <c:showPercent val="0"/>
          <c:showBubbleSize val="0"/>
        </c:dLbls>
        <c:gapWidth val="150"/>
        <c:axId val="94043520"/>
        <c:axId val="9551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4043520"/>
        <c:axId val="95516160"/>
      </c:lineChart>
      <c:dateAx>
        <c:axId val="94043520"/>
        <c:scaling>
          <c:orientation val="minMax"/>
        </c:scaling>
        <c:delete val="1"/>
        <c:axPos val="b"/>
        <c:numFmt formatCode="ge" sourceLinked="1"/>
        <c:majorTickMark val="none"/>
        <c:minorTickMark val="none"/>
        <c:tickLblPos val="none"/>
        <c:crossAx val="95516160"/>
        <c:crosses val="autoZero"/>
        <c:auto val="1"/>
        <c:lblOffset val="100"/>
        <c:baseTimeUnit val="years"/>
      </c:dateAx>
      <c:valAx>
        <c:axId val="9551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221.71</c:v>
                </c:pt>
                <c:pt idx="1">
                  <c:v>215.02</c:v>
                </c:pt>
                <c:pt idx="2">
                  <c:v>239.91</c:v>
                </c:pt>
                <c:pt idx="3">
                  <c:v>222.79</c:v>
                </c:pt>
                <c:pt idx="4">
                  <c:v>240.3</c:v>
                </c:pt>
              </c:numCache>
            </c:numRef>
          </c:val>
        </c:ser>
        <c:dLbls>
          <c:showLegendKey val="0"/>
          <c:showVal val="0"/>
          <c:showCatName val="0"/>
          <c:showSerName val="0"/>
          <c:showPercent val="0"/>
          <c:showBubbleSize val="0"/>
        </c:dLbls>
        <c:gapWidth val="150"/>
        <c:axId val="95537792"/>
        <c:axId val="955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5537792"/>
        <c:axId val="95539968"/>
      </c:lineChart>
      <c:dateAx>
        <c:axId val="95537792"/>
        <c:scaling>
          <c:orientation val="minMax"/>
        </c:scaling>
        <c:delete val="1"/>
        <c:axPos val="b"/>
        <c:numFmt formatCode="ge" sourceLinked="1"/>
        <c:majorTickMark val="none"/>
        <c:minorTickMark val="none"/>
        <c:tickLblPos val="none"/>
        <c:crossAx val="95539968"/>
        <c:crosses val="autoZero"/>
        <c:auto val="1"/>
        <c:lblOffset val="100"/>
        <c:baseTimeUnit val="years"/>
      </c:dateAx>
      <c:valAx>
        <c:axId val="955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AC1" zoomScaleNormal="70" zoomScaleSheetLayoutView="100" workbookViewId="0">
      <selection activeCell="AT10" sqref="AT10:BA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高知県　高知市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123</v>
      </c>
      <c r="AE8" s="79"/>
      <c r="AF8" s="79"/>
      <c r="AG8" s="79"/>
      <c r="AH8" s="79"/>
      <c r="AI8" s="79"/>
      <c r="AJ8" s="79"/>
      <c r="AK8" s="4"/>
      <c r="AL8" s="73">
        <f>データ!S6</f>
        <v>334049</v>
      </c>
      <c r="AM8" s="73"/>
      <c r="AN8" s="73"/>
      <c r="AO8" s="73"/>
      <c r="AP8" s="73"/>
      <c r="AQ8" s="73"/>
      <c r="AR8" s="73"/>
      <c r="AS8" s="73"/>
      <c r="AT8" s="72">
        <f>データ!T6</f>
        <v>309</v>
      </c>
      <c r="AU8" s="72"/>
      <c r="AV8" s="72"/>
      <c r="AW8" s="72"/>
      <c r="AX8" s="72"/>
      <c r="AY8" s="72"/>
      <c r="AZ8" s="72"/>
      <c r="BA8" s="72"/>
      <c r="BB8" s="72">
        <f>データ!U6</f>
        <v>1081.06</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1.24</v>
      </c>
      <c r="Q10" s="72"/>
      <c r="R10" s="72"/>
      <c r="S10" s="72"/>
      <c r="T10" s="72"/>
      <c r="U10" s="72"/>
      <c r="V10" s="72"/>
      <c r="W10" s="72">
        <f>データ!Q6</f>
        <v>91.48</v>
      </c>
      <c r="X10" s="72"/>
      <c r="Y10" s="72"/>
      <c r="Z10" s="72"/>
      <c r="AA10" s="72"/>
      <c r="AB10" s="72"/>
      <c r="AC10" s="72"/>
      <c r="AD10" s="73">
        <f>データ!R6</f>
        <v>2548</v>
      </c>
      <c r="AE10" s="73"/>
      <c r="AF10" s="73"/>
      <c r="AG10" s="73"/>
      <c r="AH10" s="73"/>
      <c r="AI10" s="73"/>
      <c r="AJ10" s="73"/>
      <c r="AK10" s="2"/>
      <c r="AL10" s="73">
        <f>データ!V6</f>
        <v>4106</v>
      </c>
      <c r="AM10" s="73"/>
      <c r="AN10" s="73"/>
      <c r="AO10" s="73"/>
      <c r="AP10" s="73"/>
      <c r="AQ10" s="73"/>
      <c r="AR10" s="73"/>
      <c r="AS10" s="73"/>
      <c r="AT10" s="72">
        <f>データ!W6</f>
        <v>6.3</v>
      </c>
      <c r="AU10" s="72"/>
      <c r="AV10" s="72"/>
      <c r="AW10" s="72"/>
      <c r="AX10" s="72"/>
      <c r="AY10" s="72"/>
      <c r="AZ10" s="72"/>
      <c r="BA10" s="72"/>
      <c r="BB10" s="72">
        <f>データ!X6</f>
        <v>651.75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63" t="s">
        <v>26</v>
      </c>
      <c r="BM14" s="64"/>
      <c r="BN14" s="64"/>
      <c r="BO14" s="64"/>
      <c r="BP14" s="64"/>
      <c r="BQ14" s="64"/>
      <c r="BR14" s="64"/>
      <c r="BS14" s="64"/>
      <c r="BT14" s="64"/>
      <c r="BU14" s="64"/>
      <c r="BV14" s="64"/>
      <c r="BW14" s="64"/>
      <c r="BX14" s="64"/>
      <c r="BY14" s="64"/>
      <c r="BZ14" s="65"/>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121</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392014</v>
      </c>
      <c r="D6" s="33">
        <f t="shared" si="3"/>
        <v>47</v>
      </c>
      <c r="E6" s="33">
        <f t="shared" si="3"/>
        <v>17</v>
      </c>
      <c r="F6" s="33">
        <f t="shared" si="3"/>
        <v>5</v>
      </c>
      <c r="G6" s="33">
        <f t="shared" si="3"/>
        <v>0</v>
      </c>
      <c r="H6" s="33" t="str">
        <f t="shared" si="3"/>
        <v>高知県　高知市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1.24</v>
      </c>
      <c r="Q6" s="34">
        <f t="shared" si="3"/>
        <v>91.48</v>
      </c>
      <c r="R6" s="34">
        <f t="shared" si="3"/>
        <v>2548</v>
      </c>
      <c r="S6" s="34">
        <f t="shared" si="3"/>
        <v>334049</v>
      </c>
      <c r="T6" s="34">
        <f t="shared" si="3"/>
        <v>309</v>
      </c>
      <c r="U6" s="34">
        <f t="shared" si="3"/>
        <v>1081.06</v>
      </c>
      <c r="V6" s="34">
        <f t="shared" si="3"/>
        <v>4106</v>
      </c>
      <c r="W6" s="34">
        <f t="shared" si="3"/>
        <v>6.3</v>
      </c>
      <c r="X6" s="34">
        <f t="shared" si="3"/>
        <v>651.75</v>
      </c>
      <c r="Y6" s="35">
        <f>IF(Y7="",NA(),Y7)</f>
        <v>77.19</v>
      </c>
      <c r="Z6" s="35">
        <f t="shared" ref="Z6:AH6" si="4">IF(Z7="",NA(),Z7)</f>
        <v>76.84</v>
      </c>
      <c r="AA6" s="35">
        <f t="shared" si="4"/>
        <v>77.19</v>
      </c>
      <c r="AB6" s="35">
        <f t="shared" si="4"/>
        <v>76.33</v>
      </c>
      <c r="AC6" s="35">
        <f t="shared" si="4"/>
        <v>76.739999999999995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68.28</v>
      </c>
      <c r="BG6" s="35">
        <f t="shared" ref="BG6:BO6" si="7">IF(BG7="",NA(),BG7)</f>
        <v>55.88</v>
      </c>
      <c r="BH6" s="35">
        <f t="shared" si="7"/>
        <v>45.88</v>
      </c>
      <c r="BI6" s="35">
        <f t="shared" si="7"/>
        <v>52.88</v>
      </c>
      <c r="BJ6" s="35">
        <f t="shared" si="7"/>
        <v>51.09</v>
      </c>
      <c r="BK6" s="35">
        <f t="shared" si="7"/>
        <v>1197.82</v>
      </c>
      <c r="BL6" s="35">
        <f t="shared" si="7"/>
        <v>1126.77</v>
      </c>
      <c r="BM6" s="35">
        <f t="shared" si="7"/>
        <v>1044.8</v>
      </c>
      <c r="BN6" s="35">
        <f t="shared" si="7"/>
        <v>1081.8</v>
      </c>
      <c r="BO6" s="35">
        <f t="shared" si="7"/>
        <v>974.93</v>
      </c>
      <c r="BP6" s="34" t="str">
        <f>IF(BP7="","",IF(BP7="-","【-】","【"&amp;SUBSTITUTE(TEXT(BP7,"#,##0.00"),"-","△")&amp;"】"))</f>
        <v>【914.53】</v>
      </c>
      <c r="BQ6" s="35">
        <f>IF(BQ7="",NA(),BQ7)</f>
        <v>75.94</v>
      </c>
      <c r="BR6" s="35">
        <f t="shared" ref="BR6:BZ6" si="8">IF(BR7="",NA(),BR7)</f>
        <v>78.59</v>
      </c>
      <c r="BS6" s="35">
        <f t="shared" si="8"/>
        <v>72.52</v>
      </c>
      <c r="BT6" s="35">
        <f t="shared" si="8"/>
        <v>78.27</v>
      </c>
      <c r="BU6" s="35">
        <f t="shared" si="8"/>
        <v>72.680000000000007</v>
      </c>
      <c r="BV6" s="35">
        <f t="shared" si="8"/>
        <v>51.03</v>
      </c>
      <c r="BW6" s="35">
        <f t="shared" si="8"/>
        <v>50.9</v>
      </c>
      <c r="BX6" s="35">
        <f t="shared" si="8"/>
        <v>50.82</v>
      </c>
      <c r="BY6" s="35">
        <f t="shared" si="8"/>
        <v>52.19</v>
      </c>
      <c r="BZ6" s="35">
        <f t="shared" si="8"/>
        <v>55.32</v>
      </c>
      <c r="CA6" s="34" t="str">
        <f>IF(CA7="","",IF(CA7="-","【-】","【"&amp;SUBSTITUTE(TEXT(CA7,"#,##0.00"),"-","△")&amp;"】"))</f>
        <v>【55.73】</v>
      </c>
      <c r="CB6" s="35">
        <f>IF(CB7="",NA(),CB7)</f>
        <v>221.71</v>
      </c>
      <c r="CC6" s="35">
        <f t="shared" ref="CC6:CK6" si="9">IF(CC7="",NA(),CC7)</f>
        <v>215.02</v>
      </c>
      <c r="CD6" s="35">
        <f t="shared" si="9"/>
        <v>239.91</v>
      </c>
      <c r="CE6" s="35">
        <f t="shared" si="9"/>
        <v>222.79</v>
      </c>
      <c r="CF6" s="35">
        <f t="shared" si="9"/>
        <v>240.3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39.159999999999997</v>
      </c>
      <c r="CN6" s="35">
        <f t="shared" ref="CN6:CV6" si="10">IF(CN7="",NA(),CN7)</f>
        <v>39.159999999999997</v>
      </c>
      <c r="CO6" s="35">
        <f t="shared" si="10"/>
        <v>39.159999999999997</v>
      </c>
      <c r="CP6" s="35">
        <f t="shared" si="10"/>
        <v>39.159999999999997</v>
      </c>
      <c r="CQ6" s="35">
        <f t="shared" si="10"/>
        <v>49.86</v>
      </c>
      <c r="CR6" s="35">
        <f t="shared" si="10"/>
        <v>54.74</v>
      </c>
      <c r="CS6" s="35">
        <f t="shared" si="10"/>
        <v>53.78</v>
      </c>
      <c r="CT6" s="35">
        <f t="shared" si="10"/>
        <v>53.24</v>
      </c>
      <c r="CU6" s="35">
        <f t="shared" si="10"/>
        <v>52.31</v>
      </c>
      <c r="CV6" s="35">
        <f t="shared" si="10"/>
        <v>60.65</v>
      </c>
      <c r="CW6" s="34" t="str">
        <f>IF(CW7="","",IF(CW7="-","【-】","【"&amp;SUBSTITUTE(TEXT(CW7,"#,##0.00"),"-","△")&amp;"】"))</f>
        <v>【59.15】</v>
      </c>
      <c r="CX6" s="35">
        <f>IF(CX7="",NA(),CX7)</f>
        <v>57.21</v>
      </c>
      <c r="CY6" s="35">
        <f t="shared" ref="CY6:DG6" si="11">IF(CY7="",NA(),CY7)</f>
        <v>61.24</v>
      </c>
      <c r="CZ6" s="35">
        <f t="shared" si="11"/>
        <v>62.06</v>
      </c>
      <c r="DA6" s="35">
        <f t="shared" si="11"/>
        <v>63.39</v>
      </c>
      <c r="DB6" s="35">
        <f t="shared" si="11"/>
        <v>64.47</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392014</v>
      </c>
      <c r="D7" s="37">
        <v>47</v>
      </c>
      <c r="E7" s="37">
        <v>17</v>
      </c>
      <c r="F7" s="37">
        <v>5</v>
      </c>
      <c r="G7" s="37">
        <v>0</v>
      </c>
      <c r="H7" s="37" t="s">
        <v>109</v>
      </c>
      <c r="I7" s="37" t="s">
        <v>110</v>
      </c>
      <c r="J7" s="37" t="s">
        <v>111</v>
      </c>
      <c r="K7" s="37" t="s">
        <v>112</v>
      </c>
      <c r="L7" s="37" t="s">
        <v>113</v>
      </c>
      <c r="M7" s="37"/>
      <c r="N7" s="38" t="s">
        <v>114</v>
      </c>
      <c r="O7" s="38" t="s">
        <v>115</v>
      </c>
      <c r="P7" s="38">
        <v>1.24</v>
      </c>
      <c r="Q7" s="38">
        <v>91.48</v>
      </c>
      <c r="R7" s="38">
        <v>2548</v>
      </c>
      <c r="S7" s="38">
        <v>334049</v>
      </c>
      <c r="T7" s="38">
        <v>309</v>
      </c>
      <c r="U7" s="38">
        <v>1081.06</v>
      </c>
      <c r="V7" s="38">
        <v>4106</v>
      </c>
      <c r="W7" s="38">
        <v>6.3</v>
      </c>
      <c r="X7" s="38">
        <v>651.75</v>
      </c>
      <c r="Y7" s="38">
        <v>77.19</v>
      </c>
      <c r="Z7" s="38">
        <v>76.84</v>
      </c>
      <c r="AA7" s="38">
        <v>77.19</v>
      </c>
      <c r="AB7" s="38">
        <v>76.33</v>
      </c>
      <c r="AC7" s="38">
        <v>76.739999999999995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68.28</v>
      </c>
      <c r="BG7" s="38">
        <v>55.88</v>
      </c>
      <c r="BH7" s="38">
        <v>45.88</v>
      </c>
      <c r="BI7" s="38">
        <v>52.88</v>
      </c>
      <c r="BJ7" s="38">
        <v>51.09</v>
      </c>
      <c r="BK7" s="38">
        <v>1197.82</v>
      </c>
      <c r="BL7" s="38">
        <v>1126.77</v>
      </c>
      <c r="BM7" s="38">
        <v>1044.8</v>
      </c>
      <c r="BN7" s="38">
        <v>1081.8</v>
      </c>
      <c r="BO7" s="38">
        <v>974.93</v>
      </c>
      <c r="BP7" s="38">
        <v>914.53</v>
      </c>
      <c r="BQ7" s="38">
        <v>75.94</v>
      </c>
      <c r="BR7" s="38">
        <v>78.59</v>
      </c>
      <c r="BS7" s="38">
        <v>72.52</v>
      </c>
      <c r="BT7" s="38">
        <v>78.27</v>
      </c>
      <c r="BU7" s="38">
        <v>72.680000000000007</v>
      </c>
      <c r="BV7" s="38">
        <v>51.03</v>
      </c>
      <c r="BW7" s="38">
        <v>50.9</v>
      </c>
      <c r="BX7" s="38">
        <v>50.82</v>
      </c>
      <c r="BY7" s="38">
        <v>52.19</v>
      </c>
      <c r="BZ7" s="38">
        <v>55.32</v>
      </c>
      <c r="CA7" s="38">
        <v>55.73</v>
      </c>
      <c r="CB7" s="38">
        <v>221.71</v>
      </c>
      <c r="CC7" s="38">
        <v>215.02</v>
      </c>
      <c r="CD7" s="38">
        <v>239.91</v>
      </c>
      <c r="CE7" s="38">
        <v>222.79</v>
      </c>
      <c r="CF7" s="38">
        <v>240.3</v>
      </c>
      <c r="CG7" s="38">
        <v>289.60000000000002</v>
      </c>
      <c r="CH7" s="38">
        <v>293.27</v>
      </c>
      <c r="CI7" s="38">
        <v>300.52</v>
      </c>
      <c r="CJ7" s="38">
        <v>296.14</v>
      </c>
      <c r="CK7" s="38">
        <v>283.17</v>
      </c>
      <c r="CL7" s="38">
        <v>276.77999999999997</v>
      </c>
      <c r="CM7" s="38">
        <v>39.159999999999997</v>
      </c>
      <c r="CN7" s="38">
        <v>39.159999999999997</v>
      </c>
      <c r="CO7" s="38">
        <v>39.159999999999997</v>
      </c>
      <c r="CP7" s="38">
        <v>39.159999999999997</v>
      </c>
      <c r="CQ7" s="38">
        <v>49.86</v>
      </c>
      <c r="CR7" s="38">
        <v>54.74</v>
      </c>
      <c r="CS7" s="38">
        <v>53.78</v>
      </c>
      <c r="CT7" s="38">
        <v>53.24</v>
      </c>
      <c r="CU7" s="38">
        <v>52.31</v>
      </c>
      <c r="CV7" s="38">
        <v>60.65</v>
      </c>
      <c r="CW7" s="38">
        <v>59.15</v>
      </c>
      <c r="CX7" s="38">
        <v>57.21</v>
      </c>
      <c r="CY7" s="38">
        <v>61.24</v>
      </c>
      <c r="CZ7" s="38">
        <v>62.06</v>
      </c>
      <c r="DA7" s="38">
        <v>63.39</v>
      </c>
      <c r="DB7" s="38">
        <v>64.47</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2018-03-01T04:47:17Z</cp:lastPrinted>
  <dcterms:created xsi:type="dcterms:W3CDTF">2017-12-25T02:32:50Z</dcterms:created>
  <dcterms:modified xsi:type="dcterms:W3CDTF">2018-03-01T04:47:20Z</dcterms:modified>
  <cp:category/>
</cp:coreProperties>
</file>