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<sst xmlns="http://schemas.openxmlformats.org/spreadsheetml/2006/main" count="240" uniqueCount="126">
  <si>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</si>
  <si>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</si>
  <si>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</si>
  <si>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</si>
  <si>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</si>
  <si>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</si>
  <si>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</si>
  <si>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</si>
  <si>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</si>
  <si>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</si>
  <si>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</si>
  <si>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</si>
  <si>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</si>
  <si>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</si>
  <si>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</si>
  <si>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</si>
  <si>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</si>
  <si>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</si>
  <si>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</si>
  <si>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</si>
  <si>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</si>
  <si>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</si>
  <si>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</si>
  <si>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</si>
  <si>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</si>
  <si>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</si>
  <si>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</si>
  <si>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</si>
  <si>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</si>
  <si>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</si>
  <si>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</si>
  <si>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</si>
  <si>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</si>
  <si>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</si>
  <si>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</si>
  <si>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</si>
  <si>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</si>
  <si>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</si>
  <si>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</si>
  <si>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</si>
  <si>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</si>
  <si>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</si>
  <si>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</si>
  <si>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</si>
  <si>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</si>
  <si>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</si>
  <si>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</si>
  <si>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</si>
  <si>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</si>
  <si>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</si>
  <si>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</si>
  <si>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</si>
  <si>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</si>
  <si>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</si>
  <si>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</si>
  <si>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</si>
  <si>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</si>
  <si>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</si>
  <si>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</si>
  <si>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</si>
  <si>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</si>
  <si>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</si>
  <si>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</si>
  <si>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</si>
  <si>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</si>
  <si>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</si>
  <si>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</si>
  <si>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</si>
  <si>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</si>
  <si>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</si>
  <si>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</si>
  <si>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</si>
  <si>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</si>
  <si>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</si>
  <si>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</si>
  <si>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</si>
  <si>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</si>
  <si>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</si>
  <si>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</si>
  <si>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</si>
  <si>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</si>
  <si>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</si>
  <si>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</si>
  <si>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</si>
  <si>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</si>
  <si>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</si>
  <si>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</si>
  <si>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</si>
  <si>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</si>
  <si>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</si>
  <si>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</si>
  <si>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</si>
  <si>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</si>
  <si>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</si>
  <si>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</si>
  <si>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</si>
  <si>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</si>
  <si>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</si>
  <si>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</si>
  <si>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</si>
  <si>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</si>
  <si>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</si>
  <si>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</si>
  <si>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</si>
  <si>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</si>
  <si>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</si>
  <si>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</si>
  <si>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</si>
  <si>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</si>
  <si>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</si>
  <si>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宿毛市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</si>
  <si>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</si>
  <si>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</si>
  <si>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</si>
  <si>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</si>
  <si>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</si>
  <si>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</si>
  <si>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</si>
  <si>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</si>
  <si>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</si>
  <si>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</si>
  <si>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</si>
  <si>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平成27年度より各施設の機能強化事業に取り組んでおり、管渠施設を除く設備に関し老朽化対策に取り組んでいます。</t>
    <rPh sb="0" eb="2">
      <t>ヘイセイ</t>
    </rPh>
    <rPh sb="4" eb="5">
      <t>ネン</t>
    </rPh>
    <rPh sb="5" eb="6">
      <t>ド</t>
    </rPh>
    <rPh sb="8" eb="11">
      <t>カクシセツ</t>
    </rPh>
    <rPh sb="12" eb="14">
      <t>キノウ</t>
    </rPh>
    <rPh sb="14" eb="16">
      <t>キョウカ</t>
    </rPh>
    <rPh sb="16" eb="18">
      <t>ジギョウ</t>
    </rPh>
    <rPh sb="19" eb="20">
      <t>ト</t>
    </rPh>
    <rPh sb="21" eb="22">
      <t>ク</t>
    </rPh>
    <rPh sb="27" eb="29">
      <t>カンキョ</t>
    </rPh>
    <rPh sb="29" eb="31">
      <t>シセツ</t>
    </rPh>
    <rPh sb="32" eb="33">
      <t>ノゾ</t>
    </rPh>
    <rPh sb="34" eb="36">
      <t>セツビ</t>
    </rPh>
    <rPh sb="37" eb="38">
      <t>カン</t>
    </rPh>
    <rPh sb="39" eb="42">
      <t>ロウキュウカ</t>
    </rPh>
    <rPh sb="42" eb="44">
      <t>タイサク</t>
    </rPh>
    <rPh sb="45" eb="46">
      <t>ト</t>
    </rPh>
    <rPh sb="47" eb="48">
      <t>ク</t>
    </rPh>
    <phoneticPr fontId="4"/>
  </si>
  <si>
    <t xml:space="preserve">　平成27年度より取り組んでいる機能強化事業により、年間維持費の軽減（省電力化等）も見込み、併せて継続的な加入促進を行うとともに、将来的に公共下水道への統合に向け取り組んでいるところです。
</t>
    <rPh sb="1" eb="3">
      <t>ヘイセイ</t>
    </rPh>
    <rPh sb="5" eb="6">
      <t>ネン</t>
    </rPh>
    <rPh sb="6" eb="7">
      <t>ド</t>
    </rPh>
    <rPh sb="9" eb="10">
      <t>ト</t>
    </rPh>
    <rPh sb="11" eb="12">
      <t>ク</t>
    </rPh>
    <rPh sb="16" eb="18">
      <t>キノウ</t>
    </rPh>
    <rPh sb="18" eb="20">
      <t>キョウカ</t>
    </rPh>
    <rPh sb="20" eb="22">
      <t>ジギョウ</t>
    </rPh>
    <rPh sb="26" eb="28">
      <t>ネンカン</t>
    </rPh>
    <rPh sb="28" eb="31">
      <t>イジヒ</t>
    </rPh>
    <rPh sb="32" eb="34">
      <t>ケイゲン</t>
    </rPh>
    <rPh sb="35" eb="39">
      <t>ショウデンリョクカ</t>
    </rPh>
    <rPh sb="39" eb="40">
      <t>トウ</t>
    </rPh>
    <rPh sb="42" eb="44">
      <t>ミコミ</t>
    </rPh>
    <rPh sb="46" eb="47">
      <t>アワ</t>
    </rPh>
    <rPh sb="49" eb="52">
      <t>ケイゾクテキ</t>
    </rPh>
    <rPh sb="53" eb="55">
      <t>カニュウ</t>
    </rPh>
    <rPh sb="55" eb="57">
      <t>ソクシン</t>
    </rPh>
    <rPh sb="58" eb="59">
      <t>オコナ</t>
    </rPh>
    <rPh sb="65" eb="67">
      <t>ショウライ</t>
    </rPh>
    <rPh sb="67" eb="68">
      <t>テキ</t>
    </rPh>
    <rPh sb="69" eb="71">
      <t>コウキョウ</t>
    </rPh>
    <rPh sb="71" eb="74">
      <t>ゲスイドウ</t>
    </rPh>
    <rPh sb="76" eb="78">
      <t>トウゴウ</t>
    </rPh>
    <rPh sb="79" eb="80">
      <t>ム</t>
    </rPh>
    <rPh sb="81" eb="82">
      <t>ト</t>
    </rPh>
    <rPh sb="83" eb="84">
      <t>ク</t>
    </rPh>
    <phoneticPr fontId="4"/>
  </si>
  <si>
    <t>非設置</t>
    <rPh sb="0" eb="1">
      <t>ヒ</t>
    </rPh>
    <rPh sb="1" eb="3">
      <t>セッチ</t>
    </rPh>
    <phoneticPr fontId="4"/>
  </si>
  <si>
    <t>　当事業における、収益的収支比率は当該年度にてほぼ半減となりましたが、これは起債償還に関する一般会計繰入金を他会計補助金として計上するところを他会計繰入金として過去決算統計処理していたため、前年度までの数値と大幅な差異が生じたものです。
　また、経費回収率についても、他事業工事により、管渠の移設が必要となったための経費を計上。　これにより単年度決算上、経費回収率は汚水処理費の倍増により半減しました。このことからも直ちに経営状況悪化を示す数値ではありません。
　しかしながら、伸び悩む施設利用率・水洗化率の向上に向け、継続的な加入促進を行うとともに、出来る限り早期の公共下水道への統合を図るため、抜本的な改善策の実施が必要ともなっております。</t>
    <rPh sb="1" eb="2">
      <t>トウ</t>
    </rPh>
    <rPh sb="2" eb="4">
      <t>ジギョウ</t>
    </rPh>
    <rPh sb="9" eb="12">
      <t>シュウエキテキ</t>
    </rPh>
    <rPh sb="12" eb="14">
      <t>シュウシ</t>
    </rPh>
    <rPh sb="14" eb="16">
      <t>ヒリツ</t>
    </rPh>
    <rPh sb="17" eb="19">
      <t>トウガイ</t>
    </rPh>
    <rPh sb="19" eb="21">
      <t>ネンド</t>
    </rPh>
    <rPh sb="25" eb="27">
      <t>ハンゲン</t>
    </rPh>
    <rPh sb="134" eb="135">
      <t>タ</t>
    </rPh>
    <rPh sb="135" eb="137">
      <t>ジギョウ</t>
    </rPh>
    <rPh sb="137" eb="139">
      <t>コウジ</t>
    </rPh>
    <rPh sb="143" eb="144">
      <t>カン</t>
    </rPh>
    <rPh sb="144" eb="145">
      <t>キョ</t>
    </rPh>
    <rPh sb="146" eb="148">
      <t>イセツ</t>
    </rPh>
    <rPh sb="149" eb="151">
      <t>ヒツヨウ</t>
    </rPh>
    <rPh sb="158" eb="160">
      <t>ケイヒ</t>
    </rPh>
    <rPh sb="161" eb="163">
      <t>ケイジョウ</t>
    </rPh>
    <rPh sb="170" eb="173">
      <t>タンネンド</t>
    </rPh>
    <rPh sb="173" eb="175">
      <t>ケッサン</t>
    </rPh>
    <rPh sb="175" eb="176">
      <t>ジョウ</t>
    </rPh>
    <rPh sb="177" eb="179">
      <t>ケイヒ</t>
    </rPh>
    <rPh sb="179" eb="181">
      <t>カイシュウ</t>
    </rPh>
    <rPh sb="181" eb="182">
      <t>リツ</t>
    </rPh>
    <rPh sb="183" eb="185">
      <t>オスイ</t>
    </rPh>
    <rPh sb="185" eb="187">
      <t>ショリ</t>
    </rPh>
    <rPh sb="187" eb="188">
      <t>ヒ</t>
    </rPh>
    <rPh sb="189" eb="191">
      <t>バイゾウ</t>
    </rPh>
    <rPh sb="194" eb="196">
      <t>ハンゲン</t>
    </rPh>
    <rPh sb="208" eb="209">
      <t>タダ</t>
    </rPh>
    <rPh sb="220" eb="222">
      <t>スウチ</t>
    </rPh>
    <rPh sb="241" eb="242">
      <t>ノ</t>
    </rPh>
    <rPh sb="243" eb="244">
      <t>ナヤ</t>
    </rPh>
    <rPh sb="245" eb="247">
      <t>シセツ</t>
    </rPh>
    <rPh sb="247" eb="250">
      <t>リヨウリツ</t>
    </rPh>
    <rPh sb="251" eb="254">
      <t>スイセンカ</t>
    </rPh>
    <rPh sb="254" eb="255">
      <t>リツ</t>
    </rPh>
    <rPh sb="256" eb="258">
      <t>コウジョウ</t>
    </rPh>
    <rPh sb="259" eb="260">
      <t>ム</t>
    </rPh>
    <rPh sb="262" eb="265">
      <t>ケイゾクテキ</t>
    </rPh>
    <rPh sb="266" eb="268">
      <t>カニュウ</t>
    </rPh>
    <rPh sb="268" eb="270">
      <t>ソクシン</t>
    </rPh>
    <rPh sb="271" eb="272">
      <t>オコナ</t>
    </rPh>
    <rPh sb="278" eb="280">
      <t>デキ</t>
    </rPh>
    <rPh sb="281" eb="282">
      <t>カギ</t>
    </rPh>
    <rPh sb="283" eb="285">
      <t>ソウキ</t>
    </rPh>
    <rPh sb="286" eb="288">
      <t>コウキョウ</t>
    </rPh>
    <rPh sb="288" eb="291">
      <t>ゲスイドウ</t>
    </rPh>
    <rPh sb="293" eb="295">
      <t>トウゴウ</t>
    </rPh>
    <rPh sb="296" eb="297">
      <t>ハカ</t>
    </rPh>
    <rPh sb="301" eb="304">
      <t>バッポンテキ</t>
    </rPh>
    <rPh sb="305" eb="307">
      <t>カイゼン</t>
    </rPh>
    <rPh sb="307" eb="308">
      <t>サク</t>
    </rPh>
    <rPh sb="309" eb="311">
      <t>ジッシ</t>
    </rPh>
    <rPh sb="312" eb="3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</si>
</sst>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0.14000000000000001</c:v>
                </c:pt>
              </c:numCache>
            </c:numRef>
          </c:val>
        </c:ser>
        <c:dLbls>
          <c:showLegendKey val="0"/>
          <c:showVal val="0"/>
          <c:showCatName val="0"/>
          <c:showSerName val="0"/>
          <c:showPercent val="0"/>
          <c:showBubbleSize val="0"/>
        </c:dLbls>
        <c:gapWidth val="150"/>
        <c:axId val="106177664"/>
        <c:axId val="1061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06177664"/>
        <c:axId val="106179584"/>
      </c:lineChart>
      <c:dateAx>
        <c:axId val="106177664"/>
        <c:scaling>
          <c:orientation val="minMax"/>
        </c:scaling>
        <c:delete val="1"/>
        <c:axPos val="b"/>
        <c:numFmt formatCode="ge" sourceLinked="1"/>
        <c:majorTickMark val="none"/>
        <c:minorTickMark val="none"/>
        <c:tickLblPos val="none"/>
        <c:crossAx val="106179584"/>
        <c:crosses val="autoZero"/>
        <c:auto val="1"/>
        <c:lblOffset val="100"/>
        <c:baseTimeUnit val="years"/>
      </c:dateAx>
      <c:valAx>
        <c:axId val="1061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55.98</c:v>
                </c:pt>
                <c:pt idx="1">
                  <c:v>57.61</c:v>
                </c:pt>
                <c:pt idx="2">
                  <c:v>57.61</c:v>
                </c:pt>
                <c:pt idx="3">
                  <c:v>57.61</c:v>
                </c:pt>
                <c:pt idx="4">
                  <c:v>57.61</c:v>
                </c:pt>
              </c:numCache>
            </c:numRef>
          </c:val>
        </c:ser>
        <c:dLbls>
          <c:showLegendKey val="0"/>
          <c:showVal val="0"/>
          <c:showCatName val="0"/>
          <c:showSerName val="0"/>
          <c:showPercent val="0"/>
          <c:showBubbleSize val="0"/>
        </c:dLbls>
        <c:gapWidth val="150"/>
        <c:axId val="109417984"/>
        <c:axId val="1094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9417984"/>
        <c:axId val="109419904"/>
      </c:lineChart>
      <c:dateAx>
        <c:axId val="109417984"/>
        <c:scaling>
          <c:orientation val="minMax"/>
        </c:scaling>
        <c:delete val="1"/>
        <c:axPos val="b"/>
        <c:numFmt formatCode="ge" sourceLinked="1"/>
        <c:majorTickMark val="none"/>
        <c:minorTickMark val="none"/>
        <c:tickLblPos val="none"/>
        <c:crossAx val="109419904"/>
        <c:crosses val="autoZero"/>
        <c:auto val="1"/>
        <c:lblOffset val="100"/>
        <c:baseTimeUnit val="years"/>
      </c:dateAx>
      <c:valAx>
        <c:axId val="1094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71.430000000000007</c:v>
                </c:pt>
                <c:pt idx="1">
                  <c:v>72.849999999999994</c:v>
                </c:pt>
                <c:pt idx="2">
                  <c:v>72.849999999999994</c:v>
                </c:pt>
                <c:pt idx="3">
                  <c:v>73.98</c:v>
                </c:pt>
                <c:pt idx="4">
                  <c:v>75.099999999999994</c:v>
                </c:pt>
              </c:numCache>
            </c:numRef>
          </c:val>
        </c:ser>
        <c:dLbls>
          <c:showLegendKey val="0"/>
          <c:showVal val="0"/>
          <c:showCatName val="0"/>
          <c:showSerName val="0"/>
          <c:showPercent val="0"/>
          <c:showBubbleSize val="0"/>
        </c:dLbls>
        <c:gapWidth val="150"/>
        <c:axId val="109454464"/>
        <c:axId val="1094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9454464"/>
        <c:axId val="109456384"/>
      </c:lineChart>
      <c:dateAx>
        <c:axId val="109454464"/>
        <c:scaling>
          <c:orientation val="minMax"/>
        </c:scaling>
        <c:delete val="1"/>
        <c:axPos val="b"/>
        <c:numFmt formatCode="ge" sourceLinked="1"/>
        <c:majorTickMark val="none"/>
        <c:minorTickMark val="none"/>
        <c:tickLblPos val="none"/>
        <c:crossAx val="109456384"/>
        <c:crosses val="autoZero"/>
        <c:auto val="1"/>
        <c:lblOffset val="100"/>
        <c:baseTimeUnit val="years"/>
      </c:dateAx>
      <c:valAx>
        <c:axId val="1094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91.88</c:v>
                </c:pt>
                <c:pt idx="1">
                  <c:v>70.5</c:v>
                </c:pt>
                <c:pt idx="2">
                  <c:v>91.14</c:v>
                </c:pt>
                <c:pt idx="3">
                  <c:v>95.71</c:v>
                </c:pt>
                <c:pt idx="4">
                  <c:v>46.1</c:v>
                </c:pt>
              </c:numCache>
            </c:numRef>
          </c:val>
        </c:ser>
        <c:dLbls>
          <c:showLegendKey val="0"/>
          <c:showVal val="0"/>
          <c:showCatName val="0"/>
          <c:showSerName val="0"/>
          <c:showPercent val="0"/>
          <c:showBubbleSize val="0"/>
        </c:dLbls>
        <c:gapWidth val="150"/>
        <c:axId val="106226432"/>
        <c:axId val="1062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226432"/>
        <c:axId val="106228352"/>
      </c:lineChart>
      <c:dateAx>
        <c:axId val="106226432"/>
        <c:scaling>
          <c:orientation val="minMax"/>
        </c:scaling>
        <c:delete val="1"/>
        <c:axPos val="b"/>
        <c:numFmt formatCode="ge" sourceLinked="1"/>
        <c:majorTickMark val="none"/>
        <c:minorTickMark val="none"/>
        <c:tickLblPos val="none"/>
        <c:crossAx val="106228352"/>
        <c:crosses val="autoZero"/>
        <c:auto val="1"/>
        <c:lblOffset val="100"/>
        <c:baseTimeUnit val="years"/>
      </c:dateAx>
      <c:valAx>
        <c:axId val="1062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525056"/>
        <c:axId val="1065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525056"/>
        <c:axId val="106526976"/>
      </c:lineChart>
      <c:dateAx>
        <c:axId val="106525056"/>
        <c:scaling>
          <c:orientation val="minMax"/>
        </c:scaling>
        <c:delete val="1"/>
        <c:axPos val="b"/>
        <c:numFmt formatCode="ge" sourceLinked="1"/>
        <c:majorTickMark val="none"/>
        <c:minorTickMark val="none"/>
        <c:tickLblPos val="none"/>
        <c:crossAx val="106526976"/>
        <c:crosses val="autoZero"/>
        <c:auto val="1"/>
        <c:lblOffset val="100"/>
        <c:baseTimeUnit val="years"/>
      </c:dateAx>
      <c:valAx>
        <c:axId val="1065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557440"/>
        <c:axId val="1065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557440"/>
        <c:axId val="106559360"/>
      </c:lineChart>
      <c:dateAx>
        <c:axId val="106557440"/>
        <c:scaling>
          <c:orientation val="minMax"/>
        </c:scaling>
        <c:delete val="1"/>
        <c:axPos val="b"/>
        <c:numFmt formatCode="ge" sourceLinked="1"/>
        <c:majorTickMark val="none"/>
        <c:minorTickMark val="none"/>
        <c:tickLblPos val="none"/>
        <c:crossAx val="106559360"/>
        <c:crosses val="autoZero"/>
        <c:auto val="1"/>
        <c:lblOffset val="100"/>
        <c:baseTimeUnit val="years"/>
      </c:dateAx>
      <c:valAx>
        <c:axId val="1065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900352"/>
        <c:axId val="1089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00352"/>
        <c:axId val="108902272"/>
      </c:lineChart>
      <c:dateAx>
        <c:axId val="108900352"/>
        <c:scaling>
          <c:orientation val="minMax"/>
        </c:scaling>
        <c:delete val="1"/>
        <c:axPos val="b"/>
        <c:numFmt formatCode="ge" sourceLinked="1"/>
        <c:majorTickMark val="none"/>
        <c:minorTickMark val="none"/>
        <c:tickLblPos val="none"/>
        <c:crossAx val="108902272"/>
        <c:crosses val="autoZero"/>
        <c:auto val="1"/>
        <c:lblOffset val="100"/>
        <c:baseTimeUnit val="years"/>
      </c:dateAx>
      <c:valAx>
        <c:axId val="1089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955136"/>
        <c:axId val="1089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55136"/>
        <c:axId val="108957056"/>
      </c:lineChart>
      <c:dateAx>
        <c:axId val="108955136"/>
        <c:scaling>
          <c:orientation val="minMax"/>
        </c:scaling>
        <c:delete val="1"/>
        <c:axPos val="b"/>
        <c:numFmt formatCode="ge" sourceLinked="1"/>
        <c:majorTickMark val="none"/>
        <c:minorTickMark val="none"/>
        <c:tickLblPos val="none"/>
        <c:crossAx val="108957056"/>
        <c:crosses val="autoZero"/>
        <c:auto val="1"/>
        <c:lblOffset val="100"/>
        <c:baseTimeUnit val="years"/>
      </c:dateAx>
      <c:valAx>
        <c:axId val="1089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41.43</c:v>
                </c:pt>
              </c:numCache>
            </c:numRef>
          </c:val>
        </c:ser>
        <c:dLbls>
          <c:showLegendKey val="0"/>
          <c:showVal val="0"/>
          <c:showCatName val="0"/>
          <c:showSerName val="0"/>
          <c:showPercent val="0"/>
          <c:showBubbleSize val="0"/>
        </c:dLbls>
        <c:gapWidth val="150"/>
        <c:axId val="108983424"/>
        <c:axId val="1089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8983424"/>
        <c:axId val="108985344"/>
      </c:lineChart>
      <c:dateAx>
        <c:axId val="108983424"/>
        <c:scaling>
          <c:orientation val="minMax"/>
        </c:scaling>
        <c:delete val="1"/>
        <c:axPos val="b"/>
        <c:numFmt formatCode="ge" sourceLinked="1"/>
        <c:majorTickMark val="none"/>
        <c:minorTickMark val="none"/>
        <c:tickLblPos val="none"/>
        <c:crossAx val="108985344"/>
        <c:crosses val="autoZero"/>
        <c:auto val="1"/>
        <c:lblOffset val="100"/>
        <c:baseTimeUnit val="years"/>
      </c:dateAx>
      <c:valAx>
        <c:axId val="1089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75.349999999999994</c:v>
                </c:pt>
                <c:pt idx="1">
                  <c:v>109.1</c:v>
                </c:pt>
                <c:pt idx="2">
                  <c:v>68.47</c:v>
                </c:pt>
                <c:pt idx="3">
                  <c:v>109.96</c:v>
                </c:pt>
                <c:pt idx="4">
                  <c:v>64.760000000000005</c:v>
                </c:pt>
              </c:numCache>
            </c:numRef>
          </c:val>
        </c:ser>
        <c:dLbls>
          <c:showLegendKey val="0"/>
          <c:showVal val="0"/>
          <c:showCatName val="0"/>
          <c:showSerName val="0"/>
          <c:showPercent val="0"/>
          <c:showBubbleSize val="0"/>
        </c:dLbls>
        <c:gapWidth val="150"/>
        <c:axId val="109089536"/>
        <c:axId val="1090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9089536"/>
        <c:axId val="109091456"/>
      </c:lineChart>
      <c:dateAx>
        <c:axId val="109089536"/>
        <c:scaling>
          <c:orientation val="minMax"/>
        </c:scaling>
        <c:delete val="1"/>
        <c:axPos val="b"/>
        <c:numFmt formatCode="ge" sourceLinked="1"/>
        <c:majorTickMark val="none"/>
        <c:minorTickMark val="none"/>
        <c:tickLblPos val="none"/>
        <c:crossAx val="109091456"/>
        <c:crosses val="autoZero"/>
        <c:auto val="1"/>
        <c:lblOffset val="100"/>
        <c:baseTimeUnit val="years"/>
      </c:dateAx>
      <c:valAx>
        <c:axId val="1090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165.78</c:v>
                </c:pt>
                <c:pt idx="1">
                  <c:v>114.08</c:v>
                </c:pt>
                <c:pt idx="2">
                  <c:v>186.9</c:v>
                </c:pt>
                <c:pt idx="3">
                  <c:v>118.33</c:v>
                </c:pt>
                <c:pt idx="4">
                  <c:v>201.11</c:v>
                </c:pt>
              </c:numCache>
            </c:numRef>
          </c:val>
        </c:ser>
        <c:dLbls>
          <c:showLegendKey val="0"/>
          <c:showVal val="0"/>
          <c:showCatName val="0"/>
          <c:showSerName val="0"/>
          <c:showPercent val="0"/>
          <c:showBubbleSize val="0"/>
        </c:dLbls>
        <c:gapWidth val="150"/>
        <c:axId val="109393792"/>
        <c:axId val="1093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9393792"/>
        <c:axId val="109395968"/>
      </c:lineChart>
      <c:dateAx>
        <c:axId val="109393792"/>
        <c:scaling>
          <c:orientation val="minMax"/>
        </c:scaling>
        <c:delete val="1"/>
        <c:axPos val="b"/>
        <c:numFmt formatCode="ge" sourceLinked="1"/>
        <c:majorTickMark val="none"/>
        <c:minorTickMark val="none"/>
        <c:tickLblPos val="none"/>
        <c:crossAx val="109395968"/>
        <c:crosses val="autoZero"/>
        <c:auto val="1"/>
        <c:lblOffset val="100"/>
        <c:baseTimeUnit val="years"/>
      </c:dateAx>
      <c:valAx>
        <c:axId val="1093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49"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高知県　宿毛市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21309</v>
      </c>
      <c r="AM8" s="50"/>
      <c r="AN8" s="50"/>
      <c r="AO8" s="50"/>
      <c r="AP8" s="50"/>
      <c r="AQ8" s="50"/>
      <c r="AR8" s="50"/>
      <c r="AS8" s="50"/>
      <c r="AT8" s="45">
        <f>データ!T6</f>
        <v>286.19</v>
      </c>
      <c r="AU8" s="45"/>
      <c r="AV8" s="45"/>
      <c r="AW8" s="45"/>
      <c r="AX8" s="45"/>
      <c r="AY8" s="45"/>
      <c r="AZ8" s="45"/>
      <c r="BA8" s="45"/>
      <c r="BB8" s="45">
        <f>データ!U6</f>
        <v>74.459999999999994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2.39</v>
      </c>
      <c r="Q10" s="45"/>
      <c r="R10" s="45"/>
      <c r="S10" s="45"/>
      <c r="T10" s="45"/>
      <c r="U10" s="45"/>
      <c r="V10" s="45"/>
      <c r="W10" s="45">
        <f>データ!Q6</f>
        <v>83.79</v>
      </c>
      <c r="X10" s="45"/>
      <c r="Y10" s="45"/>
      <c r="Z10" s="45"/>
      <c r="AA10" s="45"/>
      <c r="AB10" s="45"/>
      <c r="AC10" s="45"/>
      <c r="AD10" s="50">
        <f>データ!R6</f>
        <v>2205</v>
      </c>
      <c r="AE10" s="50"/>
      <c r="AF10" s="50"/>
      <c r="AG10" s="50"/>
      <c r="AH10" s="50"/>
      <c r="AI10" s="50"/>
      <c r="AJ10" s="50"/>
      <c r="AK10" s="2"/>
      <c r="AL10" s="50">
        <f>データ!V6</f>
        <v>506</v>
      </c>
      <c r="AM10" s="50"/>
      <c r="AN10" s="50"/>
      <c r="AO10" s="50"/>
      <c r="AP10" s="50"/>
      <c r="AQ10" s="50"/>
      <c r="AR10" s="50"/>
      <c r="AS10" s="50"/>
      <c r="AT10" s="45">
        <f>データ!W6</f>
        <v>0.12</v>
      </c>
      <c r="AU10" s="45"/>
      <c r="AV10" s="45"/>
      <c r="AW10" s="45"/>
      <c r="AX10" s="45"/>
      <c r="AY10" s="45"/>
      <c r="AZ10" s="45"/>
      <c r="BA10" s="45"/>
      <c r="BB10" s="45">
        <f>データ!X6</f>
        <v>4216.67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392081</v>
      </c>
      <c r="D6" s="33">
        <f t="shared" si="3"/>
        <v>47</v>
      </c>
      <c r="E6" s="33">
        <f t="shared" si="3"/>
        <v>17</v>
      </c>
      <c r="F6" s="33">
        <f t="shared" si="3"/>
        <v>5</v>
      </c>
      <c r="G6" s="33">
        <f t="shared" si="3"/>
        <v>0</v>
      </c>
      <c r="H6" s="33" t="str">
        <f t="shared" si="3"/>
        <v>高知県　宿毛市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2.39</v>
      </c>
      <c r="Q6" s="34">
        <f t="shared" si="3"/>
        <v>83.79</v>
      </c>
      <c r="R6" s="34">
        <f t="shared" si="3"/>
        <v>2205</v>
      </c>
      <c r="S6" s="34">
        <f t="shared" si="3"/>
        <v>21309</v>
      </c>
      <c r="T6" s="34">
        <f t="shared" si="3"/>
        <v>286.19</v>
      </c>
      <c r="U6" s="34">
        <f t="shared" si="3"/>
        <v>74.459999999999994</v>
      </c>
      <c r="V6" s="34">
        <f t="shared" si="3"/>
        <v>506</v>
      </c>
      <c r="W6" s="34">
        <f t="shared" si="3"/>
        <v>0.12</v>
      </c>
      <c r="X6" s="34">
        <f t="shared" si="3"/>
        <v>4216.67</v>
      </c>
      <c r="Y6" s="35">
        <f>IF(Y7="",NA(),Y7)</f>
        <v>91.88</v>
      </c>
      <c r="Z6" s="35">
        <f t="shared" ref="Z6:AH6" si="4">IF(Z7="",NA(),Z7)</f>
        <v>70.5</v>
      </c>
      <c r="AA6" s="35">
        <f t="shared" si="4"/>
        <v>91.14</v>
      </c>
      <c r="AB6" s="35">
        <f t="shared" si="4"/>
        <v>95.71</v>
      </c>
      <c r="AC6" s="35">
        <f t="shared" si="4"/>
        <v>46.1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41.43</v>
      </c>
      <c r="BK6" s="35">
        <f t="shared" si="7"/>
        <v>1144.05</v>
      </c>
      <c r="BL6" s="35">
        <f t="shared" si="7"/>
        <v>1126.77</v>
      </c>
      <c r="BM6" s="35">
        <f t="shared" si="7"/>
        <v>1044.8</v>
      </c>
      <c r="BN6" s="35">
        <f t="shared" si="7"/>
        <v>1081.8</v>
      </c>
      <c r="BO6" s="35">
        <f t="shared" si="7"/>
        <v>974.93</v>
      </c>
      <c r="BP6" s="34" t="str">
        <f>IF(BP7="","",IF(BP7="-","【-】","【"&amp;SUBSTITUTE(TEXT(BP7,"#,##0.00"),"-","△")&amp;"】"))</f>
        <v>【914.53】</v>
      </c>
      <c r="BQ6" s="35">
        <f>IF(BQ7="",NA(),BQ7)</f>
        <v>75.349999999999994</v>
      </c>
      <c r="BR6" s="35">
        <f t="shared" ref="BR6:BZ6" si="8">IF(BR7="",NA(),BR7)</f>
        <v>109.1</v>
      </c>
      <c r="BS6" s="35">
        <f t="shared" si="8"/>
        <v>68.47</v>
      </c>
      <c r="BT6" s="35">
        <f t="shared" si="8"/>
        <v>109.96</v>
      </c>
      <c r="BU6" s="35">
        <f t="shared" si="8"/>
        <v>64.760000000000005</v>
      </c>
      <c r="BV6" s="35">
        <f t="shared" si="8"/>
        <v>42.48</v>
      </c>
      <c r="BW6" s="35">
        <f t="shared" si="8"/>
        <v>50.9</v>
      </c>
      <c r="BX6" s="35">
        <f t="shared" si="8"/>
        <v>50.82</v>
      </c>
      <c r="BY6" s="35">
        <f t="shared" si="8"/>
        <v>52.19</v>
      </c>
      <c r="BZ6" s="35">
        <f t="shared" si="8"/>
        <v>55.32</v>
      </c>
      <c r="CA6" s="34" t="str">
        <f>IF(CA7="","",IF(CA7="-","【-】","【"&amp;SUBSTITUTE(TEXT(CA7,"#,##0.00"),"-","△")&amp;"】"))</f>
        <v>【55.73】</v>
      </c>
      <c r="CB6" s="35">
        <f>IF(CB7="",NA(),CB7)</f>
        <v>165.78</v>
      </c>
      <c r="CC6" s="35">
        <f t="shared" ref="CC6:CK6" si="9">IF(CC7="",NA(),CC7)</f>
        <v>114.08</v>
      </c>
      <c r="CD6" s="35">
        <f t="shared" si="9"/>
        <v>186.9</v>
      </c>
      <c r="CE6" s="35">
        <f t="shared" si="9"/>
        <v>118.33</v>
      </c>
      <c r="CF6" s="35">
        <f t="shared" si="9"/>
        <v>201.11</v>
      </c>
      <c r="CG6" s="35">
        <f t="shared" si="9"/>
        <v>343.8</v>
      </c>
      <c r="CH6" s="35">
        <f t="shared" si="9"/>
        <v>293.27</v>
      </c>
      <c r="CI6" s="35">
        <f t="shared" si="9"/>
        <v>300.52</v>
      </c>
      <c r="CJ6" s="35">
        <f t="shared" si="9"/>
        <v>296.14</v>
      </c>
      <c r="CK6" s="35">
        <f t="shared" si="9"/>
        <v>283.17</v>
      </c>
      <c r="CL6" s="34" t="str">
        <f>IF(CL7="","",IF(CL7="-","【-】","【"&amp;SUBSTITUTE(TEXT(CL7,"#,##0.00"),"-","△")&amp;"】"))</f>
        <v>【276.78】</v>
      </c>
      <c r="CM6" s="35">
        <f>IF(CM7="",NA(),CM7)</f>
        <v>55.98</v>
      </c>
      <c r="CN6" s="35">
        <f t="shared" ref="CN6:CV6" si="10">IF(CN7="",NA(),CN7)</f>
        <v>57.61</v>
      </c>
      <c r="CO6" s="35">
        <f t="shared" si="10"/>
        <v>57.61</v>
      </c>
      <c r="CP6" s="35">
        <f t="shared" si="10"/>
        <v>57.61</v>
      </c>
      <c r="CQ6" s="35">
        <f t="shared" si="10"/>
        <v>57.61</v>
      </c>
      <c r="CR6" s="35">
        <f t="shared" si="10"/>
        <v>46.06</v>
      </c>
      <c r="CS6" s="35">
        <f t="shared" si="10"/>
        <v>53.78</v>
      </c>
      <c r="CT6" s="35">
        <f t="shared" si="10"/>
        <v>53.24</v>
      </c>
      <c r="CU6" s="35">
        <f t="shared" si="10"/>
        <v>52.31</v>
      </c>
      <c r="CV6" s="35">
        <f t="shared" si="10"/>
        <v>60.65</v>
      </c>
      <c r="CW6" s="34" t="str">
        <f>IF(CW7="","",IF(CW7="-","【-】","【"&amp;SUBSTITUTE(TEXT(CW7,"#,##0.00"),"-","△")&amp;"】"))</f>
        <v>【59.15】</v>
      </c>
      <c r="CX6" s="35">
        <f>IF(CX7="",NA(),CX7)</f>
        <v>71.430000000000007</v>
      </c>
      <c r="CY6" s="35">
        <f t="shared" ref="CY6:DG6" si="11">IF(CY7="",NA(),CY7)</f>
        <v>72.849999999999994</v>
      </c>
      <c r="CZ6" s="35">
        <f t="shared" si="11"/>
        <v>72.849999999999994</v>
      </c>
      <c r="DA6" s="35">
        <f t="shared" si="11"/>
        <v>73.98</v>
      </c>
      <c r="DB6" s="35">
        <f t="shared" si="11"/>
        <v>75.099999999999994</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0.14000000000000001</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392081</v>
      </c>
      <c r="D7" s="37">
        <v>47</v>
      </c>
      <c r="E7" s="37">
        <v>17</v>
      </c>
      <c r="F7" s="37">
        <v>5</v>
      </c>
      <c r="G7" s="37">
        <v>0</v>
      </c>
      <c r="H7" s="37" t="s">
        <v>110</v>
      </c>
      <c r="I7" s="37" t="s">
        <v>111</v>
      </c>
      <c r="J7" s="37" t="s">
        <v>112</v>
      </c>
      <c r="K7" s="37" t="s">
        <v>113</v>
      </c>
      <c r="L7" s="37" t="s">
        <v>114</v>
      </c>
      <c r="M7" s="37"/>
      <c r="N7" s="38" t="s">
        <v>115</v>
      </c>
      <c r="O7" s="38" t="s">
        <v>116</v>
      </c>
      <c r="P7" s="38">
        <v>2.39</v>
      </c>
      <c r="Q7" s="38">
        <v>83.79</v>
      </c>
      <c r="R7" s="38">
        <v>2205</v>
      </c>
      <c r="S7" s="38">
        <v>21309</v>
      </c>
      <c r="T7" s="38">
        <v>286.19</v>
      </c>
      <c r="U7" s="38">
        <v>74.459999999999994</v>
      </c>
      <c r="V7" s="38">
        <v>506</v>
      </c>
      <c r="W7" s="38">
        <v>0.12</v>
      </c>
      <c r="X7" s="38">
        <v>4216.67</v>
      </c>
      <c r="Y7" s="38">
        <v>91.88</v>
      </c>
      <c r="Z7" s="38">
        <v>70.5</v>
      </c>
      <c r="AA7" s="38">
        <v>91.14</v>
      </c>
      <c r="AB7" s="38">
        <v>95.71</v>
      </c>
      <c r="AC7" s="38">
        <v>46.1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41.43</v>
      </c>
      <c r="BK7" s="38">
        <v>1144.05</v>
      </c>
      <c r="BL7" s="38">
        <v>1126.77</v>
      </c>
      <c r="BM7" s="38">
        <v>1044.8</v>
      </c>
      <c r="BN7" s="38">
        <v>1081.8</v>
      </c>
      <c r="BO7" s="38">
        <v>974.93</v>
      </c>
      <c r="BP7" s="38">
        <v>914.53</v>
      </c>
      <c r="BQ7" s="38">
        <v>75.349999999999994</v>
      </c>
      <c r="BR7" s="38">
        <v>109.1</v>
      </c>
      <c r="BS7" s="38">
        <v>68.47</v>
      </c>
      <c r="BT7" s="38">
        <v>109.96</v>
      </c>
      <c r="BU7" s="38">
        <v>64.760000000000005</v>
      </c>
      <c r="BV7" s="38">
        <v>42.48</v>
      </c>
      <c r="BW7" s="38">
        <v>50.9</v>
      </c>
      <c r="BX7" s="38">
        <v>50.82</v>
      </c>
      <c r="BY7" s="38">
        <v>52.19</v>
      </c>
      <c r="BZ7" s="38">
        <v>55.32</v>
      </c>
      <c r="CA7" s="38">
        <v>55.73</v>
      </c>
      <c r="CB7" s="38">
        <v>165.78</v>
      </c>
      <c r="CC7" s="38">
        <v>114.08</v>
      </c>
      <c r="CD7" s="38">
        <v>186.9</v>
      </c>
      <c r="CE7" s="38">
        <v>118.33</v>
      </c>
      <c r="CF7" s="38">
        <v>201.11</v>
      </c>
      <c r="CG7" s="38">
        <v>343.8</v>
      </c>
      <c r="CH7" s="38">
        <v>293.27</v>
      </c>
      <c r="CI7" s="38">
        <v>300.52</v>
      </c>
      <c r="CJ7" s="38">
        <v>296.14</v>
      </c>
      <c r="CK7" s="38">
        <v>283.17</v>
      </c>
      <c r="CL7" s="38">
        <v>276.77999999999997</v>
      </c>
      <c r="CM7" s="38">
        <v>55.98</v>
      </c>
      <c r="CN7" s="38">
        <v>57.61</v>
      </c>
      <c r="CO7" s="38">
        <v>57.61</v>
      </c>
      <c r="CP7" s="38">
        <v>57.61</v>
      </c>
      <c r="CQ7" s="38">
        <v>57.61</v>
      </c>
      <c r="CR7" s="38">
        <v>46.06</v>
      </c>
      <c r="CS7" s="38">
        <v>53.78</v>
      </c>
      <c r="CT7" s="38">
        <v>53.24</v>
      </c>
      <c r="CU7" s="38">
        <v>52.31</v>
      </c>
      <c r="CV7" s="38">
        <v>60.65</v>
      </c>
      <c r="CW7" s="38">
        <v>59.15</v>
      </c>
      <c r="CX7" s="38">
        <v>71.430000000000007</v>
      </c>
      <c r="CY7" s="38">
        <v>72.849999999999994</v>
      </c>
      <c r="CZ7" s="38">
        <v>72.849999999999994</v>
      </c>
      <c r="DA7" s="38">
        <v>73.98</v>
      </c>
      <c r="DB7" s="38">
        <v>75.099999999999994</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0.14000000000000001</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4198-03-23T07:07:13Z</cp:lastPrinted>
  <dcterms:created xsi:type="dcterms:W3CDTF">2017-12-25T02:32:54Z</dcterms:created>
  <dcterms:modified xsi:type="dcterms:W3CDTF">2018-02-28T07:03:35Z</dcterms:modified>
</cp:coreProperties>
</file>