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<sst xmlns="http://schemas.openxmlformats.org/spreadsheetml/2006/main" count="240" uniqueCount="125">
  <si>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</si>
  <si>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</si>
  <si>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</si>
  <si>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</si>
  <si>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</si>
  <si>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</si>
  <si>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</si>
  <si>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</si>
  <si>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</si>
  <si>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</si>
  <si>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</si>
  <si>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</si>
  <si>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</si>
  <si>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</si>
  <si>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</si>
  <si>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</si>
  <si>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</si>
  <si>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</si>
  <si>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</si>
  <si>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</si>
  <si>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</si>
  <si>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</si>
  <si>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</si>
  <si>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</si>
  <si>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</si>
  <si>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</si>
  <si>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</si>
  <si>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</si>
  <si>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</si>
  <si>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</si>
  <si>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</si>
  <si>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</si>
  <si>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</si>
  <si>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</si>
  <si>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</si>
  <si>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</si>
  <si>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</si>
  <si>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</si>
  <si>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</si>
  <si>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</si>
  <si>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</si>
  <si>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</si>
  <si>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</si>
  <si>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</si>
  <si>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</si>
  <si>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</si>
  <si>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</si>
  <si>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</si>
  <si>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</si>
  <si>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</si>
  <si>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</si>
  <si>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</si>
  <si>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</si>
  <si>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</si>
  <si>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</si>
  <si>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</si>
  <si>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</si>
  <si>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</si>
  <si>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</si>
  <si>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</si>
  <si>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</si>
  <si>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</si>
  <si>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</si>
  <si>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</si>
  <si>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</si>
  <si>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</si>
  <si>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</si>
  <si>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</si>
  <si>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</si>
  <si>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</si>
  <si>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</si>
  <si>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</si>
  <si>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</si>
  <si>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</si>
  <si>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</si>
  <si>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</si>
  <si>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</si>
  <si>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</si>
  <si>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</si>
  <si>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</si>
  <si>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</si>
  <si>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</si>
  <si>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</si>
  <si>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</si>
  <si>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</si>
  <si>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</si>
  <si>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</si>
  <si>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</si>
  <si>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</si>
  <si>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</si>
  <si>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</si>
  <si>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</si>
  <si>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</si>
  <si>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</si>
  <si>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</si>
  <si>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</si>
  <si>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</si>
  <si>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</si>
  <si>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</si>
  <si>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</si>
  <si>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</si>
  <si>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</si>
  <si>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</si>
  <si>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</si>
  <si>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</si>
  <si>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</si>
  <si>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</si>
  <si>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</si>
  <si>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</si>
  <si>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四万十市</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</si>
  <si>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</si>
  <si>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</si>
  <si>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</si>
  <si>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</si>
  <si>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</si>
  <si>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</si>
  <si>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</si>
  <si>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</si>
  <si>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</si>
  <si>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</si>
  <si>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</si>
  <si>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③管渠改善率（％）　当年度に更新した管渠延長の割合を表すものである。管渠については、施工年度が比較的最近であることなどから、現時点で老朽化対策の必要性は見込まれていない。</t>
    <rPh sb="1" eb="3">
      <t>カンキョ</t>
    </rPh>
    <rPh sb="3" eb="5">
      <t>カイゼン</t>
    </rPh>
    <rPh sb="5" eb="6">
      <t>リツ</t>
    </rPh>
    <rPh sb="10" eb="13">
      <t>トウネンド</t>
    </rPh>
    <rPh sb="14" eb="16">
      <t>コウシン</t>
    </rPh>
    <rPh sb="18" eb="20">
      <t>カンキョ</t>
    </rPh>
    <rPh sb="20" eb="22">
      <t>エンチョウ</t>
    </rPh>
    <rPh sb="23" eb="25">
      <t>ワリアイ</t>
    </rPh>
    <rPh sb="26" eb="27">
      <t>アラワ</t>
    </rPh>
    <rPh sb="34" eb="36">
      <t>カンキョ</t>
    </rPh>
    <rPh sb="42" eb="44">
      <t>セコウ</t>
    </rPh>
    <rPh sb="44" eb="46">
      <t>ネンド</t>
    </rPh>
    <rPh sb="47" eb="50">
      <t>ヒカクテキ</t>
    </rPh>
    <rPh sb="50" eb="52">
      <t>サイキン</t>
    </rPh>
    <rPh sb="62" eb="65">
      <t>ゲンジテン</t>
    </rPh>
    <rPh sb="66" eb="69">
      <t>ロウキュウカ</t>
    </rPh>
    <rPh sb="69" eb="71">
      <t>タイサク</t>
    </rPh>
    <rPh sb="72" eb="75">
      <t>ヒツヨウセイ</t>
    </rPh>
    <rPh sb="76" eb="78">
      <t>ミコ</t>
    </rPh>
    <phoneticPr fontId="4"/>
  </si>
  <si>
    <t>　四万十市農業集落排水事業についての経営の健全性・効率性及び老朽化の状況からの分析は以上のとおりである。
　今後は、人口減少等による使用料収入の減少が予想される。また、料金増を伴わない老朽設備の更新等が計画され、順次更新しているところである。従って、これまで以上に水洗化率向上につながる取組を行い、使用料収入の増加を図るとともに、汚水処理等に係る経常経費の削減を行うなど、収益的収支比率を向上させる取組継続が必要である。
　平成32年度には、企業会計への移行を予定しており、今後とも安定した財源を確保し、より効率的な農業集落排水事業の経営に取り組んでいかなければならない。</t>
    <rPh sb="1" eb="5">
      <t>シマントシ</t>
    </rPh>
    <rPh sb="5" eb="7">
      <t>ノウギョウ</t>
    </rPh>
    <rPh sb="7" eb="9">
      <t>シュウラク</t>
    </rPh>
    <rPh sb="9" eb="11">
      <t>ハイスイ</t>
    </rPh>
    <rPh sb="11" eb="13">
      <t>ジギョウ</t>
    </rPh>
    <rPh sb="18" eb="20">
      <t>ケイエイ</t>
    </rPh>
    <rPh sb="21" eb="24">
      <t>ケンゼンセイ</t>
    </rPh>
    <rPh sb="25" eb="28">
      <t>コウリツセイ</t>
    </rPh>
    <rPh sb="28" eb="29">
      <t>オヨ</t>
    </rPh>
    <rPh sb="30" eb="33">
      <t>ロウキュウカ</t>
    </rPh>
    <rPh sb="34" eb="36">
      <t>ジョウキョウ</t>
    </rPh>
    <rPh sb="39" eb="41">
      <t>ブンセキ</t>
    </rPh>
    <rPh sb="42" eb="44">
      <t>イジョウ</t>
    </rPh>
    <rPh sb="54" eb="56">
      <t>コンゴ</t>
    </rPh>
    <rPh sb="58" eb="60">
      <t>ジンコウ</t>
    </rPh>
    <rPh sb="60" eb="62">
      <t>ゲンショウ</t>
    </rPh>
    <rPh sb="62" eb="63">
      <t>トウ</t>
    </rPh>
    <rPh sb="66" eb="69">
      <t>シヨウリョウ</t>
    </rPh>
    <rPh sb="69" eb="71">
      <t>シュウニュウ</t>
    </rPh>
    <rPh sb="72" eb="74">
      <t>ゲンショウ</t>
    </rPh>
    <rPh sb="75" eb="77">
      <t>ヨソウ</t>
    </rPh>
    <rPh sb="84" eb="86">
      <t>リョウキン</t>
    </rPh>
    <rPh sb="86" eb="87">
      <t>ゾウ</t>
    </rPh>
    <rPh sb="88" eb="89">
      <t>トモナ</t>
    </rPh>
    <rPh sb="92" eb="94">
      <t>ロウキュウ</t>
    </rPh>
    <rPh sb="94" eb="96">
      <t>セツビ</t>
    </rPh>
    <rPh sb="97" eb="99">
      <t>コウシン</t>
    </rPh>
    <rPh sb="99" eb="100">
      <t>トウ</t>
    </rPh>
    <rPh sb="101" eb="103">
      <t>ケイカク</t>
    </rPh>
    <rPh sb="106" eb="108">
      <t>ジュンジ</t>
    </rPh>
    <rPh sb="108" eb="110">
      <t>コウシン</t>
    </rPh>
    <rPh sb="121" eb="122">
      <t>シタガ</t>
    </rPh>
    <rPh sb="129" eb="131">
      <t>イジョウ</t>
    </rPh>
    <rPh sb="149" eb="152">
      <t>シヨウリョウ</t>
    </rPh>
    <rPh sb="152" eb="154">
      <t>シュウニュウ</t>
    </rPh>
    <rPh sb="155" eb="157">
      <t>ゾウカ</t>
    </rPh>
    <rPh sb="158" eb="159">
      <t>ハカ</t>
    </rPh>
    <rPh sb="165" eb="167">
      <t>オスイ</t>
    </rPh>
    <rPh sb="167" eb="169">
      <t>ショリ</t>
    </rPh>
    <rPh sb="169" eb="170">
      <t>トウ</t>
    </rPh>
    <rPh sb="171" eb="172">
      <t>カカ</t>
    </rPh>
    <rPh sb="173" eb="175">
      <t>ケイジョウ</t>
    </rPh>
    <rPh sb="175" eb="177">
      <t>ケイヒ</t>
    </rPh>
    <rPh sb="178" eb="180">
      <t>サクゲン</t>
    </rPh>
    <rPh sb="181" eb="182">
      <t>オコナ</t>
    </rPh>
    <rPh sb="186" eb="189">
      <t>シュウエキテキ</t>
    </rPh>
    <rPh sb="189" eb="191">
      <t>シュウシ</t>
    </rPh>
    <rPh sb="191" eb="193">
      <t>ヒリツ</t>
    </rPh>
    <rPh sb="194" eb="196">
      <t>コウジョウ</t>
    </rPh>
    <rPh sb="199" eb="201">
      <t>トリクミ</t>
    </rPh>
    <rPh sb="201" eb="203">
      <t>ケイゾク</t>
    </rPh>
    <rPh sb="204" eb="206">
      <t>ヒツヨウ</t>
    </rPh>
    <rPh sb="212" eb="214">
      <t>ヘイセイ</t>
    </rPh>
    <rPh sb="216" eb="218">
      <t>ネンド</t>
    </rPh>
    <rPh sb="221" eb="223">
      <t>キギョウ</t>
    </rPh>
    <rPh sb="223" eb="225">
      <t>カイケイ</t>
    </rPh>
    <rPh sb="227" eb="229">
      <t>イコウ</t>
    </rPh>
    <rPh sb="230" eb="232">
      <t>ヨテイ</t>
    </rPh>
    <rPh sb="237" eb="239">
      <t>コンゴ</t>
    </rPh>
    <rPh sb="241" eb="243">
      <t>アンテイ</t>
    </rPh>
    <rPh sb="245" eb="247">
      <t>ザイゲン</t>
    </rPh>
    <rPh sb="248" eb="250">
      <t>カクホ</t>
    </rPh>
    <rPh sb="254" eb="257">
      <t>コウリツテキ</t>
    </rPh>
    <rPh sb="258" eb="260">
      <t>ノウギョウ</t>
    </rPh>
    <rPh sb="260" eb="262">
      <t>シュウラク</t>
    </rPh>
    <rPh sb="262" eb="264">
      <t>ハイスイ</t>
    </rPh>
    <rPh sb="264" eb="266">
      <t>ジギョウ</t>
    </rPh>
    <rPh sb="267" eb="269">
      <t>ケイエイ</t>
    </rPh>
    <rPh sb="270" eb="271">
      <t>ト</t>
    </rPh>
    <rPh sb="272" eb="273">
      <t>ク</t>
    </rPh>
    <phoneticPr fontId="4"/>
  </si>
  <si>
    <t>非設置</t>
    <rPh sb="0" eb="1">
      <t>ヒ</t>
    </rPh>
    <rPh sb="1" eb="3">
      <t>セッチ</t>
    </rPh>
    <phoneticPr fontId="4"/>
  </si>
  <si>
    <t>①収益的収支比率（％）　単年度の収支について表すものである。近年は75％程度で推移しているが、低下傾向であり、使用料収入の確保等が必要である。
④企業債残高対事業規模比率（％）　使用料に対する企業債残高（一般会計負担相当分を除く）の割合を表すものである。良好な数値であるが、老朽化設備の更新費用が発生し始めているため、考慮が必要となっている。
⑤経費回収率（％）　汚水処理費に対する使用料の回収割合を表すものである。50％程度で推移しており、汚水処理費のうち使用料収入で賄えていない費用は、一般会計繰入金に依存していることから、使用料収入の確保について検討していく必要がある。
⑥汚水処理原価（円）　１㎥あたりの汚水処理に要した費用を表すものである。類似団体とほぼ同様の数値で推移している。引き続き有収水量の増加に向けて取り組むことが必要である。
⑦施設利用率（％）　施設の処理能力に対する実際の処理水量の割合である。平成28年度は類似団体を下回る数値となっている。人口減少等に伴う処理水量の減少を考慮する必要がある。
⑧　水洗化率（％）　処理区域内で実際に汚水処理を行っている人口の割合を示すものである。高齢化や人口減少の進行など、困難な社会情勢であるが、個別訪問等による接続勧奨を実施し、水洗化率を向上及び使用料収入の確保に努める必要がある。</t>
    <rPh sb="1" eb="4">
      <t>シュウエキテキ</t>
    </rPh>
    <rPh sb="4" eb="6">
      <t>シュウシ</t>
    </rPh>
    <rPh sb="6" eb="8">
      <t>ヒリツ</t>
    </rPh>
    <rPh sb="12" eb="15">
      <t>タンネンド</t>
    </rPh>
    <rPh sb="16" eb="18">
      <t>シュウシ</t>
    </rPh>
    <rPh sb="22" eb="23">
      <t>アラワ</t>
    </rPh>
    <rPh sb="30" eb="32">
      <t>キンネン</t>
    </rPh>
    <rPh sb="36" eb="38">
      <t>テイド</t>
    </rPh>
    <rPh sb="39" eb="41">
      <t>スイイ</t>
    </rPh>
    <rPh sb="47" eb="49">
      <t>テイカ</t>
    </rPh>
    <rPh sb="49" eb="51">
      <t>ケイコウ</t>
    </rPh>
    <rPh sb="55" eb="58">
      <t>シヨウリョウ</t>
    </rPh>
    <rPh sb="58" eb="60">
      <t>シュウニュウ</t>
    </rPh>
    <rPh sb="61" eb="63">
      <t>カクホ</t>
    </rPh>
    <rPh sb="63" eb="64">
      <t>トウ</t>
    </rPh>
    <rPh sb="65" eb="67">
      <t>ヒツヨウ</t>
    </rPh>
    <rPh sb="74" eb="76">
      <t>キギョウ</t>
    </rPh>
    <rPh sb="76" eb="77">
      <t>サイ</t>
    </rPh>
    <rPh sb="77" eb="79">
      <t>ザンダカ</t>
    </rPh>
    <rPh sb="79" eb="80">
      <t>タイ</t>
    </rPh>
    <rPh sb="80" eb="82">
      <t>ジギョウ</t>
    </rPh>
    <rPh sb="82" eb="84">
      <t>キボ</t>
    </rPh>
    <rPh sb="84" eb="86">
      <t>ヒリツ</t>
    </rPh>
    <rPh sb="128" eb="130">
      <t>リョウコウ</t>
    </rPh>
    <rPh sb="131" eb="133">
      <t>スウチ</t>
    </rPh>
    <rPh sb="138" eb="141">
      <t>ロウキュウカ</t>
    </rPh>
    <rPh sb="141" eb="143">
      <t>セツビ</t>
    </rPh>
    <rPh sb="144" eb="146">
      <t>コウシン</t>
    </rPh>
    <rPh sb="175" eb="177">
      <t>ケイヒ</t>
    </rPh>
    <rPh sb="177" eb="179">
      <t>カイシュウ</t>
    </rPh>
    <rPh sb="179" eb="180">
      <t>リツ</t>
    </rPh>
    <rPh sb="184" eb="186">
      <t>オスイ</t>
    </rPh>
    <rPh sb="186" eb="188">
      <t>ショリ</t>
    </rPh>
    <rPh sb="188" eb="189">
      <t>ヒ</t>
    </rPh>
    <rPh sb="190" eb="191">
      <t>タイ</t>
    </rPh>
    <rPh sb="193" eb="196">
      <t>シヨウリョウ</t>
    </rPh>
    <rPh sb="197" eb="199">
      <t>カイシュウ</t>
    </rPh>
    <rPh sb="199" eb="201">
      <t>ワリアイ</t>
    </rPh>
    <rPh sb="202" eb="203">
      <t>アラワ</t>
    </rPh>
    <rPh sb="223" eb="225">
      <t>オスイ</t>
    </rPh>
    <rPh sb="225" eb="227">
      <t>ショリ</t>
    </rPh>
    <rPh sb="227" eb="228">
      <t>ヒ</t>
    </rPh>
    <rPh sb="231" eb="234">
      <t>シヨウリョウ</t>
    </rPh>
    <rPh sb="234" eb="236">
      <t>シュウニュウ</t>
    </rPh>
    <rPh sb="247" eb="249">
      <t>イッパン</t>
    </rPh>
    <rPh sb="249" eb="251">
      <t>カイケイ</t>
    </rPh>
    <rPh sb="251" eb="253">
      <t>クリイレ</t>
    </rPh>
    <rPh sb="253" eb="254">
      <t>キン</t>
    </rPh>
    <rPh sb="255" eb="257">
      <t>イゾン</t>
    </rPh>
    <rPh sb="272" eb="274">
      <t>カクホ</t>
    </rPh>
    <rPh sb="278" eb="280">
      <t>ケントウ</t>
    </rPh>
    <rPh sb="284" eb="286">
      <t>ヒツヨウ</t>
    </rPh>
    <rPh sb="335" eb="337">
      <t>ドウヨウ</t>
    </rPh>
    <rPh sb="338" eb="340">
      <t>スウチ</t>
    </rPh>
    <rPh sb="341" eb="343">
      <t>スイイ</t>
    </rPh>
    <rPh sb="348" eb="349">
      <t>ヒ</t>
    </rPh>
    <rPh sb="350" eb="351">
      <t>ツヅ</t>
    </rPh>
    <rPh sb="357" eb="359">
      <t>ゾウカ</t>
    </rPh>
    <rPh sb="360" eb="361">
      <t>ム</t>
    </rPh>
    <rPh sb="363" eb="364">
      <t>ト</t>
    </rPh>
    <rPh sb="365" eb="366">
      <t>ク</t>
    </rPh>
    <rPh sb="370" eb="372">
      <t>ヒツヨウ</t>
    </rPh>
    <rPh sb="413" eb="415">
      <t>ヘイセイ</t>
    </rPh>
    <rPh sb="417" eb="419">
      <t>ネンド</t>
    </rPh>
    <rPh sb="425" eb="427">
      <t>シタマワ</t>
    </rPh>
    <rPh sb="428" eb="430">
      <t>スウチ</t>
    </rPh>
    <rPh sb="443" eb="444">
      <t>トモナ</t>
    </rPh>
    <rPh sb="517" eb="519">
      <t>シンコウ</t>
    </rPh>
    <rPh sb="522" eb="524">
      <t>コンナン</t>
    </rPh>
    <rPh sb="525" eb="527">
      <t>シャカイ</t>
    </rPh>
    <rPh sb="527" eb="529">
      <t>ジョウセイ</t>
    </rPh>
    <rPh sb="542" eb="544">
      <t>セツゾク</t>
    </rPh>
    <rPh sb="544" eb="546">
      <t>カンショウ</t>
    </rPh>
    <rPh sb="547" eb="549">
      <t>ジッシ</t>
    </rPh>
    <rPh sb="558" eb="559">
      <t>オヨ</t>
    </rPh>
    <rPh sb="560" eb="563">
      <t>シヨウリョウ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</si>
</sst>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5398272"/>
        <c:axId val="106158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0.04</c:v>
                </c:pt>
                <c:pt idx="2">
                  <c:v>7.0000000000000007E-2</c:v>
                </c:pt>
                <c:pt idx="3">
                  <c:v>0.01</c:v>
                </c:pt>
                <c:pt idx="4">
                  <c:v>2.0499999999999998</c:v>
                </c:pt>
              </c:numCache>
            </c:numRef>
          </c:val>
          <c:smooth val="0"/>
        </c:ser>
        <c:dLbls>
          <c:showLegendKey val="0"/>
          <c:showVal val="0"/>
          <c:showCatName val="0"/>
          <c:showSerName val="0"/>
          <c:showPercent val="0"/>
          <c:showBubbleSize val="0"/>
        </c:dLbls>
        <c:marker val="1"/>
        <c:smooth val="0"/>
        <c:axId val="105398272"/>
        <c:axId val="106158720"/>
      </c:lineChart>
      <c:dateAx>
        <c:axId val="105398272"/>
        <c:scaling>
          <c:orientation val="minMax"/>
        </c:scaling>
        <c:delete val="1"/>
        <c:axPos val="b"/>
        <c:numFmt formatCode="ge" sourceLinked="1"/>
        <c:majorTickMark val="none"/>
        <c:minorTickMark val="none"/>
        <c:tickLblPos val="none"/>
        <c:crossAx val="106158720"/>
        <c:crosses val="autoZero"/>
        <c:auto val="1"/>
        <c:lblOffset val="100"/>
        <c:baseTimeUnit val="years"/>
      </c:dateAx>
      <c:valAx>
        <c:axId val="106158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39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45.51</c:v>
                </c:pt>
                <c:pt idx="1">
                  <c:v>49.72</c:v>
                </c:pt>
                <c:pt idx="2">
                  <c:v>48.03</c:v>
                </c:pt>
                <c:pt idx="3">
                  <c:v>49.16</c:v>
                </c:pt>
                <c:pt idx="4">
                  <c:v>37.92</c:v>
                </c:pt>
              </c:numCache>
            </c:numRef>
          </c:val>
        </c:ser>
        <c:dLbls>
          <c:showLegendKey val="0"/>
          <c:showVal val="0"/>
          <c:showCatName val="0"/>
          <c:showSerName val="0"/>
          <c:showPercent val="0"/>
          <c:showBubbleSize val="0"/>
        </c:dLbls>
        <c:gapWidth val="150"/>
        <c:axId val="162415744"/>
        <c:axId val="162417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46.06</c:v>
                </c:pt>
                <c:pt idx="1">
                  <c:v>45.95</c:v>
                </c:pt>
                <c:pt idx="2">
                  <c:v>44.69</c:v>
                </c:pt>
                <c:pt idx="3">
                  <c:v>52.31</c:v>
                </c:pt>
                <c:pt idx="4">
                  <c:v>60.65</c:v>
                </c:pt>
              </c:numCache>
            </c:numRef>
          </c:val>
          <c:smooth val="0"/>
        </c:ser>
        <c:dLbls>
          <c:showLegendKey val="0"/>
          <c:showVal val="0"/>
          <c:showCatName val="0"/>
          <c:showSerName val="0"/>
          <c:showPercent val="0"/>
          <c:showBubbleSize val="0"/>
        </c:dLbls>
        <c:marker val="1"/>
        <c:smooth val="0"/>
        <c:axId val="162415744"/>
        <c:axId val="162417664"/>
      </c:lineChart>
      <c:dateAx>
        <c:axId val="162415744"/>
        <c:scaling>
          <c:orientation val="minMax"/>
        </c:scaling>
        <c:delete val="1"/>
        <c:axPos val="b"/>
        <c:numFmt formatCode="ge" sourceLinked="1"/>
        <c:majorTickMark val="none"/>
        <c:minorTickMark val="none"/>
        <c:tickLblPos val="none"/>
        <c:crossAx val="162417664"/>
        <c:crosses val="autoZero"/>
        <c:auto val="1"/>
        <c:lblOffset val="100"/>
        <c:baseTimeUnit val="years"/>
      </c:dateAx>
      <c:valAx>
        <c:axId val="162417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415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71.03</c:v>
                </c:pt>
                <c:pt idx="1">
                  <c:v>71.900000000000006</c:v>
                </c:pt>
                <c:pt idx="2">
                  <c:v>73.569999999999993</c:v>
                </c:pt>
                <c:pt idx="3">
                  <c:v>77.98</c:v>
                </c:pt>
                <c:pt idx="4">
                  <c:v>78.959999999999994</c:v>
                </c:pt>
              </c:numCache>
            </c:numRef>
          </c:val>
        </c:ser>
        <c:dLbls>
          <c:showLegendKey val="0"/>
          <c:showVal val="0"/>
          <c:showCatName val="0"/>
          <c:showSerName val="0"/>
          <c:showPercent val="0"/>
          <c:showBubbleSize val="0"/>
        </c:dLbls>
        <c:gapWidth val="150"/>
        <c:axId val="162431744"/>
        <c:axId val="162433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72.989999999999995</c:v>
                </c:pt>
                <c:pt idx="1">
                  <c:v>71.97</c:v>
                </c:pt>
                <c:pt idx="2">
                  <c:v>70.59</c:v>
                </c:pt>
                <c:pt idx="3">
                  <c:v>84.32</c:v>
                </c:pt>
                <c:pt idx="4">
                  <c:v>84.58</c:v>
                </c:pt>
              </c:numCache>
            </c:numRef>
          </c:val>
          <c:smooth val="0"/>
        </c:ser>
        <c:dLbls>
          <c:showLegendKey val="0"/>
          <c:showVal val="0"/>
          <c:showCatName val="0"/>
          <c:showSerName val="0"/>
          <c:showPercent val="0"/>
          <c:showBubbleSize val="0"/>
        </c:dLbls>
        <c:marker val="1"/>
        <c:smooth val="0"/>
        <c:axId val="162431744"/>
        <c:axId val="162433664"/>
      </c:lineChart>
      <c:dateAx>
        <c:axId val="162431744"/>
        <c:scaling>
          <c:orientation val="minMax"/>
        </c:scaling>
        <c:delete val="1"/>
        <c:axPos val="b"/>
        <c:numFmt formatCode="ge" sourceLinked="1"/>
        <c:majorTickMark val="none"/>
        <c:minorTickMark val="none"/>
        <c:tickLblPos val="none"/>
        <c:crossAx val="162433664"/>
        <c:crosses val="autoZero"/>
        <c:auto val="1"/>
        <c:lblOffset val="100"/>
        <c:baseTimeUnit val="years"/>
      </c:dateAx>
      <c:valAx>
        <c:axId val="16243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431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77.42</c:v>
                </c:pt>
                <c:pt idx="1">
                  <c:v>77.48</c:v>
                </c:pt>
                <c:pt idx="2">
                  <c:v>76.69</c:v>
                </c:pt>
                <c:pt idx="3">
                  <c:v>75.290000000000006</c:v>
                </c:pt>
                <c:pt idx="4">
                  <c:v>74.239999999999995</c:v>
                </c:pt>
              </c:numCache>
            </c:numRef>
          </c:val>
        </c:ser>
        <c:dLbls>
          <c:showLegendKey val="0"/>
          <c:showVal val="0"/>
          <c:showCatName val="0"/>
          <c:showSerName val="0"/>
          <c:showPercent val="0"/>
          <c:showBubbleSize val="0"/>
        </c:dLbls>
        <c:gapWidth val="150"/>
        <c:axId val="148410752"/>
        <c:axId val="148412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8410752"/>
        <c:axId val="148412672"/>
      </c:lineChart>
      <c:dateAx>
        <c:axId val="148410752"/>
        <c:scaling>
          <c:orientation val="minMax"/>
        </c:scaling>
        <c:delete val="1"/>
        <c:axPos val="b"/>
        <c:numFmt formatCode="ge" sourceLinked="1"/>
        <c:majorTickMark val="none"/>
        <c:minorTickMark val="none"/>
        <c:tickLblPos val="none"/>
        <c:crossAx val="148412672"/>
        <c:crosses val="autoZero"/>
        <c:auto val="1"/>
        <c:lblOffset val="100"/>
        <c:baseTimeUnit val="years"/>
      </c:dateAx>
      <c:valAx>
        <c:axId val="148412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410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3130624"/>
        <c:axId val="143132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3130624"/>
        <c:axId val="143132544"/>
      </c:lineChart>
      <c:dateAx>
        <c:axId val="143130624"/>
        <c:scaling>
          <c:orientation val="minMax"/>
        </c:scaling>
        <c:delete val="1"/>
        <c:axPos val="b"/>
        <c:numFmt formatCode="ge" sourceLinked="1"/>
        <c:majorTickMark val="none"/>
        <c:minorTickMark val="none"/>
        <c:tickLblPos val="none"/>
        <c:crossAx val="143132544"/>
        <c:crosses val="autoZero"/>
        <c:auto val="1"/>
        <c:lblOffset val="100"/>
        <c:baseTimeUnit val="years"/>
      </c:dateAx>
      <c:valAx>
        <c:axId val="143132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130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3146368"/>
        <c:axId val="143181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3146368"/>
        <c:axId val="143181312"/>
      </c:lineChart>
      <c:dateAx>
        <c:axId val="143146368"/>
        <c:scaling>
          <c:orientation val="minMax"/>
        </c:scaling>
        <c:delete val="1"/>
        <c:axPos val="b"/>
        <c:numFmt formatCode="ge" sourceLinked="1"/>
        <c:majorTickMark val="none"/>
        <c:minorTickMark val="none"/>
        <c:tickLblPos val="none"/>
        <c:crossAx val="143181312"/>
        <c:crosses val="autoZero"/>
        <c:auto val="1"/>
        <c:lblOffset val="100"/>
        <c:baseTimeUnit val="years"/>
      </c:dateAx>
      <c:valAx>
        <c:axId val="143181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146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3191040"/>
        <c:axId val="14853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3191040"/>
        <c:axId val="148530304"/>
      </c:lineChart>
      <c:dateAx>
        <c:axId val="143191040"/>
        <c:scaling>
          <c:orientation val="minMax"/>
        </c:scaling>
        <c:delete val="1"/>
        <c:axPos val="b"/>
        <c:numFmt formatCode="ge" sourceLinked="1"/>
        <c:majorTickMark val="none"/>
        <c:minorTickMark val="none"/>
        <c:tickLblPos val="none"/>
        <c:crossAx val="148530304"/>
        <c:crosses val="autoZero"/>
        <c:auto val="1"/>
        <c:lblOffset val="100"/>
        <c:baseTimeUnit val="years"/>
      </c:dateAx>
      <c:valAx>
        <c:axId val="14853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191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8564608"/>
        <c:axId val="161874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8564608"/>
        <c:axId val="161874688"/>
      </c:lineChart>
      <c:dateAx>
        <c:axId val="148564608"/>
        <c:scaling>
          <c:orientation val="minMax"/>
        </c:scaling>
        <c:delete val="1"/>
        <c:axPos val="b"/>
        <c:numFmt formatCode="ge" sourceLinked="1"/>
        <c:majorTickMark val="none"/>
        <c:minorTickMark val="none"/>
        <c:tickLblPos val="none"/>
        <c:crossAx val="161874688"/>
        <c:crosses val="autoZero"/>
        <c:auto val="1"/>
        <c:lblOffset val="100"/>
        <c:baseTimeUnit val="years"/>
      </c:dateAx>
      <c:valAx>
        <c:axId val="161874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564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1884416"/>
        <c:axId val="161894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1144.05</c:v>
                </c:pt>
                <c:pt idx="1">
                  <c:v>1117.1099999999999</c:v>
                </c:pt>
                <c:pt idx="2">
                  <c:v>1161.05</c:v>
                </c:pt>
                <c:pt idx="3">
                  <c:v>1081.8</c:v>
                </c:pt>
                <c:pt idx="4">
                  <c:v>974.93</c:v>
                </c:pt>
              </c:numCache>
            </c:numRef>
          </c:val>
          <c:smooth val="0"/>
        </c:ser>
        <c:dLbls>
          <c:showLegendKey val="0"/>
          <c:showVal val="0"/>
          <c:showCatName val="0"/>
          <c:showSerName val="0"/>
          <c:showPercent val="0"/>
          <c:showBubbleSize val="0"/>
        </c:dLbls>
        <c:marker val="1"/>
        <c:smooth val="0"/>
        <c:axId val="161884416"/>
        <c:axId val="161894784"/>
      </c:lineChart>
      <c:dateAx>
        <c:axId val="161884416"/>
        <c:scaling>
          <c:orientation val="minMax"/>
        </c:scaling>
        <c:delete val="1"/>
        <c:axPos val="b"/>
        <c:numFmt formatCode="ge" sourceLinked="1"/>
        <c:majorTickMark val="none"/>
        <c:minorTickMark val="none"/>
        <c:tickLblPos val="none"/>
        <c:crossAx val="161894784"/>
        <c:crosses val="autoZero"/>
        <c:auto val="1"/>
        <c:lblOffset val="100"/>
        <c:baseTimeUnit val="years"/>
      </c:dateAx>
      <c:valAx>
        <c:axId val="161894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884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60.09</c:v>
                </c:pt>
                <c:pt idx="1">
                  <c:v>49.98</c:v>
                </c:pt>
                <c:pt idx="2">
                  <c:v>48.62</c:v>
                </c:pt>
                <c:pt idx="3">
                  <c:v>53.4</c:v>
                </c:pt>
                <c:pt idx="4">
                  <c:v>51.08</c:v>
                </c:pt>
              </c:numCache>
            </c:numRef>
          </c:val>
        </c:ser>
        <c:dLbls>
          <c:showLegendKey val="0"/>
          <c:showVal val="0"/>
          <c:showCatName val="0"/>
          <c:showSerName val="0"/>
          <c:showPercent val="0"/>
          <c:showBubbleSize val="0"/>
        </c:dLbls>
        <c:gapWidth val="150"/>
        <c:axId val="161933184"/>
        <c:axId val="162004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42.48</c:v>
                </c:pt>
                <c:pt idx="1">
                  <c:v>41.04</c:v>
                </c:pt>
                <c:pt idx="2">
                  <c:v>41.08</c:v>
                </c:pt>
                <c:pt idx="3">
                  <c:v>52.19</c:v>
                </c:pt>
                <c:pt idx="4">
                  <c:v>55.32</c:v>
                </c:pt>
              </c:numCache>
            </c:numRef>
          </c:val>
          <c:smooth val="0"/>
        </c:ser>
        <c:dLbls>
          <c:showLegendKey val="0"/>
          <c:showVal val="0"/>
          <c:showCatName val="0"/>
          <c:showSerName val="0"/>
          <c:showPercent val="0"/>
          <c:showBubbleSize val="0"/>
        </c:dLbls>
        <c:marker val="1"/>
        <c:smooth val="0"/>
        <c:axId val="161933184"/>
        <c:axId val="162004992"/>
      </c:lineChart>
      <c:dateAx>
        <c:axId val="161933184"/>
        <c:scaling>
          <c:orientation val="minMax"/>
        </c:scaling>
        <c:delete val="1"/>
        <c:axPos val="b"/>
        <c:numFmt formatCode="ge" sourceLinked="1"/>
        <c:majorTickMark val="none"/>
        <c:minorTickMark val="none"/>
        <c:tickLblPos val="none"/>
        <c:crossAx val="162004992"/>
        <c:crosses val="autoZero"/>
        <c:auto val="1"/>
        <c:lblOffset val="100"/>
        <c:baseTimeUnit val="years"/>
      </c:dateAx>
      <c:valAx>
        <c:axId val="16200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933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228.64</c:v>
                </c:pt>
                <c:pt idx="1">
                  <c:v>272.44</c:v>
                </c:pt>
                <c:pt idx="2">
                  <c:v>278.13</c:v>
                </c:pt>
                <c:pt idx="3">
                  <c:v>253</c:v>
                </c:pt>
                <c:pt idx="4">
                  <c:v>265.58</c:v>
                </c:pt>
              </c:numCache>
            </c:numRef>
          </c:val>
        </c:ser>
        <c:dLbls>
          <c:showLegendKey val="0"/>
          <c:showVal val="0"/>
          <c:showCatName val="0"/>
          <c:showSerName val="0"/>
          <c:showPercent val="0"/>
          <c:showBubbleSize val="0"/>
        </c:dLbls>
        <c:gapWidth val="150"/>
        <c:axId val="162039296"/>
        <c:axId val="162041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343.8</c:v>
                </c:pt>
                <c:pt idx="1">
                  <c:v>357.08</c:v>
                </c:pt>
                <c:pt idx="2">
                  <c:v>378.08</c:v>
                </c:pt>
                <c:pt idx="3">
                  <c:v>296.14</c:v>
                </c:pt>
                <c:pt idx="4">
                  <c:v>283.17</c:v>
                </c:pt>
              </c:numCache>
            </c:numRef>
          </c:val>
          <c:smooth val="0"/>
        </c:ser>
        <c:dLbls>
          <c:showLegendKey val="0"/>
          <c:showVal val="0"/>
          <c:showCatName val="0"/>
          <c:showSerName val="0"/>
          <c:showPercent val="0"/>
          <c:showBubbleSize val="0"/>
        </c:dLbls>
        <c:marker val="1"/>
        <c:smooth val="0"/>
        <c:axId val="162039296"/>
        <c:axId val="162041216"/>
      </c:lineChart>
      <c:dateAx>
        <c:axId val="162039296"/>
        <c:scaling>
          <c:orientation val="minMax"/>
        </c:scaling>
        <c:delete val="1"/>
        <c:axPos val="b"/>
        <c:numFmt formatCode="ge" sourceLinked="1"/>
        <c:majorTickMark val="none"/>
        <c:minorTickMark val="none"/>
        <c:tickLblPos val="none"/>
        <c:crossAx val="162041216"/>
        <c:crosses val="autoZero"/>
        <c:auto val="1"/>
        <c:lblOffset val="100"/>
        <c:baseTimeUnit val="years"/>
      </c:dateAx>
      <c:valAx>
        <c:axId val="162041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039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C7" zoomScale="80" zoomScaleNormal="80" workbookViewId="0">
      <selection activeCell="BL16" sqref="BL16:BZ4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高知県　四万十市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123</v>
      </c>
      <c r="AE8" s="49"/>
      <c r="AF8" s="49"/>
      <c r="AG8" s="49"/>
      <c r="AH8" s="49"/>
      <c r="AI8" s="49"/>
      <c r="AJ8" s="49"/>
      <c r="AK8" s="4"/>
      <c r="AL8" s="50">
        <f>データ!S6</f>
        <v>34757</v>
      </c>
      <c r="AM8" s="50"/>
      <c r="AN8" s="50"/>
      <c r="AO8" s="50"/>
      <c r="AP8" s="50"/>
      <c r="AQ8" s="50"/>
      <c r="AR8" s="50"/>
      <c r="AS8" s="50"/>
      <c r="AT8" s="45">
        <f>データ!T6</f>
        <v>632.29</v>
      </c>
      <c r="AU8" s="45"/>
      <c r="AV8" s="45"/>
      <c r="AW8" s="45"/>
      <c r="AX8" s="45"/>
      <c r="AY8" s="45"/>
      <c r="AZ8" s="45"/>
      <c r="BA8" s="45"/>
      <c r="BB8" s="45">
        <f>データ!U6</f>
        <v>54.97</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2.06</v>
      </c>
      <c r="Q10" s="45"/>
      <c r="R10" s="45"/>
      <c r="S10" s="45"/>
      <c r="T10" s="45"/>
      <c r="U10" s="45"/>
      <c r="V10" s="45"/>
      <c r="W10" s="45">
        <f>データ!Q6</f>
        <v>90.06</v>
      </c>
      <c r="X10" s="45"/>
      <c r="Y10" s="45"/>
      <c r="Z10" s="45"/>
      <c r="AA10" s="45"/>
      <c r="AB10" s="45"/>
      <c r="AC10" s="45"/>
      <c r="AD10" s="50">
        <f>データ!R6</f>
        <v>2268</v>
      </c>
      <c r="AE10" s="50"/>
      <c r="AF10" s="50"/>
      <c r="AG10" s="50"/>
      <c r="AH10" s="50"/>
      <c r="AI10" s="50"/>
      <c r="AJ10" s="50"/>
      <c r="AK10" s="2"/>
      <c r="AL10" s="50">
        <f>データ!V6</f>
        <v>713</v>
      </c>
      <c r="AM10" s="50"/>
      <c r="AN10" s="50"/>
      <c r="AO10" s="50"/>
      <c r="AP10" s="50"/>
      <c r="AQ10" s="50"/>
      <c r="AR10" s="50"/>
      <c r="AS10" s="50"/>
      <c r="AT10" s="45">
        <f>データ!W6</f>
        <v>0.38</v>
      </c>
      <c r="AU10" s="45"/>
      <c r="AV10" s="45"/>
      <c r="AW10" s="45"/>
      <c r="AX10" s="45"/>
      <c r="AY10" s="45"/>
      <c r="AZ10" s="45"/>
      <c r="BA10" s="45"/>
      <c r="BB10" s="45">
        <f>データ!X6</f>
        <v>1876.32</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4.1"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4.1"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4.1"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4.1"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4.1"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4.1"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4.1"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4.1"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4.1"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4.1"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4.1"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4.1"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4.1"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4.1"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4.1"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4.1"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4.1"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4.1"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4.1"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4.1"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7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4.1"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4.1"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4.1"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4.1"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4.1"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4.1"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4.1"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4.1"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121</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122</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392103</v>
      </c>
      <c r="D6" s="33">
        <f t="shared" si="3"/>
        <v>47</v>
      </c>
      <c r="E6" s="33">
        <f t="shared" si="3"/>
        <v>17</v>
      </c>
      <c r="F6" s="33">
        <f t="shared" si="3"/>
        <v>5</v>
      </c>
      <c r="G6" s="33">
        <f t="shared" si="3"/>
        <v>0</v>
      </c>
      <c r="H6" s="33" t="str">
        <f t="shared" si="3"/>
        <v>高知県　四万十市</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2.06</v>
      </c>
      <c r="Q6" s="34">
        <f t="shared" si="3"/>
        <v>90.06</v>
      </c>
      <c r="R6" s="34">
        <f t="shared" si="3"/>
        <v>2268</v>
      </c>
      <c r="S6" s="34">
        <f t="shared" si="3"/>
        <v>34757</v>
      </c>
      <c r="T6" s="34">
        <f t="shared" si="3"/>
        <v>632.29</v>
      </c>
      <c r="U6" s="34">
        <f t="shared" si="3"/>
        <v>54.97</v>
      </c>
      <c r="V6" s="34">
        <f t="shared" si="3"/>
        <v>713</v>
      </c>
      <c r="W6" s="34">
        <f t="shared" si="3"/>
        <v>0.38</v>
      </c>
      <c r="X6" s="34">
        <f t="shared" si="3"/>
        <v>1876.32</v>
      </c>
      <c r="Y6" s="35">
        <f>IF(Y7="",NA(),Y7)</f>
        <v>77.42</v>
      </c>
      <c r="Z6" s="35">
        <f t="shared" ref="Z6:AH6" si="4">IF(Z7="",NA(),Z7)</f>
        <v>77.48</v>
      </c>
      <c r="AA6" s="35">
        <f t="shared" si="4"/>
        <v>76.69</v>
      </c>
      <c r="AB6" s="35">
        <f t="shared" si="4"/>
        <v>75.290000000000006</v>
      </c>
      <c r="AC6" s="35">
        <f t="shared" si="4"/>
        <v>74.239999999999995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1144.05</v>
      </c>
      <c r="BL6" s="35">
        <f t="shared" si="7"/>
        <v>1117.1099999999999</v>
      </c>
      <c r="BM6" s="35">
        <f t="shared" si="7"/>
        <v>1161.05</v>
      </c>
      <c r="BN6" s="35">
        <f t="shared" si="7"/>
        <v>1081.8</v>
      </c>
      <c r="BO6" s="35">
        <f t="shared" si="7"/>
        <v>974.93</v>
      </c>
      <c r="BP6" s="34" t="str">
        <f>IF(BP7="","",IF(BP7="-","【-】","【"&amp;SUBSTITUTE(TEXT(BP7,"#,##0.00"),"-","△")&amp;"】"))</f>
        <v>【914.53】</v>
      </c>
      <c r="BQ6" s="35">
        <f>IF(BQ7="",NA(),BQ7)</f>
        <v>60.09</v>
      </c>
      <c r="BR6" s="35">
        <f t="shared" ref="BR6:BZ6" si="8">IF(BR7="",NA(),BR7)</f>
        <v>49.98</v>
      </c>
      <c r="BS6" s="35">
        <f t="shared" si="8"/>
        <v>48.62</v>
      </c>
      <c r="BT6" s="35">
        <f t="shared" si="8"/>
        <v>53.4</v>
      </c>
      <c r="BU6" s="35">
        <f t="shared" si="8"/>
        <v>51.08</v>
      </c>
      <c r="BV6" s="35">
        <f t="shared" si="8"/>
        <v>42.48</v>
      </c>
      <c r="BW6" s="35">
        <f t="shared" si="8"/>
        <v>41.04</v>
      </c>
      <c r="BX6" s="35">
        <f t="shared" si="8"/>
        <v>41.08</v>
      </c>
      <c r="BY6" s="35">
        <f t="shared" si="8"/>
        <v>52.19</v>
      </c>
      <c r="BZ6" s="35">
        <f t="shared" si="8"/>
        <v>55.32</v>
      </c>
      <c r="CA6" s="34" t="str">
        <f>IF(CA7="","",IF(CA7="-","【-】","【"&amp;SUBSTITUTE(TEXT(CA7,"#,##0.00"),"-","△")&amp;"】"))</f>
        <v>【55.73】</v>
      </c>
      <c r="CB6" s="35">
        <f>IF(CB7="",NA(),CB7)</f>
        <v>228.64</v>
      </c>
      <c r="CC6" s="35">
        <f t="shared" ref="CC6:CK6" si="9">IF(CC7="",NA(),CC7)</f>
        <v>272.44</v>
      </c>
      <c r="CD6" s="35">
        <f t="shared" si="9"/>
        <v>278.13</v>
      </c>
      <c r="CE6" s="35">
        <f t="shared" si="9"/>
        <v>253</v>
      </c>
      <c r="CF6" s="35">
        <f t="shared" si="9"/>
        <v>265.58</v>
      </c>
      <c r="CG6" s="35">
        <f t="shared" si="9"/>
        <v>343.8</v>
      </c>
      <c r="CH6" s="35">
        <f t="shared" si="9"/>
        <v>357.08</v>
      </c>
      <c r="CI6" s="35">
        <f t="shared" si="9"/>
        <v>378.08</v>
      </c>
      <c r="CJ6" s="35">
        <f t="shared" si="9"/>
        <v>296.14</v>
      </c>
      <c r="CK6" s="35">
        <f t="shared" si="9"/>
        <v>283.17</v>
      </c>
      <c r="CL6" s="34" t="str">
        <f>IF(CL7="","",IF(CL7="-","【-】","【"&amp;SUBSTITUTE(TEXT(CL7,"#,##0.00"),"-","△")&amp;"】"))</f>
        <v>【276.78】</v>
      </c>
      <c r="CM6" s="35">
        <f>IF(CM7="",NA(),CM7)</f>
        <v>45.51</v>
      </c>
      <c r="CN6" s="35">
        <f t="shared" ref="CN6:CV6" si="10">IF(CN7="",NA(),CN7)</f>
        <v>49.72</v>
      </c>
      <c r="CO6" s="35">
        <f t="shared" si="10"/>
        <v>48.03</v>
      </c>
      <c r="CP6" s="35">
        <f t="shared" si="10"/>
        <v>49.16</v>
      </c>
      <c r="CQ6" s="35">
        <f t="shared" si="10"/>
        <v>37.92</v>
      </c>
      <c r="CR6" s="35">
        <f t="shared" si="10"/>
        <v>46.06</v>
      </c>
      <c r="CS6" s="35">
        <f t="shared" si="10"/>
        <v>45.95</v>
      </c>
      <c r="CT6" s="35">
        <f t="shared" si="10"/>
        <v>44.69</v>
      </c>
      <c r="CU6" s="35">
        <f t="shared" si="10"/>
        <v>52.31</v>
      </c>
      <c r="CV6" s="35">
        <f t="shared" si="10"/>
        <v>60.65</v>
      </c>
      <c r="CW6" s="34" t="str">
        <f>IF(CW7="","",IF(CW7="-","【-】","【"&amp;SUBSTITUTE(TEXT(CW7,"#,##0.00"),"-","△")&amp;"】"))</f>
        <v>【59.15】</v>
      </c>
      <c r="CX6" s="35">
        <f>IF(CX7="",NA(),CX7)</f>
        <v>71.03</v>
      </c>
      <c r="CY6" s="35">
        <f t="shared" ref="CY6:DG6" si="11">IF(CY7="",NA(),CY7)</f>
        <v>71.900000000000006</v>
      </c>
      <c r="CZ6" s="35">
        <f t="shared" si="11"/>
        <v>73.569999999999993</v>
      </c>
      <c r="DA6" s="35">
        <f t="shared" si="11"/>
        <v>77.98</v>
      </c>
      <c r="DB6" s="35">
        <f t="shared" si="11"/>
        <v>78.959999999999994</v>
      </c>
      <c r="DC6" s="35">
        <f t="shared" si="11"/>
        <v>72.989999999999995</v>
      </c>
      <c r="DD6" s="35">
        <f t="shared" si="11"/>
        <v>71.97</v>
      </c>
      <c r="DE6" s="35">
        <f t="shared" si="11"/>
        <v>70.59</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0.06</v>
      </c>
      <c r="EK6" s="35">
        <f t="shared" si="14"/>
        <v>0.04</v>
      </c>
      <c r="EL6" s="35">
        <f t="shared" si="14"/>
        <v>7.0000000000000007E-2</v>
      </c>
      <c r="EM6" s="35">
        <f t="shared" si="14"/>
        <v>0.01</v>
      </c>
      <c r="EN6" s="35">
        <f t="shared" si="14"/>
        <v>2.0499999999999998</v>
      </c>
      <c r="EO6" s="34" t="str">
        <f>IF(EO7="","",IF(EO7="-","【-】","【"&amp;SUBSTITUTE(TEXT(EO7,"#,##0.00"),"-","△")&amp;"】"))</f>
        <v>【1.58】</v>
      </c>
    </row>
    <row r="7" spans="1:145" s="36" customFormat="1">
      <c r="A7" s="28"/>
      <c r="B7" s="37">
        <v>2016</v>
      </c>
      <c r="C7" s="37">
        <v>392103</v>
      </c>
      <c r="D7" s="37">
        <v>47</v>
      </c>
      <c r="E7" s="37">
        <v>17</v>
      </c>
      <c r="F7" s="37">
        <v>5</v>
      </c>
      <c r="G7" s="37">
        <v>0</v>
      </c>
      <c r="H7" s="37" t="s">
        <v>109</v>
      </c>
      <c r="I7" s="37" t="s">
        <v>110</v>
      </c>
      <c r="J7" s="37" t="s">
        <v>111</v>
      </c>
      <c r="K7" s="37" t="s">
        <v>112</v>
      </c>
      <c r="L7" s="37" t="s">
        <v>113</v>
      </c>
      <c r="M7" s="37"/>
      <c r="N7" s="38" t="s">
        <v>114</v>
      </c>
      <c r="O7" s="38" t="s">
        <v>115</v>
      </c>
      <c r="P7" s="38">
        <v>2.06</v>
      </c>
      <c r="Q7" s="38">
        <v>90.06</v>
      </c>
      <c r="R7" s="38">
        <v>2268</v>
      </c>
      <c r="S7" s="38">
        <v>34757</v>
      </c>
      <c r="T7" s="38">
        <v>632.29</v>
      </c>
      <c r="U7" s="38">
        <v>54.97</v>
      </c>
      <c r="V7" s="38">
        <v>713</v>
      </c>
      <c r="W7" s="38">
        <v>0.38</v>
      </c>
      <c r="X7" s="38">
        <v>1876.32</v>
      </c>
      <c r="Y7" s="38">
        <v>77.42</v>
      </c>
      <c r="Z7" s="38">
        <v>77.48</v>
      </c>
      <c r="AA7" s="38">
        <v>76.69</v>
      </c>
      <c r="AB7" s="38">
        <v>75.290000000000006</v>
      </c>
      <c r="AC7" s="38">
        <v>74.239999999999995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1144.05</v>
      </c>
      <c r="BL7" s="38">
        <v>1117.1099999999999</v>
      </c>
      <c r="BM7" s="38">
        <v>1161.05</v>
      </c>
      <c r="BN7" s="38">
        <v>1081.8</v>
      </c>
      <c r="BO7" s="38">
        <v>974.93</v>
      </c>
      <c r="BP7" s="38">
        <v>914.53</v>
      </c>
      <c r="BQ7" s="38">
        <v>60.09</v>
      </c>
      <c r="BR7" s="38">
        <v>49.98</v>
      </c>
      <c r="BS7" s="38">
        <v>48.62</v>
      </c>
      <c r="BT7" s="38">
        <v>53.4</v>
      </c>
      <c r="BU7" s="38">
        <v>51.08</v>
      </c>
      <c r="BV7" s="38">
        <v>42.48</v>
      </c>
      <c r="BW7" s="38">
        <v>41.04</v>
      </c>
      <c r="BX7" s="38">
        <v>41.08</v>
      </c>
      <c r="BY7" s="38">
        <v>52.19</v>
      </c>
      <c r="BZ7" s="38">
        <v>55.32</v>
      </c>
      <c r="CA7" s="38">
        <v>55.73</v>
      </c>
      <c r="CB7" s="38">
        <v>228.64</v>
      </c>
      <c r="CC7" s="38">
        <v>272.44</v>
      </c>
      <c r="CD7" s="38">
        <v>278.13</v>
      </c>
      <c r="CE7" s="38">
        <v>253</v>
      </c>
      <c r="CF7" s="38">
        <v>265.58</v>
      </c>
      <c r="CG7" s="38">
        <v>343.8</v>
      </c>
      <c r="CH7" s="38">
        <v>357.08</v>
      </c>
      <c r="CI7" s="38">
        <v>378.08</v>
      </c>
      <c r="CJ7" s="38">
        <v>296.14</v>
      </c>
      <c r="CK7" s="38">
        <v>283.17</v>
      </c>
      <c r="CL7" s="38">
        <v>276.77999999999997</v>
      </c>
      <c r="CM7" s="38">
        <v>45.51</v>
      </c>
      <c r="CN7" s="38">
        <v>49.72</v>
      </c>
      <c r="CO7" s="38">
        <v>48.03</v>
      </c>
      <c r="CP7" s="38">
        <v>49.16</v>
      </c>
      <c r="CQ7" s="38">
        <v>37.92</v>
      </c>
      <c r="CR7" s="38">
        <v>46.06</v>
      </c>
      <c r="CS7" s="38">
        <v>45.95</v>
      </c>
      <c r="CT7" s="38">
        <v>44.69</v>
      </c>
      <c r="CU7" s="38">
        <v>52.31</v>
      </c>
      <c r="CV7" s="38">
        <v>60.65</v>
      </c>
      <c r="CW7" s="38">
        <v>59.15</v>
      </c>
      <c r="CX7" s="38">
        <v>71.03</v>
      </c>
      <c r="CY7" s="38">
        <v>71.900000000000006</v>
      </c>
      <c r="CZ7" s="38">
        <v>73.569999999999993</v>
      </c>
      <c r="DA7" s="38">
        <v>77.98</v>
      </c>
      <c r="DB7" s="38">
        <v>78.959999999999994</v>
      </c>
      <c r="DC7" s="38">
        <v>72.989999999999995</v>
      </c>
      <c r="DD7" s="38">
        <v>71.97</v>
      </c>
      <c r="DE7" s="38">
        <v>70.59</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0.06</v>
      </c>
      <c r="EK7" s="38">
        <v>0.04</v>
      </c>
      <c r="EL7" s="38">
        <v>7.0000000000000007E-2</v>
      </c>
      <c r="EM7" s="38">
        <v>0.01</v>
      </c>
      <c r="EN7" s="38">
        <v>2.0499999999999998</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tosei</cp:lastModifiedBy>
  <cp:lastPrinted>2018-03-01T01:24:32Z</cp:lastPrinted>
  <dcterms:created xsi:type="dcterms:W3CDTF">2017-12-25T02:32:55Z</dcterms:created>
  <dcterms:modified xsi:type="dcterms:W3CDTF">2018-03-01T01:28:48Z</dcterms:modified>
  <cp:category/>
</cp:coreProperties>
</file>