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01"/>
  <workbookPr defaultThemeVersion="124226"/>
  <mc:AlternateContent xmlns:mc="http://schemas.openxmlformats.org/markup-compatibility/2006">
    <mc:Choice Requires="x15">
      <x15ac:absPath xmlns:x15ac="http://schemas.microsoft.com/office/spreadsheetml/2010/11/ac" url="\\172.30.3.173\prof$\konan0311\Desktop\20180228 下水道修正提出\"/>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71027"/>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<sst xmlns="http://schemas.openxmlformats.org/spreadsheetml/2006/main" count="240" uniqueCount="125">
  <si>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</si>
  <si>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</si>
  <si>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</si>
  <si>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</si>
  <si>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</si>
  <si>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</si>
  <si>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</si>
  <si>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</si>
  <si>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</si>
  <si>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</si>
  <si>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</si>
  <si>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</si>
  <si>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</si>
  <si>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</si>
  <si>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</si>
  <si>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</si>
  <si>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</si>
  <si>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</si>
  <si>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</si>
  <si>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</si>
  <si>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</si>
  <si>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</si>
  <si>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</si>
  <si>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</si>
  <si>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</si>
  <si>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</si>
  <si>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</si>
  <si>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</si>
  <si>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</si>
  <si>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</si>
  <si>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</si>
  <si>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</si>
  <si>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</si>
  <si>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</si>
  <si>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</si>
  <si>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</si>
  <si>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</si>
  <si>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</si>
  <si>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</si>
  <si>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</si>
  <si>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</si>
  <si>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</si>
  <si>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</si>
  <si>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</si>
  <si>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</si>
  <si>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</si>
  <si>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</si>
  <si>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</si>
  <si>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</si>
  <si>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</si>
  <si>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</si>
  <si>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</si>
  <si>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</si>
  <si>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</si>
  <si>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</si>
  <si>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</si>
  <si>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</si>
  <si>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</si>
  <si>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</si>
  <si>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</si>
  <si>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</si>
  <si>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</si>
  <si>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</si>
  <si>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</si>
  <si>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</si>
  <si>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</si>
  <si>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</si>
  <si>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</si>
  <si>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</si>
  <si>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</si>
  <si>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</si>
  <si>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</si>
  <si>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</si>
  <si>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</si>
  <si>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</si>
  <si>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</si>
  <si>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</si>
  <si>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</si>
  <si>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</si>
  <si>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</si>
  <si>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</si>
  <si>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</si>
  <si>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</si>
  <si>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</si>
  <si>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</si>
  <si>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</si>
  <si>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</si>
  <si>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</si>
  <si>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</si>
  <si>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</si>
  <si>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</si>
  <si>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</si>
  <si>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</si>
  <si>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</si>
  <si>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</si>
  <si>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</si>
  <si>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</si>
  <si>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</si>
  <si>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</si>
  <si>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</si>
  <si>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</si>
  <si>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</si>
  <si>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</si>
  <si>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</si>
  <si>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</si>
  <si>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</si>
  <si>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</si>
  <si>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</si>
  <si>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</si>
  <si>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香南市</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</si>
  <si>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</si>
  <si>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</si>
  <si>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</si>
  <si>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</si>
  <si>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</si>
  <si>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</si>
  <si>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</si>
  <si>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</si>
  <si>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</si>
  <si>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</si>
  <si>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</si>
  <si>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供用開始から20年以上経過している処理施設もあり機器類の修繕費及び工事費が今後増加する恐れがある。また、管路調査も行っており管路（人孔含む）等の修繕等も増となる恐れがある。</t>
    <phoneticPr fontId="4"/>
  </si>
  <si>
    <t>　水洗化率の向上及び使用料収入の改善するとともに計画的な修繕計画を作成しコストの削減を図る。また、平成42年度までの公共下水道及び特定環境保全公共下水道との統合によりコストの削減を図る。
　機能強化工事にて老朽化した機器類等を更新し修繕等の経費の削減を図る。</t>
    <phoneticPr fontId="4"/>
  </si>
  <si>
    <t>　収益的収支比率はが約78%と100%を割り込んでおり、経費回収率は約76%となり平均を上回っているが、一般会計からの繰入で賄っている状況である。人口減少が著しい区域もあり、水洗化率も平均値を大きく下回っている。
　企業債残高対事業規模比率については、企業債を一般会計からの繰入金により負担としている。
　なお、平成26年度までの数値に誤りがあり、平成26年度では108.1%であった。</t>
    <rPh sb="156" eb="158">
      <t>ヘイセイ</t>
    </rPh>
    <rPh sb="160" eb="162">
      <t>ネンド</t>
    </rPh>
    <rPh sb="165" eb="167">
      <t>スウチ</t>
    </rPh>
    <rPh sb="168" eb="169">
      <t>アヤマ</t>
    </rPh>
    <rPh sb="174" eb="176">
      <t>ヘイセイ</t>
    </rPh>
    <rPh sb="178" eb="180">
      <t>ネンド</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</si>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</sst>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5E4-40F4-8436-F1535B475F86}"/>
            </c:ext>
          </c:extLst>
        </c:ser>
        <c:dLbls>
          <c:showLegendKey val="0"/>
          <c:showVal val="0"/>
          <c:showCatName val="0"/>
          <c:showSerName val="0"/>
          <c:showPercent val="0"/>
          <c:showBubbleSize val="0"/>
        </c:dLbls>
        <c:gapWidth val="150"/>
        <c:axId val="100182272"/>
        <c:axId val="100233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extLst>
            <c:ext xmlns:c16="http://schemas.microsoft.com/office/drawing/2014/chart" uri="{C3380CC4-5D6E-409C-BE32-E72D297353CC}">
              <c16:uniqueId val="{00000001-35E4-40F4-8436-F1535B475F86}"/>
            </c:ext>
          </c:extLst>
        </c:ser>
        <c:dLbls>
          <c:showLegendKey val="0"/>
          <c:showVal val="0"/>
          <c:showCatName val="0"/>
          <c:showSerName val="0"/>
          <c:showPercent val="0"/>
          <c:showBubbleSize val="0"/>
        </c:dLbls>
        <c:marker val="1"/>
        <c:smooth val="0"/>
        <c:axId val="100182272"/>
        <c:axId val="100233600"/>
      </c:lineChart>
      <c:dateAx>
        <c:axId val="100182272"/>
        <c:scaling>
          <c:orientation val="minMax"/>
        </c:scaling>
        <c:delete val="1"/>
        <c:axPos val="b"/>
        <c:numFmt formatCode="ge" sourceLinked="1"/>
        <c:majorTickMark val="none"/>
        <c:minorTickMark val="none"/>
        <c:tickLblPos val="none"/>
        <c:crossAx val="100233600"/>
        <c:crosses val="autoZero"/>
        <c:auto val="1"/>
        <c:lblOffset val="100"/>
        <c:baseTimeUnit val="years"/>
      </c:dateAx>
      <c:valAx>
        <c:axId val="100233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82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49.54</c:v>
                </c:pt>
                <c:pt idx="1">
                  <c:v>46.75</c:v>
                </c:pt>
                <c:pt idx="2">
                  <c:v>51.83</c:v>
                </c:pt>
                <c:pt idx="3">
                  <c:v>56.26</c:v>
                </c:pt>
                <c:pt idx="4">
                  <c:v>54.13</c:v>
                </c:pt>
              </c:numCache>
            </c:numRef>
          </c:val>
          <c:extLst>
            <c:ext xmlns:c16="http://schemas.microsoft.com/office/drawing/2014/chart" uri="{C3380CC4-5D6E-409C-BE32-E72D297353CC}">
              <c16:uniqueId val="{00000000-59AC-4CA0-B63E-3759B274AF6B}"/>
            </c:ext>
          </c:extLst>
        </c:ser>
        <c:dLbls>
          <c:showLegendKey val="0"/>
          <c:showVal val="0"/>
          <c:showCatName val="0"/>
          <c:showSerName val="0"/>
          <c:showPercent val="0"/>
          <c:showBubbleSize val="0"/>
        </c:dLbls>
        <c:gapWidth val="150"/>
        <c:axId val="118898048"/>
        <c:axId val="118900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extLst>
            <c:ext xmlns:c16="http://schemas.microsoft.com/office/drawing/2014/chart" uri="{C3380CC4-5D6E-409C-BE32-E72D297353CC}">
              <c16:uniqueId val="{00000001-59AC-4CA0-B63E-3759B274AF6B}"/>
            </c:ext>
          </c:extLst>
        </c:ser>
        <c:dLbls>
          <c:showLegendKey val="0"/>
          <c:showVal val="0"/>
          <c:showCatName val="0"/>
          <c:showSerName val="0"/>
          <c:showPercent val="0"/>
          <c:showBubbleSize val="0"/>
        </c:dLbls>
        <c:marker val="1"/>
        <c:smooth val="0"/>
        <c:axId val="118898048"/>
        <c:axId val="118900224"/>
      </c:lineChart>
      <c:dateAx>
        <c:axId val="118898048"/>
        <c:scaling>
          <c:orientation val="minMax"/>
        </c:scaling>
        <c:delete val="1"/>
        <c:axPos val="b"/>
        <c:numFmt formatCode="ge" sourceLinked="1"/>
        <c:majorTickMark val="none"/>
        <c:minorTickMark val="none"/>
        <c:tickLblPos val="none"/>
        <c:crossAx val="118900224"/>
        <c:crosses val="autoZero"/>
        <c:auto val="1"/>
        <c:lblOffset val="100"/>
        <c:baseTimeUnit val="years"/>
      </c:dateAx>
      <c:valAx>
        <c:axId val="11890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98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55.84</c:v>
                </c:pt>
                <c:pt idx="1">
                  <c:v>58.09</c:v>
                </c:pt>
                <c:pt idx="2">
                  <c:v>60.88</c:v>
                </c:pt>
                <c:pt idx="3">
                  <c:v>59.86</c:v>
                </c:pt>
                <c:pt idx="4">
                  <c:v>61.51</c:v>
                </c:pt>
              </c:numCache>
            </c:numRef>
          </c:val>
          <c:extLst>
            <c:ext xmlns:c16="http://schemas.microsoft.com/office/drawing/2014/chart" uri="{C3380CC4-5D6E-409C-BE32-E72D297353CC}">
              <c16:uniqueId val="{00000000-4415-44AB-836A-2773459F0EE1}"/>
            </c:ext>
          </c:extLst>
        </c:ser>
        <c:dLbls>
          <c:showLegendKey val="0"/>
          <c:showVal val="0"/>
          <c:showCatName val="0"/>
          <c:showSerName val="0"/>
          <c:showPercent val="0"/>
          <c:showBubbleSize val="0"/>
        </c:dLbls>
        <c:gapWidth val="150"/>
        <c:axId val="118942720"/>
        <c:axId val="118944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extLst>
            <c:ext xmlns:c16="http://schemas.microsoft.com/office/drawing/2014/chart" uri="{C3380CC4-5D6E-409C-BE32-E72D297353CC}">
              <c16:uniqueId val="{00000001-4415-44AB-836A-2773459F0EE1}"/>
            </c:ext>
          </c:extLst>
        </c:ser>
        <c:dLbls>
          <c:showLegendKey val="0"/>
          <c:showVal val="0"/>
          <c:showCatName val="0"/>
          <c:showSerName val="0"/>
          <c:showPercent val="0"/>
          <c:showBubbleSize val="0"/>
        </c:dLbls>
        <c:marker val="1"/>
        <c:smooth val="0"/>
        <c:axId val="118942720"/>
        <c:axId val="118944896"/>
      </c:lineChart>
      <c:dateAx>
        <c:axId val="118942720"/>
        <c:scaling>
          <c:orientation val="minMax"/>
        </c:scaling>
        <c:delete val="1"/>
        <c:axPos val="b"/>
        <c:numFmt formatCode="ge" sourceLinked="1"/>
        <c:majorTickMark val="none"/>
        <c:minorTickMark val="none"/>
        <c:tickLblPos val="none"/>
        <c:crossAx val="118944896"/>
        <c:crosses val="autoZero"/>
        <c:auto val="1"/>
        <c:lblOffset val="100"/>
        <c:baseTimeUnit val="years"/>
      </c:dateAx>
      <c:valAx>
        <c:axId val="118944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942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79.23</c:v>
                </c:pt>
                <c:pt idx="1">
                  <c:v>77.400000000000006</c:v>
                </c:pt>
                <c:pt idx="2">
                  <c:v>79.77</c:v>
                </c:pt>
                <c:pt idx="3">
                  <c:v>79.17</c:v>
                </c:pt>
                <c:pt idx="4">
                  <c:v>78.39</c:v>
                </c:pt>
              </c:numCache>
            </c:numRef>
          </c:val>
          <c:extLst>
            <c:ext xmlns:c16="http://schemas.microsoft.com/office/drawing/2014/chart" uri="{C3380CC4-5D6E-409C-BE32-E72D297353CC}">
              <c16:uniqueId val="{00000000-CF63-45BC-99D3-589AFB19FF5D}"/>
            </c:ext>
          </c:extLst>
        </c:ser>
        <c:dLbls>
          <c:showLegendKey val="0"/>
          <c:showVal val="0"/>
          <c:showCatName val="0"/>
          <c:showSerName val="0"/>
          <c:showPercent val="0"/>
          <c:showBubbleSize val="0"/>
        </c:dLbls>
        <c:gapWidth val="150"/>
        <c:axId val="90597248"/>
        <c:axId val="100245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F63-45BC-99D3-589AFB19FF5D}"/>
            </c:ext>
          </c:extLst>
        </c:ser>
        <c:dLbls>
          <c:showLegendKey val="0"/>
          <c:showVal val="0"/>
          <c:showCatName val="0"/>
          <c:showSerName val="0"/>
          <c:showPercent val="0"/>
          <c:showBubbleSize val="0"/>
        </c:dLbls>
        <c:marker val="1"/>
        <c:smooth val="0"/>
        <c:axId val="90597248"/>
        <c:axId val="100245504"/>
      </c:lineChart>
      <c:dateAx>
        <c:axId val="90597248"/>
        <c:scaling>
          <c:orientation val="minMax"/>
        </c:scaling>
        <c:delete val="1"/>
        <c:axPos val="b"/>
        <c:numFmt formatCode="ge" sourceLinked="1"/>
        <c:majorTickMark val="none"/>
        <c:minorTickMark val="none"/>
        <c:tickLblPos val="none"/>
        <c:crossAx val="100245504"/>
        <c:crosses val="autoZero"/>
        <c:auto val="1"/>
        <c:lblOffset val="100"/>
        <c:baseTimeUnit val="years"/>
      </c:dateAx>
      <c:valAx>
        <c:axId val="100245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597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D92-4804-A3F1-D2BF853199CB}"/>
            </c:ext>
          </c:extLst>
        </c:ser>
        <c:dLbls>
          <c:showLegendKey val="0"/>
          <c:showVal val="0"/>
          <c:showCatName val="0"/>
          <c:showSerName val="0"/>
          <c:showPercent val="0"/>
          <c:showBubbleSize val="0"/>
        </c:dLbls>
        <c:gapWidth val="150"/>
        <c:axId val="100271616"/>
        <c:axId val="100273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D92-4804-A3F1-D2BF853199CB}"/>
            </c:ext>
          </c:extLst>
        </c:ser>
        <c:dLbls>
          <c:showLegendKey val="0"/>
          <c:showVal val="0"/>
          <c:showCatName val="0"/>
          <c:showSerName val="0"/>
          <c:showPercent val="0"/>
          <c:showBubbleSize val="0"/>
        </c:dLbls>
        <c:marker val="1"/>
        <c:smooth val="0"/>
        <c:axId val="100271616"/>
        <c:axId val="100273536"/>
      </c:lineChart>
      <c:dateAx>
        <c:axId val="100271616"/>
        <c:scaling>
          <c:orientation val="minMax"/>
        </c:scaling>
        <c:delete val="1"/>
        <c:axPos val="b"/>
        <c:numFmt formatCode="ge" sourceLinked="1"/>
        <c:majorTickMark val="none"/>
        <c:minorTickMark val="none"/>
        <c:tickLblPos val="none"/>
        <c:crossAx val="100273536"/>
        <c:crosses val="autoZero"/>
        <c:auto val="1"/>
        <c:lblOffset val="100"/>
        <c:baseTimeUnit val="years"/>
      </c:dateAx>
      <c:valAx>
        <c:axId val="100273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7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593-4D17-924C-6127FEBD9BE2}"/>
            </c:ext>
          </c:extLst>
        </c:ser>
        <c:dLbls>
          <c:showLegendKey val="0"/>
          <c:showVal val="0"/>
          <c:showCatName val="0"/>
          <c:showSerName val="0"/>
          <c:showPercent val="0"/>
          <c:showBubbleSize val="0"/>
        </c:dLbls>
        <c:gapWidth val="150"/>
        <c:axId val="118305920"/>
        <c:axId val="118307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593-4D17-924C-6127FEBD9BE2}"/>
            </c:ext>
          </c:extLst>
        </c:ser>
        <c:dLbls>
          <c:showLegendKey val="0"/>
          <c:showVal val="0"/>
          <c:showCatName val="0"/>
          <c:showSerName val="0"/>
          <c:showPercent val="0"/>
          <c:showBubbleSize val="0"/>
        </c:dLbls>
        <c:marker val="1"/>
        <c:smooth val="0"/>
        <c:axId val="118305920"/>
        <c:axId val="118307840"/>
      </c:lineChart>
      <c:dateAx>
        <c:axId val="118305920"/>
        <c:scaling>
          <c:orientation val="minMax"/>
        </c:scaling>
        <c:delete val="1"/>
        <c:axPos val="b"/>
        <c:numFmt formatCode="ge" sourceLinked="1"/>
        <c:majorTickMark val="none"/>
        <c:minorTickMark val="none"/>
        <c:tickLblPos val="none"/>
        <c:crossAx val="118307840"/>
        <c:crosses val="autoZero"/>
        <c:auto val="1"/>
        <c:lblOffset val="100"/>
        <c:baseTimeUnit val="years"/>
      </c:dateAx>
      <c:valAx>
        <c:axId val="118307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0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FAD-4AE6-B8DE-D825F2BCD820}"/>
            </c:ext>
          </c:extLst>
        </c:ser>
        <c:dLbls>
          <c:showLegendKey val="0"/>
          <c:showVal val="0"/>
          <c:showCatName val="0"/>
          <c:showSerName val="0"/>
          <c:showPercent val="0"/>
          <c:showBubbleSize val="0"/>
        </c:dLbls>
        <c:gapWidth val="150"/>
        <c:axId val="118322304"/>
        <c:axId val="118324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FAD-4AE6-B8DE-D825F2BCD820}"/>
            </c:ext>
          </c:extLst>
        </c:ser>
        <c:dLbls>
          <c:showLegendKey val="0"/>
          <c:showVal val="0"/>
          <c:showCatName val="0"/>
          <c:showSerName val="0"/>
          <c:showPercent val="0"/>
          <c:showBubbleSize val="0"/>
        </c:dLbls>
        <c:marker val="1"/>
        <c:smooth val="0"/>
        <c:axId val="118322304"/>
        <c:axId val="118324224"/>
      </c:lineChart>
      <c:dateAx>
        <c:axId val="118322304"/>
        <c:scaling>
          <c:orientation val="minMax"/>
        </c:scaling>
        <c:delete val="1"/>
        <c:axPos val="b"/>
        <c:numFmt formatCode="ge" sourceLinked="1"/>
        <c:majorTickMark val="none"/>
        <c:minorTickMark val="none"/>
        <c:tickLblPos val="none"/>
        <c:crossAx val="118324224"/>
        <c:crosses val="autoZero"/>
        <c:auto val="1"/>
        <c:lblOffset val="100"/>
        <c:baseTimeUnit val="years"/>
      </c:dateAx>
      <c:valAx>
        <c:axId val="11832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22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235-4BCC-8F75-697AA3791CBB}"/>
            </c:ext>
          </c:extLst>
        </c:ser>
        <c:dLbls>
          <c:showLegendKey val="0"/>
          <c:showVal val="0"/>
          <c:showCatName val="0"/>
          <c:showSerName val="0"/>
          <c:showPercent val="0"/>
          <c:showBubbleSize val="0"/>
        </c:dLbls>
        <c:gapWidth val="150"/>
        <c:axId val="118354688"/>
        <c:axId val="118356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235-4BCC-8F75-697AA3791CBB}"/>
            </c:ext>
          </c:extLst>
        </c:ser>
        <c:dLbls>
          <c:showLegendKey val="0"/>
          <c:showVal val="0"/>
          <c:showCatName val="0"/>
          <c:showSerName val="0"/>
          <c:showPercent val="0"/>
          <c:showBubbleSize val="0"/>
        </c:dLbls>
        <c:marker val="1"/>
        <c:smooth val="0"/>
        <c:axId val="118354688"/>
        <c:axId val="118356608"/>
      </c:lineChart>
      <c:dateAx>
        <c:axId val="118354688"/>
        <c:scaling>
          <c:orientation val="minMax"/>
        </c:scaling>
        <c:delete val="1"/>
        <c:axPos val="b"/>
        <c:numFmt formatCode="ge" sourceLinked="1"/>
        <c:majorTickMark val="none"/>
        <c:minorTickMark val="none"/>
        <c:tickLblPos val="none"/>
        <c:crossAx val="118356608"/>
        <c:crosses val="autoZero"/>
        <c:auto val="1"/>
        <c:lblOffset val="100"/>
        <c:baseTimeUnit val="years"/>
      </c:dateAx>
      <c:valAx>
        <c:axId val="118356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5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3465.13</c:v>
                </c:pt>
                <c:pt idx="1">
                  <c:v>3243.87</c:v>
                </c:pt>
                <c:pt idx="2">
                  <c:v>3005.62</c:v>
                </c:pt>
                <c:pt idx="3">
                  <c:v>68.25</c:v>
                </c:pt>
                <c:pt idx="4" formatCode="#,##0.00;&quot;△&quot;#,##0.00">
                  <c:v>0</c:v>
                </c:pt>
              </c:numCache>
            </c:numRef>
          </c:val>
          <c:extLst>
            <c:ext xmlns:c16="http://schemas.microsoft.com/office/drawing/2014/chart" uri="{C3380CC4-5D6E-409C-BE32-E72D297353CC}">
              <c16:uniqueId val="{00000000-3C18-468B-B5C8-948C54D32701}"/>
            </c:ext>
          </c:extLst>
        </c:ser>
        <c:dLbls>
          <c:showLegendKey val="0"/>
          <c:showVal val="0"/>
          <c:showCatName val="0"/>
          <c:showSerName val="0"/>
          <c:showPercent val="0"/>
          <c:showBubbleSize val="0"/>
        </c:dLbls>
        <c:gapWidth val="150"/>
        <c:axId val="118718848"/>
        <c:axId val="118720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extLst>
            <c:ext xmlns:c16="http://schemas.microsoft.com/office/drawing/2014/chart" uri="{C3380CC4-5D6E-409C-BE32-E72D297353CC}">
              <c16:uniqueId val="{00000001-3C18-468B-B5C8-948C54D32701}"/>
            </c:ext>
          </c:extLst>
        </c:ser>
        <c:dLbls>
          <c:showLegendKey val="0"/>
          <c:showVal val="0"/>
          <c:showCatName val="0"/>
          <c:showSerName val="0"/>
          <c:showPercent val="0"/>
          <c:showBubbleSize val="0"/>
        </c:dLbls>
        <c:marker val="1"/>
        <c:smooth val="0"/>
        <c:axId val="118718848"/>
        <c:axId val="118720768"/>
      </c:lineChart>
      <c:dateAx>
        <c:axId val="118718848"/>
        <c:scaling>
          <c:orientation val="minMax"/>
        </c:scaling>
        <c:delete val="1"/>
        <c:axPos val="b"/>
        <c:numFmt formatCode="ge" sourceLinked="1"/>
        <c:majorTickMark val="none"/>
        <c:minorTickMark val="none"/>
        <c:tickLblPos val="none"/>
        <c:crossAx val="118720768"/>
        <c:crosses val="autoZero"/>
        <c:auto val="1"/>
        <c:lblOffset val="100"/>
        <c:baseTimeUnit val="years"/>
      </c:dateAx>
      <c:valAx>
        <c:axId val="118720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718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76.48</c:v>
                </c:pt>
                <c:pt idx="1">
                  <c:v>68.489999999999995</c:v>
                </c:pt>
                <c:pt idx="2">
                  <c:v>77.28</c:v>
                </c:pt>
                <c:pt idx="3">
                  <c:v>71.930000000000007</c:v>
                </c:pt>
                <c:pt idx="4">
                  <c:v>76.08</c:v>
                </c:pt>
              </c:numCache>
            </c:numRef>
          </c:val>
          <c:extLst>
            <c:ext xmlns:c16="http://schemas.microsoft.com/office/drawing/2014/chart" uri="{C3380CC4-5D6E-409C-BE32-E72D297353CC}">
              <c16:uniqueId val="{00000000-8B5F-4A8A-979B-5487D668EC04}"/>
            </c:ext>
          </c:extLst>
        </c:ser>
        <c:dLbls>
          <c:showLegendKey val="0"/>
          <c:showVal val="0"/>
          <c:showCatName val="0"/>
          <c:showSerName val="0"/>
          <c:showPercent val="0"/>
          <c:showBubbleSize val="0"/>
        </c:dLbls>
        <c:gapWidth val="150"/>
        <c:axId val="118837248"/>
        <c:axId val="118839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extLst>
            <c:ext xmlns:c16="http://schemas.microsoft.com/office/drawing/2014/chart" uri="{C3380CC4-5D6E-409C-BE32-E72D297353CC}">
              <c16:uniqueId val="{00000001-8B5F-4A8A-979B-5487D668EC04}"/>
            </c:ext>
          </c:extLst>
        </c:ser>
        <c:dLbls>
          <c:showLegendKey val="0"/>
          <c:showVal val="0"/>
          <c:showCatName val="0"/>
          <c:showSerName val="0"/>
          <c:showPercent val="0"/>
          <c:showBubbleSize val="0"/>
        </c:dLbls>
        <c:marker val="1"/>
        <c:smooth val="0"/>
        <c:axId val="118837248"/>
        <c:axId val="118839168"/>
      </c:lineChart>
      <c:dateAx>
        <c:axId val="118837248"/>
        <c:scaling>
          <c:orientation val="minMax"/>
        </c:scaling>
        <c:delete val="1"/>
        <c:axPos val="b"/>
        <c:numFmt formatCode="ge" sourceLinked="1"/>
        <c:majorTickMark val="none"/>
        <c:minorTickMark val="none"/>
        <c:tickLblPos val="none"/>
        <c:crossAx val="118839168"/>
        <c:crosses val="autoZero"/>
        <c:auto val="1"/>
        <c:lblOffset val="100"/>
        <c:baseTimeUnit val="years"/>
      </c:dateAx>
      <c:valAx>
        <c:axId val="118839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37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164.48</c:v>
                </c:pt>
                <c:pt idx="1">
                  <c:v>190.58</c:v>
                </c:pt>
                <c:pt idx="2">
                  <c:v>167.56</c:v>
                </c:pt>
                <c:pt idx="3">
                  <c:v>174</c:v>
                </c:pt>
                <c:pt idx="4">
                  <c:v>177.5</c:v>
                </c:pt>
              </c:numCache>
            </c:numRef>
          </c:val>
          <c:extLst>
            <c:ext xmlns:c16="http://schemas.microsoft.com/office/drawing/2014/chart" uri="{C3380CC4-5D6E-409C-BE32-E72D297353CC}">
              <c16:uniqueId val="{00000000-1068-4011-93B0-EBFD18481028}"/>
            </c:ext>
          </c:extLst>
        </c:ser>
        <c:dLbls>
          <c:showLegendKey val="0"/>
          <c:showVal val="0"/>
          <c:showCatName val="0"/>
          <c:showSerName val="0"/>
          <c:showPercent val="0"/>
          <c:showBubbleSize val="0"/>
        </c:dLbls>
        <c:gapWidth val="150"/>
        <c:axId val="118861824"/>
        <c:axId val="118863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extLst>
            <c:ext xmlns:c16="http://schemas.microsoft.com/office/drawing/2014/chart" uri="{C3380CC4-5D6E-409C-BE32-E72D297353CC}">
              <c16:uniqueId val="{00000001-1068-4011-93B0-EBFD18481028}"/>
            </c:ext>
          </c:extLst>
        </c:ser>
        <c:dLbls>
          <c:showLegendKey val="0"/>
          <c:showVal val="0"/>
          <c:showCatName val="0"/>
          <c:showSerName val="0"/>
          <c:showPercent val="0"/>
          <c:showBubbleSize val="0"/>
        </c:dLbls>
        <c:marker val="1"/>
        <c:smooth val="0"/>
        <c:axId val="118861824"/>
        <c:axId val="118863744"/>
      </c:lineChart>
      <c:dateAx>
        <c:axId val="118861824"/>
        <c:scaling>
          <c:orientation val="minMax"/>
        </c:scaling>
        <c:delete val="1"/>
        <c:axPos val="b"/>
        <c:numFmt formatCode="ge" sourceLinked="1"/>
        <c:majorTickMark val="none"/>
        <c:minorTickMark val="none"/>
        <c:tickLblPos val="none"/>
        <c:crossAx val="118863744"/>
        <c:crosses val="autoZero"/>
        <c:auto val="1"/>
        <c:lblOffset val="100"/>
        <c:baseTimeUnit val="years"/>
      </c:dateAx>
      <c:valAx>
        <c:axId val="118863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6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S1" zoomScaleNormal="100" workbookViewId="0">
      <selection activeCell="AD9" sqref="AD9:AJ9"/>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高知県　香南市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
        <v>124</v>
      </c>
      <c r="AE8" s="73"/>
      <c r="AF8" s="73"/>
      <c r="AG8" s="73"/>
      <c r="AH8" s="73"/>
      <c r="AI8" s="73"/>
      <c r="AJ8" s="73"/>
      <c r="AK8" s="4"/>
      <c r="AL8" s="67">
        <f>データ!S6</f>
        <v>33789</v>
      </c>
      <c r="AM8" s="67"/>
      <c r="AN8" s="67"/>
      <c r="AO8" s="67"/>
      <c r="AP8" s="67"/>
      <c r="AQ8" s="67"/>
      <c r="AR8" s="67"/>
      <c r="AS8" s="67"/>
      <c r="AT8" s="66">
        <f>データ!T6</f>
        <v>126.48</v>
      </c>
      <c r="AU8" s="66"/>
      <c r="AV8" s="66"/>
      <c r="AW8" s="66"/>
      <c r="AX8" s="66"/>
      <c r="AY8" s="66"/>
      <c r="AZ8" s="66"/>
      <c r="BA8" s="66"/>
      <c r="BB8" s="66">
        <f>データ!U6</f>
        <v>267.14999999999998</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16.04</v>
      </c>
      <c r="Q10" s="66"/>
      <c r="R10" s="66"/>
      <c r="S10" s="66"/>
      <c r="T10" s="66"/>
      <c r="U10" s="66"/>
      <c r="V10" s="66"/>
      <c r="W10" s="66">
        <f>データ!Q6</f>
        <v>94.49</v>
      </c>
      <c r="X10" s="66"/>
      <c r="Y10" s="66"/>
      <c r="Z10" s="66"/>
      <c r="AA10" s="66"/>
      <c r="AB10" s="66"/>
      <c r="AC10" s="66"/>
      <c r="AD10" s="67">
        <f>データ!R6</f>
        <v>2370</v>
      </c>
      <c r="AE10" s="67"/>
      <c r="AF10" s="67"/>
      <c r="AG10" s="67"/>
      <c r="AH10" s="67"/>
      <c r="AI10" s="67"/>
      <c r="AJ10" s="67"/>
      <c r="AK10" s="2"/>
      <c r="AL10" s="67">
        <f>データ!V6</f>
        <v>5391</v>
      </c>
      <c r="AM10" s="67"/>
      <c r="AN10" s="67"/>
      <c r="AO10" s="67"/>
      <c r="AP10" s="67"/>
      <c r="AQ10" s="67"/>
      <c r="AR10" s="67"/>
      <c r="AS10" s="67"/>
      <c r="AT10" s="66">
        <f>データ!W6</f>
        <v>1.84</v>
      </c>
      <c r="AU10" s="66"/>
      <c r="AV10" s="66"/>
      <c r="AW10" s="66"/>
      <c r="AX10" s="66"/>
      <c r="AY10" s="66"/>
      <c r="AZ10" s="66"/>
      <c r="BA10" s="66"/>
      <c r="BB10" s="66">
        <f>データ!X6</f>
        <v>2929.89</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123</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121</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122</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392111</v>
      </c>
      <c r="D6" s="33">
        <f t="shared" si="3"/>
        <v>47</v>
      </c>
      <c r="E6" s="33">
        <f t="shared" si="3"/>
        <v>17</v>
      </c>
      <c r="F6" s="33">
        <f t="shared" si="3"/>
        <v>5</v>
      </c>
      <c r="G6" s="33">
        <f t="shared" si="3"/>
        <v>0</v>
      </c>
      <c r="H6" s="33" t="str">
        <f t="shared" si="3"/>
        <v>高知県　香南市</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16.04</v>
      </c>
      <c r="Q6" s="34">
        <f t="shared" si="3"/>
        <v>94.49</v>
      </c>
      <c r="R6" s="34">
        <f t="shared" si="3"/>
        <v>2370</v>
      </c>
      <c r="S6" s="34">
        <f t="shared" si="3"/>
        <v>33789</v>
      </c>
      <c r="T6" s="34">
        <f t="shared" si="3"/>
        <v>126.48</v>
      </c>
      <c r="U6" s="34">
        <f t="shared" si="3"/>
        <v>267.14999999999998</v>
      </c>
      <c r="V6" s="34">
        <f t="shared" si="3"/>
        <v>5391</v>
      </c>
      <c r="W6" s="34">
        <f t="shared" si="3"/>
        <v>1.84</v>
      </c>
      <c r="X6" s="34">
        <f t="shared" si="3"/>
        <v>2929.89</v>
      </c>
      <c r="Y6" s="35">
        <f>IF(Y7="",NA(),Y7)</f>
        <v>79.23</v>
      </c>
      <c r="Z6" s="35">
        <f t="shared" ref="Z6:AH6" si="4">IF(Z7="",NA(),Z7)</f>
        <v>77.400000000000006</v>
      </c>
      <c r="AA6" s="35">
        <f t="shared" si="4"/>
        <v>79.77</v>
      </c>
      <c r="AB6" s="35">
        <f t="shared" si="4"/>
        <v>79.17</v>
      </c>
      <c r="AC6" s="35">
        <f t="shared" si="4"/>
        <v>78.39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3465.13</v>
      </c>
      <c r="BG6" s="35">
        <f t="shared" ref="BG6:BO6" si="7">IF(BG7="",NA(),BG7)</f>
        <v>3243.87</v>
      </c>
      <c r="BH6" s="35">
        <f t="shared" si="7"/>
        <v>3005.62</v>
      </c>
      <c r="BI6" s="35">
        <f t="shared" si="7"/>
        <v>68.25</v>
      </c>
      <c r="BJ6" s="34">
        <f t="shared" si="7"/>
        <v>0</v>
      </c>
      <c r="BK6" s="35">
        <f t="shared" si="7"/>
        <v>1197.82</v>
      </c>
      <c r="BL6" s="35">
        <f t="shared" si="7"/>
        <v>1126.77</v>
      </c>
      <c r="BM6" s="35">
        <f t="shared" si="7"/>
        <v>1044.8</v>
      </c>
      <c r="BN6" s="35">
        <f t="shared" si="7"/>
        <v>1081.8</v>
      </c>
      <c r="BO6" s="35">
        <f t="shared" si="7"/>
        <v>974.93</v>
      </c>
      <c r="BP6" s="34" t="str">
        <f>IF(BP7="","",IF(BP7="-","【-】","【"&amp;SUBSTITUTE(TEXT(BP7,"#,##0.00"),"-","△")&amp;"】"))</f>
        <v>【914.53】</v>
      </c>
      <c r="BQ6" s="35">
        <f>IF(BQ7="",NA(),BQ7)</f>
        <v>76.48</v>
      </c>
      <c r="BR6" s="35">
        <f t="shared" ref="BR6:BZ6" si="8">IF(BR7="",NA(),BR7)</f>
        <v>68.489999999999995</v>
      </c>
      <c r="BS6" s="35">
        <f t="shared" si="8"/>
        <v>77.28</v>
      </c>
      <c r="BT6" s="35">
        <f t="shared" si="8"/>
        <v>71.930000000000007</v>
      </c>
      <c r="BU6" s="35">
        <f t="shared" si="8"/>
        <v>76.08</v>
      </c>
      <c r="BV6" s="35">
        <f t="shared" si="8"/>
        <v>51.03</v>
      </c>
      <c r="BW6" s="35">
        <f t="shared" si="8"/>
        <v>50.9</v>
      </c>
      <c r="BX6" s="35">
        <f t="shared" si="8"/>
        <v>50.82</v>
      </c>
      <c r="BY6" s="35">
        <f t="shared" si="8"/>
        <v>52.19</v>
      </c>
      <c r="BZ6" s="35">
        <f t="shared" si="8"/>
        <v>55.32</v>
      </c>
      <c r="CA6" s="34" t="str">
        <f>IF(CA7="","",IF(CA7="-","【-】","【"&amp;SUBSTITUTE(TEXT(CA7,"#,##0.00"),"-","△")&amp;"】"))</f>
        <v>【55.73】</v>
      </c>
      <c r="CB6" s="35">
        <f>IF(CB7="",NA(),CB7)</f>
        <v>164.48</v>
      </c>
      <c r="CC6" s="35">
        <f t="shared" ref="CC6:CK6" si="9">IF(CC7="",NA(),CC7)</f>
        <v>190.58</v>
      </c>
      <c r="CD6" s="35">
        <f t="shared" si="9"/>
        <v>167.56</v>
      </c>
      <c r="CE6" s="35">
        <f t="shared" si="9"/>
        <v>174</v>
      </c>
      <c r="CF6" s="35">
        <f t="shared" si="9"/>
        <v>177.5</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49.54</v>
      </c>
      <c r="CN6" s="35">
        <f t="shared" ref="CN6:CV6" si="10">IF(CN7="",NA(),CN7)</f>
        <v>46.75</v>
      </c>
      <c r="CO6" s="35">
        <f t="shared" si="10"/>
        <v>51.83</v>
      </c>
      <c r="CP6" s="35">
        <f t="shared" si="10"/>
        <v>56.26</v>
      </c>
      <c r="CQ6" s="35">
        <f t="shared" si="10"/>
        <v>54.13</v>
      </c>
      <c r="CR6" s="35">
        <f t="shared" si="10"/>
        <v>54.74</v>
      </c>
      <c r="CS6" s="35">
        <f t="shared" si="10"/>
        <v>53.78</v>
      </c>
      <c r="CT6" s="35">
        <f t="shared" si="10"/>
        <v>53.24</v>
      </c>
      <c r="CU6" s="35">
        <f t="shared" si="10"/>
        <v>52.31</v>
      </c>
      <c r="CV6" s="35">
        <f t="shared" si="10"/>
        <v>60.65</v>
      </c>
      <c r="CW6" s="34" t="str">
        <f>IF(CW7="","",IF(CW7="-","【-】","【"&amp;SUBSTITUTE(TEXT(CW7,"#,##0.00"),"-","△")&amp;"】"))</f>
        <v>【59.15】</v>
      </c>
      <c r="CX6" s="35">
        <f>IF(CX7="",NA(),CX7)</f>
        <v>55.84</v>
      </c>
      <c r="CY6" s="35">
        <f t="shared" ref="CY6:DG6" si="11">IF(CY7="",NA(),CY7)</f>
        <v>58.09</v>
      </c>
      <c r="CZ6" s="35">
        <f t="shared" si="11"/>
        <v>60.88</v>
      </c>
      <c r="DA6" s="35">
        <f t="shared" si="11"/>
        <v>59.86</v>
      </c>
      <c r="DB6" s="35">
        <f t="shared" si="11"/>
        <v>61.51</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x14ac:dyDescent="0.15">
      <c r="A7" s="28"/>
      <c r="B7" s="37">
        <v>2016</v>
      </c>
      <c r="C7" s="37">
        <v>392111</v>
      </c>
      <c r="D7" s="37">
        <v>47</v>
      </c>
      <c r="E7" s="37">
        <v>17</v>
      </c>
      <c r="F7" s="37">
        <v>5</v>
      </c>
      <c r="G7" s="37">
        <v>0</v>
      </c>
      <c r="H7" s="37" t="s">
        <v>109</v>
      </c>
      <c r="I7" s="37" t="s">
        <v>110</v>
      </c>
      <c r="J7" s="37" t="s">
        <v>111</v>
      </c>
      <c r="K7" s="37" t="s">
        <v>112</v>
      </c>
      <c r="L7" s="37" t="s">
        <v>113</v>
      </c>
      <c r="M7" s="37"/>
      <c r="N7" s="38" t="s">
        <v>114</v>
      </c>
      <c r="O7" s="38" t="s">
        <v>115</v>
      </c>
      <c r="P7" s="38">
        <v>16.04</v>
      </c>
      <c r="Q7" s="38">
        <v>94.49</v>
      </c>
      <c r="R7" s="38">
        <v>2370</v>
      </c>
      <c r="S7" s="38">
        <v>33789</v>
      </c>
      <c r="T7" s="38">
        <v>126.48</v>
      </c>
      <c r="U7" s="38">
        <v>267.14999999999998</v>
      </c>
      <c r="V7" s="38">
        <v>5391</v>
      </c>
      <c r="W7" s="38">
        <v>1.84</v>
      </c>
      <c r="X7" s="38">
        <v>2929.89</v>
      </c>
      <c r="Y7" s="38">
        <v>79.23</v>
      </c>
      <c r="Z7" s="38">
        <v>77.400000000000006</v>
      </c>
      <c r="AA7" s="38">
        <v>79.77</v>
      </c>
      <c r="AB7" s="38">
        <v>79.17</v>
      </c>
      <c r="AC7" s="38">
        <v>78.39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3465.13</v>
      </c>
      <c r="BG7" s="38">
        <v>3243.87</v>
      </c>
      <c r="BH7" s="38">
        <v>3005.62</v>
      </c>
      <c r="BI7" s="38">
        <v>68.25</v>
      </c>
      <c r="BJ7" s="38">
        <v>0</v>
      </c>
      <c r="BK7" s="38">
        <v>1197.82</v>
      </c>
      <c r="BL7" s="38">
        <v>1126.77</v>
      </c>
      <c r="BM7" s="38">
        <v>1044.8</v>
      </c>
      <c r="BN7" s="38">
        <v>1081.8</v>
      </c>
      <c r="BO7" s="38">
        <v>974.93</v>
      </c>
      <c r="BP7" s="38">
        <v>914.53</v>
      </c>
      <c r="BQ7" s="38">
        <v>76.48</v>
      </c>
      <c r="BR7" s="38">
        <v>68.489999999999995</v>
      </c>
      <c r="BS7" s="38">
        <v>77.28</v>
      </c>
      <c r="BT7" s="38">
        <v>71.930000000000007</v>
      </c>
      <c r="BU7" s="38">
        <v>76.08</v>
      </c>
      <c r="BV7" s="38">
        <v>51.03</v>
      </c>
      <c r="BW7" s="38">
        <v>50.9</v>
      </c>
      <c r="BX7" s="38">
        <v>50.82</v>
      </c>
      <c r="BY7" s="38">
        <v>52.19</v>
      </c>
      <c r="BZ7" s="38">
        <v>55.32</v>
      </c>
      <c r="CA7" s="38">
        <v>55.73</v>
      </c>
      <c r="CB7" s="38">
        <v>164.48</v>
      </c>
      <c r="CC7" s="38">
        <v>190.58</v>
      </c>
      <c r="CD7" s="38">
        <v>167.56</v>
      </c>
      <c r="CE7" s="38">
        <v>174</v>
      </c>
      <c r="CF7" s="38">
        <v>177.5</v>
      </c>
      <c r="CG7" s="38">
        <v>289.60000000000002</v>
      </c>
      <c r="CH7" s="38">
        <v>293.27</v>
      </c>
      <c r="CI7" s="38">
        <v>300.52</v>
      </c>
      <c r="CJ7" s="38">
        <v>296.14</v>
      </c>
      <c r="CK7" s="38">
        <v>283.17</v>
      </c>
      <c r="CL7" s="38">
        <v>276.77999999999997</v>
      </c>
      <c r="CM7" s="38">
        <v>49.54</v>
      </c>
      <c r="CN7" s="38">
        <v>46.75</v>
      </c>
      <c r="CO7" s="38">
        <v>51.83</v>
      </c>
      <c r="CP7" s="38">
        <v>56.26</v>
      </c>
      <c r="CQ7" s="38">
        <v>54.13</v>
      </c>
      <c r="CR7" s="38">
        <v>54.74</v>
      </c>
      <c r="CS7" s="38">
        <v>53.78</v>
      </c>
      <c r="CT7" s="38">
        <v>53.24</v>
      </c>
      <c r="CU7" s="38">
        <v>52.31</v>
      </c>
      <c r="CV7" s="38">
        <v>60.65</v>
      </c>
      <c r="CW7" s="38">
        <v>59.15</v>
      </c>
      <c r="CX7" s="38">
        <v>55.84</v>
      </c>
      <c r="CY7" s="38">
        <v>58.09</v>
      </c>
      <c r="CZ7" s="38">
        <v>60.88</v>
      </c>
      <c r="DA7" s="38">
        <v>59.86</v>
      </c>
      <c r="DB7" s="38">
        <v>61.51</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黒岩　保</cp:lastModifiedBy>
  <dcterms:created xsi:type="dcterms:W3CDTF">2017-12-25T02:32:56Z</dcterms:created>
  <dcterms:modified xsi:type="dcterms:W3CDTF">2018-02-28T04:35:31Z</dcterms:modified>
  <cp:category/>
</cp:coreProperties>
</file>