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L6" i="5"/>
  <c r="W8" i="4" s="1"/>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I10" i="4"/>
  <c r="AL8" i="4"/>
  <c r="P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<sst xmlns="http://schemas.openxmlformats.org/spreadsheetml/2006/main" count="240" uniqueCount="125">
  <si>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</si>
  <si>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</si>
  <si>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</si>
  <si>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</si>
  <si>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</si>
  <si>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</si>
  <si>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</si>
  <si>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</si>
  <si>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</si>
  <si>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</si>
  <si>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</si>
  <si>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</si>
  <si>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</si>
  <si>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</si>
  <si>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</si>
  <si>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</si>
  <si>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</si>
  <si>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</si>
  <si>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</si>
  <si>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</si>
  <si>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</si>
  <si>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</si>
  <si>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</si>
  <si>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</si>
  <si>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</si>
  <si>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</si>
  <si>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</si>
  <si>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</si>
  <si>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</si>
  <si>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</si>
  <si>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</si>
  <si>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</si>
  <si>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</si>
  <si>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</si>
  <si>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</si>
  <si>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</si>
  <si>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</si>
  <si>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</si>
  <si>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</si>
  <si>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</si>
  <si>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</si>
  <si>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</si>
  <si>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</si>
  <si>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</si>
  <si>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</si>
  <si>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</si>
  <si>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</si>
  <si>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</si>
  <si>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</si>
  <si>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</si>
  <si>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</si>
  <si>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</si>
  <si>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</si>
  <si>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</si>
  <si>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</si>
  <si>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</si>
  <si>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</si>
  <si>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</si>
  <si>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</si>
  <si>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</si>
  <si>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</si>
  <si>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</si>
  <si>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</si>
  <si>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</si>
  <si>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</si>
  <si>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</si>
  <si>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</si>
  <si>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</si>
  <si>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</si>
  <si>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</si>
  <si>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</si>
  <si>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</si>
  <si>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</si>
  <si>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</si>
  <si>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</si>
  <si>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</si>
  <si>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</si>
  <si>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</si>
  <si>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</si>
  <si>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</si>
  <si>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</si>
  <si>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</si>
  <si>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</si>
  <si>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</si>
  <si>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</si>
  <si>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</si>
  <si>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</si>
  <si>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</si>
  <si>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</si>
  <si>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</si>
  <si>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</si>
  <si>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</si>
  <si>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</si>
  <si>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</si>
  <si>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</si>
  <si>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</si>
  <si>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</si>
  <si>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</si>
  <si>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</si>
  <si>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</si>
  <si>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</si>
  <si>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</si>
  <si>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</si>
  <si>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</si>
  <si>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</si>
  <si>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</si>
  <si>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</si>
  <si>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</si>
  <si>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</si>
  <si>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中土佐町</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</si>
  <si>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</si>
  <si>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</si>
  <si>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</si>
  <si>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</si>
  <si>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</si>
  <si>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</si>
  <si>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</si>
  <si>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</si>
  <si>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</si>
  <si>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</si>
  <si>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</si>
  <si>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人口減少により施設利用率などは減少傾向にあるが、収支は健全な状態である。
平成31年度以降、機能診断事業、最適整備構想を策定する予定であり状況に応じた事業を実施し汚水処理費の削減に努めていきたい。</t>
    <rPh sb="0" eb="2">
      <t>ジンコウ</t>
    </rPh>
    <rPh sb="2" eb="4">
      <t>ゲンショウ</t>
    </rPh>
    <rPh sb="7" eb="9">
      <t>シセツ</t>
    </rPh>
    <rPh sb="9" eb="11">
      <t>リヨウ</t>
    </rPh>
    <rPh sb="11" eb="12">
      <t>リツ</t>
    </rPh>
    <rPh sb="15" eb="17">
      <t>ゲンショウ</t>
    </rPh>
    <rPh sb="17" eb="19">
      <t>ケイコウ</t>
    </rPh>
    <rPh sb="24" eb="26">
      <t>シュウシ</t>
    </rPh>
    <rPh sb="27" eb="29">
      <t>ケンゼン</t>
    </rPh>
    <rPh sb="30" eb="32">
      <t>ジョウタイ</t>
    </rPh>
    <rPh sb="37" eb="39">
      <t>ヘイセイ</t>
    </rPh>
    <rPh sb="41" eb="43">
      <t>ネンド</t>
    </rPh>
    <rPh sb="43" eb="45">
      <t>イコウ</t>
    </rPh>
    <rPh sb="46" eb="48">
      <t>キノウ</t>
    </rPh>
    <rPh sb="48" eb="50">
      <t>シンダン</t>
    </rPh>
    <rPh sb="50" eb="52">
      <t>ジギョウ</t>
    </rPh>
    <rPh sb="53" eb="55">
      <t>サイテキ</t>
    </rPh>
    <rPh sb="55" eb="57">
      <t>セイビ</t>
    </rPh>
    <rPh sb="57" eb="59">
      <t>コウソウ</t>
    </rPh>
    <rPh sb="60" eb="62">
      <t>サクテイ</t>
    </rPh>
    <rPh sb="64" eb="66">
      <t>ヨテイ</t>
    </rPh>
    <rPh sb="69" eb="71">
      <t>ジョウキョウ</t>
    </rPh>
    <rPh sb="72" eb="73">
      <t>オウ</t>
    </rPh>
    <rPh sb="75" eb="77">
      <t>ジギョウ</t>
    </rPh>
    <rPh sb="78" eb="80">
      <t>ジッシ</t>
    </rPh>
    <rPh sb="81" eb="83">
      <t>オスイ</t>
    </rPh>
    <rPh sb="83" eb="85">
      <t>ショリ</t>
    </rPh>
    <rPh sb="85" eb="86">
      <t>ヒ</t>
    </rPh>
    <rPh sb="87" eb="89">
      <t>サクゲン</t>
    </rPh>
    <rPh sb="90" eb="91">
      <t>ツト</t>
    </rPh>
    <phoneticPr fontId="4"/>
  </si>
  <si>
    <t>①H27は機能対策事業や省エネ技術導入事業を実施したことにより低い数値になったが、H28は黒字であることを示す100％以上の数値となり健全な経営が行えていることを示している。今後も事業を行った年には収支比率が下がることが予想されるが、経常的な収支が健全な状態を維持できるように努める。
④施設新設当時の推移であり、近年は投資規模も小さく減少傾向にある。
⑤省エネ技術の導入等により汚水処理費を削減でき、経費回収率を100％以上の数値に上がった。使用料で回収すべき経費を、全て使用料で賄えている。
⑥類似団体と比較して原価を抑える事ができている。
⑦H28は前年度より若干高い数値を示したものの、全体的には減少傾向にある。原因としては、地域の人口減少があげられる。
⑧類似団体と比較し高い水準を保てている。未接続世帯は高齢化や住宅の老朽化など社会的な要因があるが今後も随時状況を把握していきたい。</t>
    <rPh sb="5" eb="7">
      <t>キノウ</t>
    </rPh>
    <rPh sb="7" eb="9">
      <t>タイサク</t>
    </rPh>
    <rPh sb="9" eb="11">
      <t>ジギョウ</t>
    </rPh>
    <rPh sb="12" eb="13">
      <t>ショウ</t>
    </rPh>
    <rPh sb="15" eb="17">
      <t>ギジュツ</t>
    </rPh>
    <rPh sb="17" eb="19">
      <t>ドウニュウ</t>
    </rPh>
    <rPh sb="19" eb="21">
      <t>ジギョウ</t>
    </rPh>
    <rPh sb="22" eb="24">
      <t>ジッシ</t>
    </rPh>
    <rPh sb="31" eb="32">
      <t>ヒク</t>
    </rPh>
    <rPh sb="33" eb="35">
      <t>スウチ</t>
    </rPh>
    <rPh sb="45" eb="47">
      <t>クロジ</t>
    </rPh>
    <rPh sb="53" eb="54">
      <t>シメ</t>
    </rPh>
    <rPh sb="59" eb="61">
      <t>イジョウ</t>
    </rPh>
    <rPh sb="62" eb="64">
      <t>スウチ</t>
    </rPh>
    <rPh sb="67" eb="69">
      <t>ケンゼン</t>
    </rPh>
    <rPh sb="70" eb="72">
      <t>ケイエイ</t>
    </rPh>
    <rPh sb="73" eb="74">
      <t>オコナ</t>
    </rPh>
    <rPh sb="81" eb="82">
      <t>シメ</t>
    </rPh>
    <rPh sb="87" eb="89">
      <t>コンゴ</t>
    </rPh>
    <rPh sb="90" eb="92">
      <t>ジギョウ</t>
    </rPh>
    <rPh sb="93" eb="94">
      <t>オコナ</t>
    </rPh>
    <rPh sb="96" eb="97">
      <t>トシ</t>
    </rPh>
    <rPh sb="99" eb="101">
      <t>シュウシ</t>
    </rPh>
    <rPh sb="101" eb="103">
      <t>ヒリツ</t>
    </rPh>
    <rPh sb="104" eb="105">
      <t>サ</t>
    </rPh>
    <rPh sb="110" eb="112">
      <t>ヨソウ</t>
    </rPh>
    <rPh sb="117" eb="120">
      <t>ケイジョウテキ</t>
    </rPh>
    <rPh sb="121" eb="123">
      <t>シュウシ</t>
    </rPh>
    <rPh sb="124" eb="126">
      <t>ケンゼン</t>
    </rPh>
    <rPh sb="127" eb="129">
      <t>ジョウタイ</t>
    </rPh>
    <rPh sb="130" eb="132">
      <t>イジ</t>
    </rPh>
    <rPh sb="138" eb="139">
      <t>ツト</t>
    </rPh>
    <rPh sb="144" eb="146">
      <t>シセツ</t>
    </rPh>
    <rPh sb="146" eb="148">
      <t>シンセツ</t>
    </rPh>
    <rPh sb="148" eb="150">
      <t>トウジ</t>
    </rPh>
    <rPh sb="151" eb="153">
      <t>スイイ</t>
    </rPh>
    <rPh sb="157" eb="159">
      <t>キンネン</t>
    </rPh>
    <rPh sb="160" eb="162">
      <t>トウシ</t>
    </rPh>
    <rPh sb="162" eb="164">
      <t>キボ</t>
    </rPh>
    <rPh sb="165" eb="166">
      <t>チイ</t>
    </rPh>
    <rPh sb="168" eb="170">
      <t>ゲンショウ</t>
    </rPh>
    <rPh sb="170" eb="172">
      <t>ケイコウ</t>
    </rPh>
    <rPh sb="178" eb="179">
      <t>ショウ</t>
    </rPh>
    <rPh sb="181" eb="183">
      <t>ギジュツ</t>
    </rPh>
    <rPh sb="184" eb="186">
      <t>ドウニュウ</t>
    </rPh>
    <rPh sb="186" eb="187">
      <t>ナド</t>
    </rPh>
    <rPh sb="190" eb="192">
      <t>オスイ</t>
    </rPh>
    <rPh sb="192" eb="194">
      <t>ショリ</t>
    </rPh>
    <rPh sb="194" eb="195">
      <t>ヒ</t>
    </rPh>
    <rPh sb="196" eb="198">
      <t>サクゲン</t>
    </rPh>
    <rPh sb="201" eb="203">
      <t>ケイヒ</t>
    </rPh>
    <rPh sb="203" eb="205">
      <t>カイシュウ</t>
    </rPh>
    <rPh sb="205" eb="206">
      <t>リツ</t>
    </rPh>
    <rPh sb="211" eb="213">
      <t>イジョウ</t>
    </rPh>
    <rPh sb="214" eb="216">
      <t>スウチ</t>
    </rPh>
    <rPh sb="217" eb="218">
      <t>ア</t>
    </rPh>
    <rPh sb="222" eb="225">
      <t>シヨウリョウ</t>
    </rPh>
    <rPh sb="226" eb="228">
      <t>カイシュウ</t>
    </rPh>
    <rPh sb="231" eb="233">
      <t>ケイヒ</t>
    </rPh>
    <rPh sb="235" eb="236">
      <t>スベ</t>
    </rPh>
    <rPh sb="237" eb="240">
      <t>シヨウリョウ</t>
    </rPh>
    <rPh sb="241" eb="242">
      <t>マカナ</t>
    </rPh>
    <rPh sb="249" eb="251">
      <t>ルイジ</t>
    </rPh>
    <rPh sb="251" eb="253">
      <t>ダンタイ</t>
    </rPh>
    <rPh sb="254" eb="256">
      <t>ヒカク</t>
    </rPh>
    <rPh sb="258" eb="260">
      <t>ゲンカ</t>
    </rPh>
    <rPh sb="261" eb="262">
      <t>オサ</t>
    </rPh>
    <rPh sb="264" eb="265">
      <t>コト</t>
    </rPh>
    <rPh sb="278" eb="281">
      <t>ゼンネンド</t>
    </rPh>
    <rPh sb="283" eb="285">
      <t>ジャッカン</t>
    </rPh>
    <rPh sb="285" eb="286">
      <t>タカ</t>
    </rPh>
    <rPh sb="287" eb="289">
      <t>スウチ</t>
    </rPh>
    <rPh sb="290" eb="291">
      <t>シメ</t>
    </rPh>
    <rPh sb="297" eb="300">
      <t>ゼンタイテキ</t>
    </rPh>
    <rPh sb="302" eb="304">
      <t>ゲンショウ</t>
    </rPh>
    <rPh sb="304" eb="306">
      <t>ケイコウ</t>
    </rPh>
    <rPh sb="310" eb="312">
      <t>ゲンイン</t>
    </rPh>
    <rPh sb="317" eb="319">
      <t>チイキ</t>
    </rPh>
    <rPh sb="320" eb="322">
      <t>ジンコウ</t>
    </rPh>
    <rPh sb="322" eb="324">
      <t>ゲンショウ</t>
    </rPh>
    <rPh sb="333" eb="335">
      <t>ルイジ</t>
    </rPh>
    <rPh sb="335" eb="337">
      <t>ダンタイ</t>
    </rPh>
    <rPh sb="338" eb="340">
      <t>ヒカク</t>
    </rPh>
    <rPh sb="341" eb="342">
      <t>タカ</t>
    </rPh>
    <rPh sb="343" eb="345">
      <t>スイジュン</t>
    </rPh>
    <rPh sb="346" eb="347">
      <t>タモ</t>
    </rPh>
    <rPh sb="352" eb="355">
      <t>ミセツゾク</t>
    </rPh>
    <rPh sb="355" eb="357">
      <t>セタイ</t>
    </rPh>
    <rPh sb="358" eb="361">
      <t>コウレイカ</t>
    </rPh>
    <rPh sb="362" eb="364">
      <t>ジュウタク</t>
    </rPh>
    <rPh sb="365" eb="368">
      <t>ロウキュウカ</t>
    </rPh>
    <rPh sb="370" eb="373">
      <t>シャカイテキ</t>
    </rPh>
    <rPh sb="374" eb="376">
      <t>ヨウイン</t>
    </rPh>
    <rPh sb="380" eb="382">
      <t>コンゴ</t>
    </rPh>
    <rPh sb="383" eb="385">
      <t>ズイジ</t>
    </rPh>
    <rPh sb="385" eb="387">
      <t>ジョウキョウ</t>
    </rPh>
    <rPh sb="388" eb="390">
      <t>ハアク</t>
    </rPh>
    <phoneticPr fontId="4"/>
  </si>
  <si>
    <t>管渠については近年に整備してきたことから、耐用年数も十分あり現時点で問題点は見当たらないと考える。</t>
    <rPh sb="0" eb="2">
      <t>カンキョ</t>
    </rPh>
    <rPh sb="7" eb="9">
      <t>キンネン</t>
    </rPh>
    <rPh sb="10" eb="12">
      <t>セイビ</t>
    </rPh>
    <rPh sb="21" eb="23">
      <t>タイヨウ</t>
    </rPh>
    <rPh sb="23" eb="25">
      <t>ネンスウ</t>
    </rPh>
    <rPh sb="26" eb="28">
      <t>ジュウブン</t>
    </rPh>
    <rPh sb="30" eb="33">
      <t>ゲンジテン</t>
    </rPh>
    <rPh sb="34" eb="37">
      <t>モンダイテン</t>
    </rPh>
    <rPh sb="38" eb="40">
      <t>ミア</t>
    </rPh>
    <rPh sb="45" eb="46">
      <t>カンガ</t>
    </rPh>
    <phoneticPr fontId="4"/>
  </si>
  <si>
    <t>非設置</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</si>
</sst>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B1A-44A9-9372-FDBA81ECB1B3}"/>
            </c:ext>
          </c:extLst>
        </c:ser>
        <c:dLbls>
          <c:showLegendKey val="0"/>
          <c:showVal val="0"/>
          <c:showCatName val="0"/>
          <c:showSerName val="0"/>
          <c:showPercent val="0"/>
          <c:showBubbleSize val="0"/>
        </c:dLbls>
        <c:gapWidth val="150"/>
        <c:axId val="81132160"/>
        <c:axId val="8160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0.04</c:v>
                </c:pt>
                <c:pt idx="2">
                  <c:v>7.0000000000000007E-2</c:v>
                </c:pt>
                <c:pt idx="3">
                  <c:v>0.02</c:v>
                </c:pt>
                <c:pt idx="4">
                  <c:v>2.0499999999999998</c:v>
                </c:pt>
              </c:numCache>
            </c:numRef>
          </c:val>
          <c:smooth val="0"/>
          <c:extLst xmlns:c16r2="http://schemas.microsoft.com/office/drawing/2015/06/chart">
            <c:ext xmlns:c16="http://schemas.microsoft.com/office/drawing/2014/chart" uri="{C3380CC4-5D6E-409C-BE32-E72D297353CC}">
              <c16:uniqueId val="{00000001-AB1A-44A9-9372-FDBA81ECB1B3}"/>
            </c:ext>
          </c:extLst>
        </c:ser>
        <c:dLbls>
          <c:showLegendKey val="0"/>
          <c:showVal val="0"/>
          <c:showCatName val="0"/>
          <c:showSerName val="0"/>
          <c:showPercent val="0"/>
          <c:showBubbleSize val="0"/>
        </c:dLbls>
        <c:marker val="1"/>
        <c:smooth val="0"/>
        <c:axId val="81132160"/>
        <c:axId val="81601280"/>
      </c:lineChart>
      <c:dateAx>
        <c:axId val="81132160"/>
        <c:scaling>
          <c:orientation val="minMax"/>
        </c:scaling>
        <c:delete val="1"/>
        <c:axPos val="b"/>
        <c:numFmt formatCode="ge" sourceLinked="1"/>
        <c:majorTickMark val="none"/>
        <c:minorTickMark val="none"/>
        <c:tickLblPos val="none"/>
        <c:crossAx val="81601280"/>
        <c:crosses val="autoZero"/>
        <c:auto val="1"/>
        <c:lblOffset val="100"/>
        <c:baseTimeUnit val="years"/>
      </c:dateAx>
      <c:valAx>
        <c:axId val="8160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132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49.45</c:v>
                </c:pt>
                <c:pt idx="1">
                  <c:v>50.33</c:v>
                </c:pt>
                <c:pt idx="2">
                  <c:v>50.33</c:v>
                </c:pt>
                <c:pt idx="3">
                  <c:v>46.61</c:v>
                </c:pt>
                <c:pt idx="4">
                  <c:v>48.36</c:v>
                </c:pt>
              </c:numCache>
            </c:numRef>
          </c:val>
          <c:extLst xmlns:c16r2="http://schemas.microsoft.com/office/drawing/2015/06/chart">
            <c:ext xmlns:c16="http://schemas.microsoft.com/office/drawing/2014/chart" uri="{C3380CC4-5D6E-409C-BE32-E72D297353CC}">
              <c16:uniqueId val="{00000000-6EC5-41A9-AEEC-207182A9F9A8}"/>
            </c:ext>
          </c:extLst>
        </c:ser>
        <c:dLbls>
          <c:showLegendKey val="0"/>
          <c:showVal val="0"/>
          <c:showCatName val="0"/>
          <c:showSerName val="0"/>
          <c:showPercent val="0"/>
          <c:showBubbleSize val="0"/>
        </c:dLbls>
        <c:gapWidth val="150"/>
        <c:axId val="85813504"/>
        <c:axId val="85823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46.06</c:v>
                </c:pt>
                <c:pt idx="1">
                  <c:v>45.95</c:v>
                </c:pt>
                <c:pt idx="2">
                  <c:v>44.69</c:v>
                </c:pt>
                <c:pt idx="3">
                  <c:v>44.69</c:v>
                </c:pt>
                <c:pt idx="4">
                  <c:v>60.65</c:v>
                </c:pt>
              </c:numCache>
            </c:numRef>
          </c:val>
          <c:smooth val="0"/>
          <c:extLst xmlns:c16r2="http://schemas.microsoft.com/office/drawing/2015/06/chart">
            <c:ext xmlns:c16="http://schemas.microsoft.com/office/drawing/2014/chart" uri="{C3380CC4-5D6E-409C-BE32-E72D297353CC}">
              <c16:uniqueId val="{00000001-6EC5-41A9-AEEC-207182A9F9A8}"/>
            </c:ext>
          </c:extLst>
        </c:ser>
        <c:dLbls>
          <c:showLegendKey val="0"/>
          <c:showVal val="0"/>
          <c:showCatName val="0"/>
          <c:showSerName val="0"/>
          <c:showPercent val="0"/>
          <c:showBubbleSize val="0"/>
        </c:dLbls>
        <c:marker val="1"/>
        <c:smooth val="0"/>
        <c:axId val="85813504"/>
        <c:axId val="85823872"/>
      </c:lineChart>
      <c:dateAx>
        <c:axId val="85813504"/>
        <c:scaling>
          <c:orientation val="minMax"/>
        </c:scaling>
        <c:delete val="1"/>
        <c:axPos val="b"/>
        <c:numFmt formatCode="ge" sourceLinked="1"/>
        <c:majorTickMark val="none"/>
        <c:minorTickMark val="none"/>
        <c:tickLblPos val="none"/>
        <c:crossAx val="85823872"/>
        <c:crosses val="autoZero"/>
        <c:auto val="1"/>
        <c:lblOffset val="100"/>
        <c:baseTimeUnit val="years"/>
      </c:dateAx>
      <c:valAx>
        <c:axId val="85823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81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92.87</c:v>
                </c:pt>
                <c:pt idx="1">
                  <c:v>92.1</c:v>
                </c:pt>
                <c:pt idx="2">
                  <c:v>92.4</c:v>
                </c:pt>
                <c:pt idx="3">
                  <c:v>92.44</c:v>
                </c:pt>
                <c:pt idx="4">
                  <c:v>92.84</c:v>
                </c:pt>
              </c:numCache>
            </c:numRef>
          </c:val>
          <c:extLst xmlns:c16r2="http://schemas.microsoft.com/office/drawing/2015/06/chart">
            <c:ext xmlns:c16="http://schemas.microsoft.com/office/drawing/2014/chart" uri="{C3380CC4-5D6E-409C-BE32-E72D297353CC}">
              <c16:uniqueId val="{00000000-4259-48ED-9239-ABC2AF55D4B4}"/>
            </c:ext>
          </c:extLst>
        </c:ser>
        <c:dLbls>
          <c:showLegendKey val="0"/>
          <c:showVal val="0"/>
          <c:showCatName val="0"/>
          <c:showSerName val="0"/>
          <c:showPercent val="0"/>
          <c:showBubbleSize val="0"/>
        </c:dLbls>
        <c:gapWidth val="150"/>
        <c:axId val="87178624"/>
        <c:axId val="87180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72.989999999999995</c:v>
                </c:pt>
                <c:pt idx="1">
                  <c:v>71.97</c:v>
                </c:pt>
                <c:pt idx="2">
                  <c:v>70.59</c:v>
                </c:pt>
                <c:pt idx="3">
                  <c:v>69.67</c:v>
                </c:pt>
                <c:pt idx="4">
                  <c:v>84.58</c:v>
                </c:pt>
              </c:numCache>
            </c:numRef>
          </c:val>
          <c:smooth val="0"/>
          <c:extLst xmlns:c16r2="http://schemas.microsoft.com/office/drawing/2015/06/chart">
            <c:ext xmlns:c16="http://schemas.microsoft.com/office/drawing/2014/chart" uri="{C3380CC4-5D6E-409C-BE32-E72D297353CC}">
              <c16:uniqueId val="{00000001-4259-48ED-9239-ABC2AF55D4B4}"/>
            </c:ext>
          </c:extLst>
        </c:ser>
        <c:dLbls>
          <c:showLegendKey val="0"/>
          <c:showVal val="0"/>
          <c:showCatName val="0"/>
          <c:showSerName val="0"/>
          <c:showPercent val="0"/>
          <c:showBubbleSize val="0"/>
        </c:dLbls>
        <c:marker val="1"/>
        <c:smooth val="0"/>
        <c:axId val="87178624"/>
        <c:axId val="87180800"/>
      </c:lineChart>
      <c:dateAx>
        <c:axId val="87178624"/>
        <c:scaling>
          <c:orientation val="minMax"/>
        </c:scaling>
        <c:delete val="1"/>
        <c:axPos val="b"/>
        <c:numFmt formatCode="ge" sourceLinked="1"/>
        <c:majorTickMark val="none"/>
        <c:minorTickMark val="none"/>
        <c:tickLblPos val="none"/>
        <c:crossAx val="87180800"/>
        <c:crosses val="autoZero"/>
        <c:auto val="1"/>
        <c:lblOffset val="100"/>
        <c:baseTimeUnit val="years"/>
      </c:dateAx>
      <c:valAx>
        <c:axId val="87180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178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98.53</c:v>
                </c:pt>
                <c:pt idx="1">
                  <c:v>101.61</c:v>
                </c:pt>
                <c:pt idx="2">
                  <c:v>101.24</c:v>
                </c:pt>
                <c:pt idx="3">
                  <c:v>98.14</c:v>
                </c:pt>
                <c:pt idx="4">
                  <c:v>103.64</c:v>
                </c:pt>
              </c:numCache>
            </c:numRef>
          </c:val>
          <c:extLst xmlns:c16r2="http://schemas.microsoft.com/office/drawing/2015/06/chart">
            <c:ext xmlns:c16="http://schemas.microsoft.com/office/drawing/2014/chart" uri="{C3380CC4-5D6E-409C-BE32-E72D297353CC}">
              <c16:uniqueId val="{00000000-4F84-4AC0-B1D0-903D37236B4A}"/>
            </c:ext>
          </c:extLst>
        </c:ser>
        <c:dLbls>
          <c:showLegendKey val="0"/>
          <c:showVal val="0"/>
          <c:showCatName val="0"/>
          <c:showSerName val="0"/>
          <c:showPercent val="0"/>
          <c:showBubbleSize val="0"/>
        </c:dLbls>
        <c:gapWidth val="150"/>
        <c:axId val="81632256"/>
        <c:axId val="81638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F84-4AC0-B1D0-903D37236B4A}"/>
            </c:ext>
          </c:extLst>
        </c:ser>
        <c:dLbls>
          <c:showLegendKey val="0"/>
          <c:showVal val="0"/>
          <c:showCatName val="0"/>
          <c:showSerName val="0"/>
          <c:showPercent val="0"/>
          <c:showBubbleSize val="0"/>
        </c:dLbls>
        <c:marker val="1"/>
        <c:smooth val="0"/>
        <c:axId val="81632256"/>
        <c:axId val="81638528"/>
      </c:lineChart>
      <c:dateAx>
        <c:axId val="81632256"/>
        <c:scaling>
          <c:orientation val="minMax"/>
        </c:scaling>
        <c:delete val="1"/>
        <c:axPos val="b"/>
        <c:numFmt formatCode="ge" sourceLinked="1"/>
        <c:majorTickMark val="none"/>
        <c:minorTickMark val="none"/>
        <c:tickLblPos val="none"/>
        <c:crossAx val="81638528"/>
        <c:crosses val="autoZero"/>
        <c:auto val="1"/>
        <c:lblOffset val="100"/>
        <c:baseTimeUnit val="years"/>
      </c:dateAx>
      <c:valAx>
        <c:axId val="81638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632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B10-4AE1-97AA-C2855F6F8D26}"/>
            </c:ext>
          </c:extLst>
        </c:ser>
        <c:dLbls>
          <c:showLegendKey val="0"/>
          <c:showVal val="0"/>
          <c:showCatName val="0"/>
          <c:showSerName val="0"/>
          <c:showPercent val="0"/>
          <c:showBubbleSize val="0"/>
        </c:dLbls>
        <c:gapWidth val="150"/>
        <c:axId val="85396864"/>
        <c:axId val="85415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B10-4AE1-97AA-C2855F6F8D26}"/>
            </c:ext>
          </c:extLst>
        </c:ser>
        <c:dLbls>
          <c:showLegendKey val="0"/>
          <c:showVal val="0"/>
          <c:showCatName val="0"/>
          <c:showSerName val="0"/>
          <c:showPercent val="0"/>
          <c:showBubbleSize val="0"/>
        </c:dLbls>
        <c:marker val="1"/>
        <c:smooth val="0"/>
        <c:axId val="85396864"/>
        <c:axId val="85415424"/>
      </c:lineChart>
      <c:dateAx>
        <c:axId val="85396864"/>
        <c:scaling>
          <c:orientation val="minMax"/>
        </c:scaling>
        <c:delete val="1"/>
        <c:axPos val="b"/>
        <c:numFmt formatCode="ge" sourceLinked="1"/>
        <c:majorTickMark val="none"/>
        <c:minorTickMark val="none"/>
        <c:tickLblPos val="none"/>
        <c:crossAx val="85415424"/>
        <c:crosses val="autoZero"/>
        <c:auto val="1"/>
        <c:lblOffset val="100"/>
        <c:baseTimeUnit val="years"/>
      </c:dateAx>
      <c:valAx>
        <c:axId val="85415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39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129-4D35-856E-5EEC0D854627}"/>
            </c:ext>
          </c:extLst>
        </c:ser>
        <c:dLbls>
          <c:showLegendKey val="0"/>
          <c:showVal val="0"/>
          <c:showCatName val="0"/>
          <c:showSerName val="0"/>
          <c:showPercent val="0"/>
          <c:showBubbleSize val="0"/>
        </c:dLbls>
        <c:gapWidth val="150"/>
        <c:axId val="85450752"/>
        <c:axId val="85452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129-4D35-856E-5EEC0D854627}"/>
            </c:ext>
          </c:extLst>
        </c:ser>
        <c:dLbls>
          <c:showLegendKey val="0"/>
          <c:showVal val="0"/>
          <c:showCatName val="0"/>
          <c:showSerName val="0"/>
          <c:showPercent val="0"/>
          <c:showBubbleSize val="0"/>
        </c:dLbls>
        <c:marker val="1"/>
        <c:smooth val="0"/>
        <c:axId val="85450752"/>
        <c:axId val="85452672"/>
      </c:lineChart>
      <c:dateAx>
        <c:axId val="85450752"/>
        <c:scaling>
          <c:orientation val="minMax"/>
        </c:scaling>
        <c:delete val="1"/>
        <c:axPos val="b"/>
        <c:numFmt formatCode="ge" sourceLinked="1"/>
        <c:majorTickMark val="none"/>
        <c:minorTickMark val="none"/>
        <c:tickLblPos val="none"/>
        <c:crossAx val="85452672"/>
        <c:crosses val="autoZero"/>
        <c:auto val="1"/>
        <c:lblOffset val="100"/>
        <c:baseTimeUnit val="years"/>
      </c:dateAx>
      <c:valAx>
        <c:axId val="85452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450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1EA-4EBC-A509-F69B77DFB4C9}"/>
            </c:ext>
          </c:extLst>
        </c:ser>
        <c:dLbls>
          <c:showLegendKey val="0"/>
          <c:showVal val="0"/>
          <c:showCatName val="0"/>
          <c:showSerName val="0"/>
          <c:showPercent val="0"/>
          <c:showBubbleSize val="0"/>
        </c:dLbls>
        <c:gapWidth val="150"/>
        <c:axId val="85572224"/>
        <c:axId val="85574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1EA-4EBC-A509-F69B77DFB4C9}"/>
            </c:ext>
          </c:extLst>
        </c:ser>
        <c:dLbls>
          <c:showLegendKey val="0"/>
          <c:showVal val="0"/>
          <c:showCatName val="0"/>
          <c:showSerName val="0"/>
          <c:showPercent val="0"/>
          <c:showBubbleSize val="0"/>
        </c:dLbls>
        <c:marker val="1"/>
        <c:smooth val="0"/>
        <c:axId val="85572224"/>
        <c:axId val="85574400"/>
      </c:lineChart>
      <c:dateAx>
        <c:axId val="85572224"/>
        <c:scaling>
          <c:orientation val="minMax"/>
        </c:scaling>
        <c:delete val="1"/>
        <c:axPos val="b"/>
        <c:numFmt formatCode="ge" sourceLinked="1"/>
        <c:majorTickMark val="none"/>
        <c:minorTickMark val="none"/>
        <c:tickLblPos val="none"/>
        <c:crossAx val="85574400"/>
        <c:crosses val="autoZero"/>
        <c:auto val="1"/>
        <c:lblOffset val="100"/>
        <c:baseTimeUnit val="years"/>
      </c:dateAx>
      <c:valAx>
        <c:axId val="85574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572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8A9-4050-9E83-51C24C6C6C14}"/>
            </c:ext>
          </c:extLst>
        </c:ser>
        <c:dLbls>
          <c:showLegendKey val="0"/>
          <c:showVal val="0"/>
          <c:showCatName val="0"/>
          <c:showSerName val="0"/>
          <c:showPercent val="0"/>
          <c:showBubbleSize val="0"/>
        </c:dLbls>
        <c:gapWidth val="150"/>
        <c:axId val="85607552"/>
        <c:axId val="85609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8A9-4050-9E83-51C24C6C6C14}"/>
            </c:ext>
          </c:extLst>
        </c:ser>
        <c:dLbls>
          <c:showLegendKey val="0"/>
          <c:showVal val="0"/>
          <c:showCatName val="0"/>
          <c:showSerName val="0"/>
          <c:showPercent val="0"/>
          <c:showBubbleSize val="0"/>
        </c:dLbls>
        <c:marker val="1"/>
        <c:smooth val="0"/>
        <c:axId val="85607552"/>
        <c:axId val="85609472"/>
      </c:lineChart>
      <c:dateAx>
        <c:axId val="85607552"/>
        <c:scaling>
          <c:orientation val="minMax"/>
        </c:scaling>
        <c:delete val="1"/>
        <c:axPos val="b"/>
        <c:numFmt formatCode="ge" sourceLinked="1"/>
        <c:majorTickMark val="none"/>
        <c:minorTickMark val="none"/>
        <c:tickLblPos val="none"/>
        <c:crossAx val="85609472"/>
        <c:crosses val="autoZero"/>
        <c:auto val="1"/>
        <c:lblOffset val="100"/>
        <c:baseTimeUnit val="years"/>
      </c:dateAx>
      <c:valAx>
        <c:axId val="85609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607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BFB-4C81-B319-643642A29B27}"/>
            </c:ext>
          </c:extLst>
        </c:ser>
        <c:dLbls>
          <c:showLegendKey val="0"/>
          <c:showVal val="0"/>
          <c:showCatName val="0"/>
          <c:showSerName val="0"/>
          <c:showPercent val="0"/>
          <c:showBubbleSize val="0"/>
        </c:dLbls>
        <c:gapWidth val="150"/>
        <c:axId val="85648896"/>
        <c:axId val="85650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1144.05</c:v>
                </c:pt>
                <c:pt idx="1">
                  <c:v>1117.1099999999999</c:v>
                </c:pt>
                <c:pt idx="2">
                  <c:v>1161.05</c:v>
                </c:pt>
                <c:pt idx="3">
                  <c:v>979.89</c:v>
                </c:pt>
                <c:pt idx="4">
                  <c:v>974.93</c:v>
                </c:pt>
              </c:numCache>
            </c:numRef>
          </c:val>
          <c:smooth val="0"/>
          <c:extLst xmlns:c16r2="http://schemas.microsoft.com/office/drawing/2015/06/chart">
            <c:ext xmlns:c16="http://schemas.microsoft.com/office/drawing/2014/chart" uri="{C3380CC4-5D6E-409C-BE32-E72D297353CC}">
              <c16:uniqueId val="{00000001-8BFB-4C81-B319-643642A29B27}"/>
            </c:ext>
          </c:extLst>
        </c:ser>
        <c:dLbls>
          <c:showLegendKey val="0"/>
          <c:showVal val="0"/>
          <c:showCatName val="0"/>
          <c:showSerName val="0"/>
          <c:showPercent val="0"/>
          <c:showBubbleSize val="0"/>
        </c:dLbls>
        <c:marker val="1"/>
        <c:smooth val="0"/>
        <c:axId val="85648896"/>
        <c:axId val="85650816"/>
      </c:lineChart>
      <c:dateAx>
        <c:axId val="85648896"/>
        <c:scaling>
          <c:orientation val="minMax"/>
        </c:scaling>
        <c:delete val="1"/>
        <c:axPos val="b"/>
        <c:numFmt formatCode="ge" sourceLinked="1"/>
        <c:majorTickMark val="none"/>
        <c:minorTickMark val="none"/>
        <c:tickLblPos val="none"/>
        <c:crossAx val="85650816"/>
        <c:crosses val="autoZero"/>
        <c:auto val="1"/>
        <c:lblOffset val="100"/>
        <c:baseTimeUnit val="years"/>
      </c:dateAx>
      <c:valAx>
        <c:axId val="85650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64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90.72</c:v>
                </c:pt>
                <c:pt idx="1">
                  <c:v>83.21</c:v>
                </c:pt>
                <c:pt idx="2">
                  <c:v>103.04</c:v>
                </c:pt>
                <c:pt idx="3">
                  <c:v>93.15</c:v>
                </c:pt>
                <c:pt idx="4">
                  <c:v>113.6</c:v>
                </c:pt>
              </c:numCache>
            </c:numRef>
          </c:val>
          <c:extLst xmlns:c16r2="http://schemas.microsoft.com/office/drawing/2015/06/chart">
            <c:ext xmlns:c16="http://schemas.microsoft.com/office/drawing/2014/chart" uri="{C3380CC4-5D6E-409C-BE32-E72D297353CC}">
              <c16:uniqueId val="{00000000-581C-4D9C-9C99-BA818084FFC0}"/>
            </c:ext>
          </c:extLst>
        </c:ser>
        <c:dLbls>
          <c:showLegendKey val="0"/>
          <c:showVal val="0"/>
          <c:showCatName val="0"/>
          <c:showSerName val="0"/>
          <c:showPercent val="0"/>
          <c:showBubbleSize val="0"/>
        </c:dLbls>
        <c:gapWidth val="150"/>
        <c:axId val="85677952"/>
        <c:axId val="85684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42.48</c:v>
                </c:pt>
                <c:pt idx="1">
                  <c:v>41.04</c:v>
                </c:pt>
                <c:pt idx="2">
                  <c:v>41.08</c:v>
                </c:pt>
                <c:pt idx="3">
                  <c:v>41.34</c:v>
                </c:pt>
                <c:pt idx="4">
                  <c:v>55.32</c:v>
                </c:pt>
              </c:numCache>
            </c:numRef>
          </c:val>
          <c:smooth val="0"/>
          <c:extLst xmlns:c16r2="http://schemas.microsoft.com/office/drawing/2015/06/chart">
            <c:ext xmlns:c16="http://schemas.microsoft.com/office/drawing/2014/chart" uri="{C3380CC4-5D6E-409C-BE32-E72D297353CC}">
              <c16:uniqueId val="{00000001-581C-4D9C-9C99-BA818084FFC0}"/>
            </c:ext>
          </c:extLst>
        </c:ser>
        <c:dLbls>
          <c:showLegendKey val="0"/>
          <c:showVal val="0"/>
          <c:showCatName val="0"/>
          <c:showSerName val="0"/>
          <c:showPercent val="0"/>
          <c:showBubbleSize val="0"/>
        </c:dLbls>
        <c:marker val="1"/>
        <c:smooth val="0"/>
        <c:axId val="85677952"/>
        <c:axId val="85684224"/>
      </c:lineChart>
      <c:dateAx>
        <c:axId val="85677952"/>
        <c:scaling>
          <c:orientation val="minMax"/>
        </c:scaling>
        <c:delete val="1"/>
        <c:axPos val="b"/>
        <c:numFmt formatCode="ge" sourceLinked="1"/>
        <c:majorTickMark val="none"/>
        <c:minorTickMark val="none"/>
        <c:tickLblPos val="none"/>
        <c:crossAx val="85684224"/>
        <c:crosses val="autoZero"/>
        <c:auto val="1"/>
        <c:lblOffset val="100"/>
        <c:baseTimeUnit val="years"/>
      </c:dateAx>
      <c:valAx>
        <c:axId val="856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677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135.06</c:v>
                </c:pt>
                <c:pt idx="1">
                  <c:v>144.4</c:v>
                </c:pt>
                <c:pt idx="2">
                  <c:v>125.52</c:v>
                </c:pt>
                <c:pt idx="3">
                  <c:v>145.44</c:v>
                </c:pt>
                <c:pt idx="4">
                  <c:v>115.34</c:v>
                </c:pt>
              </c:numCache>
            </c:numRef>
          </c:val>
          <c:extLst xmlns:c16r2="http://schemas.microsoft.com/office/drawing/2015/06/chart">
            <c:ext xmlns:c16="http://schemas.microsoft.com/office/drawing/2014/chart" uri="{C3380CC4-5D6E-409C-BE32-E72D297353CC}">
              <c16:uniqueId val="{00000000-EFBF-4A1A-9C2C-5DADAD306797}"/>
            </c:ext>
          </c:extLst>
        </c:ser>
        <c:dLbls>
          <c:showLegendKey val="0"/>
          <c:showVal val="0"/>
          <c:showCatName val="0"/>
          <c:showSerName val="0"/>
          <c:showPercent val="0"/>
          <c:showBubbleSize val="0"/>
        </c:dLbls>
        <c:gapWidth val="150"/>
        <c:axId val="85710720"/>
        <c:axId val="85716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343.8</c:v>
                </c:pt>
                <c:pt idx="1">
                  <c:v>357.08</c:v>
                </c:pt>
                <c:pt idx="2">
                  <c:v>378.08</c:v>
                </c:pt>
                <c:pt idx="3">
                  <c:v>357.49</c:v>
                </c:pt>
                <c:pt idx="4">
                  <c:v>283.17</c:v>
                </c:pt>
              </c:numCache>
            </c:numRef>
          </c:val>
          <c:smooth val="0"/>
          <c:extLst xmlns:c16r2="http://schemas.microsoft.com/office/drawing/2015/06/chart">
            <c:ext xmlns:c16="http://schemas.microsoft.com/office/drawing/2014/chart" uri="{C3380CC4-5D6E-409C-BE32-E72D297353CC}">
              <c16:uniqueId val="{00000001-EFBF-4A1A-9C2C-5DADAD306797}"/>
            </c:ext>
          </c:extLst>
        </c:ser>
        <c:dLbls>
          <c:showLegendKey val="0"/>
          <c:showVal val="0"/>
          <c:showCatName val="0"/>
          <c:showSerName val="0"/>
          <c:showPercent val="0"/>
          <c:showBubbleSize val="0"/>
        </c:dLbls>
        <c:marker val="1"/>
        <c:smooth val="0"/>
        <c:axId val="85710720"/>
        <c:axId val="85716992"/>
      </c:lineChart>
      <c:dateAx>
        <c:axId val="85710720"/>
        <c:scaling>
          <c:orientation val="minMax"/>
        </c:scaling>
        <c:delete val="1"/>
        <c:axPos val="b"/>
        <c:numFmt formatCode="ge" sourceLinked="1"/>
        <c:majorTickMark val="none"/>
        <c:minorTickMark val="none"/>
        <c:tickLblPos val="none"/>
        <c:crossAx val="85716992"/>
        <c:crosses val="autoZero"/>
        <c:auto val="1"/>
        <c:lblOffset val="100"/>
        <c:baseTimeUnit val="years"/>
      </c:dateAx>
      <c:valAx>
        <c:axId val="85716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710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D8" sqref="AD8:AJ8"/>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高知県　中土佐町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
        <v>124</v>
      </c>
      <c r="AE8" s="73"/>
      <c r="AF8" s="73"/>
      <c r="AG8" s="73"/>
      <c r="AH8" s="73"/>
      <c r="AI8" s="73"/>
      <c r="AJ8" s="73"/>
      <c r="AK8" s="4"/>
      <c r="AL8" s="67">
        <f>データ!S6</f>
        <v>7199</v>
      </c>
      <c r="AM8" s="67"/>
      <c r="AN8" s="67"/>
      <c r="AO8" s="67"/>
      <c r="AP8" s="67"/>
      <c r="AQ8" s="67"/>
      <c r="AR8" s="67"/>
      <c r="AS8" s="67"/>
      <c r="AT8" s="66">
        <f>データ!T6</f>
        <v>193.28</v>
      </c>
      <c r="AU8" s="66"/>
      <c r="AV8" s="66"/>
      <c r="AW8" s="66"/>
      <c r="AX8" s="66"/>
      <c r="AY8" s="66"/>
      <c r="AZ8" s="66"/>
      <c r="BA8" s="66"/>
      <c r="BB8" s="66">
        <f>データ!U6</f>
        <v>37.25</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12.69</v>
      </c>
      <c r="Q10" s="66"/>
      <c r="R10" s="66"/>
      <c r="S10" s="66"/>
      <c r="T10" s="66"/>
      <c r="U10" s="66"/>
      <c r="V10" s="66"/>
      <c r="W10" s="66">
        <f>データ!Q6</f>
        <v>100.13</v>
      </c>
      <c r="X10" s="66"/>
      <c r="Y10" s="66"/>
      <c r="Z10" s="66"/>
      <c r="AA10" s="66"/>
      <c r="AB10" s="66"/>
      <c r="AC10" s="66"/>
      <c r="AD10" s="67">
        <f>データ!R6</f>
        <v>2370</v>
      </c>
      <c r="AE10" s="67"/>
      <c r="AF10" s="67"/>
      <c r="AG10" s="67"/>
      <c r="AH10" s="67"/>
      <c r="AI10" s="67"/>
      <c r="AJ10" s="67"/>
      <c r="AK10" s="2"/>
      <c r="AL10" s="67">
        <f>データ!V6</f>
        <v>908</v>
      </c>
      <c r="AM10" s="67"/>
      <c r="AN10" s="67"/>
      <c r="AO10" s="67"/>
      <c r="AP10" s="67"/>
      <c r="AQ10" s="67"/>
      <c r="AR10" s="67"/>
      <c r="AS10" s="67"/>
      <c r="AT10" s="66">
        <f>データ!W6</f>
        <v>0.49</v>
      </c>
      <c r="AU10" s="66"/>
      <c r="AV10" s="66"/>
      <c r="AW10" s="66"/>
      <c r="AX10" s="66"/>
      <c r="AY10" s="66"/>
      <c r="AZ10" s="66"/>
      <c r="BA10" s="66"/>
      <c r="BB10" s="66">
        <f>データ!X6</f>
        <v>1853.06</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122</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123</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121</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394017</v>
      </c>
      <c r="D6" s="33">
        <f t="shared" si="3"/>
        <v>47</v>
      </c>
      <c r="E6" s="33">
        <f t="shared" si="3"/>
        <v>17</v>
      </c>
      <c r="F6" s="33">
        <f t="shared" si="3"/>
        <v>5</v>
      </c>
      <c r="G6" s="33">
        <f t="shared" si="3"/>
        <v>0</v>
      </c>
      <c r="H6" s="33" t="str">
        <f t="shared" si="3"/>
        <v>高知県　中土佐町</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12.69</v>
      </c>
      <c r="Q6" s="34">
        <f t="shared" si="3"/>
        <v>100.13</v>
      </c>
      <c r="R6" s="34">
        <f t="shared" si="3"/>
        <v>2370</v>
      </c>
      <c r="S6" s="34">
        <f t="shared" si="3"/>
        <v>7199</v>
      </c>
      <c r="T6" s="34">
        <f t="shared" si="3"/>
        <v>193.28</v>
      </c>
      <c r="U6" s="34">
        <f t="shared" si="3"/>
        <v>37.25</v>
      </c>
      <c r="V6" s="34">
        <f t="shared" si="3"/>
        <v>908</v>
      </c>
      <c r="W6" s="34">
        <f t="shared" si="3"/>
        <v>0.49</v>
      </c>
      <c r="X6" s="34">
        <f t="shared" si="3"/>
        <v>1853.06</v>
      </c>
      <c r="Y6" s="35">
        <f>IF(Y7="",NA(),Y7)</f>
        <v>98.53</v>
      </c>
      <c r="Z6" s="35">
        <f t="shared" ref="Z6:AH6" si="4">IF(Z7="",NA(),Z7)</f>
        <v>101.61</v>
      </c>
      <c r="AA6" s="35">
        <f t="shared" si="4"/>
        <v>101.24</v>
      </c>
      <c r="AB6" s="35">
        <f t="shared" si="4"/>
        <v>98.14</v>
      </c>
      <c r="AC6" s="35">
        <f t="shared" si="4"/>
        <v>103.64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1144.05</v>
      </c>
      <c r="BL6" s="35">
        <f t="shared" si="7"/>
        <v>1117.1099999999999</v>
      </c>
      <c r="BM6" s="35">
        <f t="shared" si="7"/>
        <v>1161.05</v>
      </c>
      <c r="BN6" s="35">
        <f t="shared" si="7"/>
        <v>979.89</v>
      </c>
      <c r="BO6" s="35">
        <f t="shared" si="7"/>
        <v>974.93</v>
      </c>
      <c r="BP6" s="34" t="str">
        <f>IF(BP7="","",IF(BP7="-","【-】","【"&amp;SUBSTITUTE(TEXT(BP7,"#,##0.00"),"-","△")&amp;"】"))</f>
        <v>【914.53】</v>
      </c>
      <c r="BQ6" s="35">
        <f>IF(BQ7="",NA(),BQ7)</f>
        <v>90.72</v>
      </c>
      <c r="BR6" s="35">
        <f t="shared" ref="BR6:BZ6" si="8">IF(BR7="",NA(),BR7)</f>
        <v>83.21</v>
      </c>
      <c r="BS6" s="35">
        <f t="shared" si="8"/>
        <v>103.04</v>
      </c>
      <c r="BT6" s="35">
        <f t="shared" si="8"/>
        <v>93.15</v>
      </c>
      <c r="BU6" s="35">
        <f t="shared" si="8"/>
        <v>113.6</v>
      </c>
      <c r="BV6" s="35">
        <f t="shared" si="8"/>
        <v>42.48</v>
      </c>
      <c r="BW6" s="35">
        <f t="shared" si="8"/>
        <v>41.04</v>
      </c>
      <c r="BX6" s="35">
        <f t="shared" si="8"/>
        <v>41.08</v>
      </c>
      <c r="BY6" s="35">
        <f t="shared" si="8"/>
        <v>41.34</v>
      </c>
      <c r="BZ6" s="35">
        <f t="shared" si="8"/>
        <v>55.32</v>
      </c>
      <c r="CA6" s="34" t="str">
        <f>IF(CA7="","",IF(CA7="-","【-】","【"&amp;SUBSTITUTE(TEXT(CA7,"#,##0.00"),"-","△")&amp;"】"))</f>
        <v>【55.73】</v>
      </c>
      <c r="CB6" s="35">
        <f>IF(CB7="",NA(),CB7)</f>
        <v>135.06</v>
      </c>
      <c r="CC6" s="35">
        <f t="shared" ref="CC6:CK6" si="9">IF(CC7="",NA(),CC7)</f>
        <v>144.4</v>
      </c>
      <c r="CD6" s="35">
        <f t="shared" si="9"/>
        <v>125.52</v>
      </c>
      <c r="CE6" s="35">
        <f t="shared" si="9"/>
        <v>145.44</v>
      </c>
      <c r="CF6" s="35">
        <f t="shared" si="9"/>
        <v>115.34</v>
      </c>
      <c r="CG6" s="35">
        <f t="shared" si="9"/>
        <v>343.8</v>
      </c>
      <c r="CH6" s="35">
        <f t="shared" si="9"/>
        <v>357.08</v>
      </c>
      <c r="CI6" s="35">
        <f t="shared" si="9"/>
        <v>378.08</v>
      </c>
      <c r="CJ6" s="35">
        <f t="shared" si="9"/>
        <v>357.49</v>
      </c>
      <c r="CK6" s="35">
        <f t="shared" si="9"/>
        <v>283.17</v>
      </c>
      <c r="CL6" s="34" t="str">
        <f>IF(CL7="","",IF(CL7="-","【-】","【"&amp;SUBSTITUTE(TEXT(CL7,"#,##0.00"),"-","△")&amp;"】"))</f>
        <v>【276.78】</v>
      </c>
      <c r="CM6" s="35">
        <f>IF(CM7="",NA(),CM7)</f>
        <v>49.45</v>
      </c>
      <c r="CN6" s="35">
        <f t="shared" ref="CN6:CV6" si="10">IF(CN7="",NA(),CN7)</f>
        <v>50.33</v>
      </c>
      <c r="CO6" s="35">
        <f t="shared" si="10"/>
        <v>50.33</v>
      </c>
      <c r="CP6" s="35">
        <f t="shared" si="10"/>
        <v>46.61</v>
      </c>
      <c r="CQ6" s="35">
        <f t="shared" si="10"/>
        <v>48.36</v>
      </c>
      <c r="CR6" s="35">
        <f t="shared" si="10"/>
        <v>46.06</v>
      </c>
      <c r="CS6" s="35">
        <f t="shared" si="10"/>
        <v>45.95</v>
      </c>
      <c r="CT6" s="35">
        <f t="shared" si="10"/>
        <v>44.69</v>
      </c>
      <c r="CU6" s="35">
        <f t="shared" si="10"/>
        <v>44.69</v>
      </c>
      <c r="CV6" s="35">
        <f t="shared" si="10"/>
        <v>60.65</v>
      </c>
      <c r="CW6" s="34" t="str">
        <f>IF(CW7="","",IF(CW7="-","【-】","【"&amp;SUBSTITUTE(TEXT(CW7,"#,##0.00"),"-","△")&amp;"】"))</f>
        <v>【59.15】</v>
      </c>
      <c r="CX6" s="35">
        <f>IF(CX7="",NA(),CX7)</f>
        <v>92.87</v>
      </c>
      <c r="CY6" s="35">
        <f t="shared" ref="CY6:DG6" si="11">IF(CY7="",NA(),CY7)</f>
        <v>92.1</v>
      </c>
      <c r="CZ6" s="35">
        <f t="shared" si="11"/>
        <v>92.4</v>
      </c>
      <c r="DA6" s="35">
        <f t="shared" si="11"/>
        <v>92.44</v>
      </c>
      <c r="DB6" s="35">
        <f t="shared" si="11"/>
        <v>92.84</v>
      </c>
      <c r="DC6" s="35">
        <f t="shared" si="11"/>
        <v>72.989999999999995</v>
      </c>
      <c r="DD6" s="35">
        <f t="shared" si="11"/>
        <v>71.97</v>
      </c>
      <c r="DE6" s="35">
        <f t="shared" si="11"/>
        <v>70.59</v>
      </c>
      <c r="DF6" s="35">
        <f t="shared" si="11"/>
        <v>69.67</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0.06</v>
      </c>
      <c r="EK6" s="35">
        <f t="shared" si="14"/>
        <v>0.04</v>
      </c>
      <c r="EL6" s="35">
        <f t="shared" si="14"/>
        <v>7.0000000000000007E-2</v>
      </c>
      <c r="EM6" s="35">
        <f t="shared" si="14"/>
        <v>0.02</v>
      </c>
      <c r="EN6" s="35">
        <f t="shared" si="14"/>
        <v>2.0499999999999998</v>
      </c>
      <c r="EO6" s="34" t="str">
        <f>IF(EO7="","",IF(EO7="-","【-】","【"&amp;SUBSTITUTE(TEXT(EO7,"#,##0.00"),"-","△")&amp;"】"))</f>
        <v>【1.58】</v>
      </c>
    </row>
    <row r="7" spans="1:145" s="36" customFormat="1">
      <c r="A7" s="28"/>
      <c r="B7" s="37">
        <v>2016</v>
      </c>
      <c r="C7" s="37">
        <v>394017</v>
      </c>
      <c r="D7" s="37">
        <v>47</v>
      </c>
      <c r="E7" s="37">
        <v>17</v>
      </c>
      <c r="F7" s="37">
        <v>5</v>
      </c>
      <c r="G7" s="37">
        <v>0</v>
      </c>
      <c r="H7" s="37" t="s">
        <v>109</v>
      </c>
      <c r="I7" s="37" t="s">
        <v>110</v>
      </c>
      <c r="J7" s="37" t="s">
        <v>111</v>
      </c>
      <c r="K7" s="37" t="s">
        <v>112</v>
      </c>
      <c r="L7" s="37" t="s">
        <v>113</v>
      </c>
      <c r="M7" s="37"/>
      <c r="N7" s="38" t="s">
        <v>114</v>
      </c>
      <c r="O7" s="38" t="s">
        <v>115</v>
      </c>
      <c r="P7" s="38">
        <v>12.69</v>
      </c>
      <c r="Q7" s="38">
        <v>100.13</v>
      </c>
      <c r="R7" s="38">
        <v>2370</v>
      </c>
      <c r="S7" s="38">
        <v>7199</v>
      </c>
      <c r="T7" s="38">
        <v>193.28</v>
      </c>
      <c r="U7" s="38">
        <v>37.25</v>
      </c>
      <c r="V7" s="38">
        <v>908</v>
      </c>
      <c r="W7" s="38">
        <v>0.49</v>
      </c>
      <c r="X7" s="38">
        <v>1853.06</v>
      </c>
      <c r="Y7" s="38">
        <v>98.53</v>
      </c>
      <c r="Z7" s="38">
        <v>101.61</v>
      </c>
      <c r="AA7" s="38">
        <v>101.24</v>
      </c>
      <c r="AB7" s="38">
        <v>98.14</v>
      </c>
      <c r="AC7" s="38">
        <v>103.64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1144.05</v>
      </c>
      <c r="BL7" s="38">
        <v>1117.1099999999999</v>
      </c>
      <c r="BM7" s="38">
        <v>1161.05</v>
      </c>
      <c r="BN7" s="38">
        <v>979.89</v>
      </c>
      <c r="BO7" s="38">
        <v>974.93</v>
      </c>
      <c r="BP7" s="38">
        <v>914.53</v>
      </c>
      <c r="BQ7" s="38">
        <v>90.72</v>
      </c>
      <c r="BR7" s="38">
        <v>83.21</v>
      </c>
      <c r="BS7" s="38">
        <v>103.04</v>
      </c>
      <c r="BT7" s="38">
        <v>93.15</v>
      </c>
      <c r="BU7" s="38">
        <v>113.6</v>
      </c>
      <c r="BV7" s="38">
        <v>42.48</v>
      </c>
      <c r="BW7" s="38">
        <v>41.04</v>
      </c>
      <c r="BX7" s="38">
        <v>41.08</v>
      </c>
      <c r="BY7" s="38">
        <v>41.34</v>
      </c>
      <c r="BZ7" s="38">
        <v>55.32</v>
      </c>
      <c r="CA7" s="38">
        <v>55.73</v>
      </c>
      <c r="CB7" s="38">
        <v>135.06</v>
      </c>
      <c r="CC7" s="38">
        <v>144.4</v>
      </c>
      <c r="CD7" s="38">
        <v>125.52</v>
      </c>
      <c r="CE7" s="38">
        <v>145.44</v>
      </c>
      <c r="CF7" s="38">
        <v>115.34</v>
      </c>
      <c r="CG7" s="38">
        <v>343.8</v>
      </c>
      <c r="CH7" s="38">
        <v>357.08</v>
      </c>
      <c r="CI7" s="38">
        <v>378.08</v>
      </c>
      <c r="CJ7" s="38">
        <v>357.49</v>
      </c>
      <c r="CK7" s="38">
        <v>283.17</v>
      </c>
      <c r="CL7" s="38">
        <v>276.77999999999997</v>
      </c>
      <c r="CM7" s="38">
        <v>49.45</v>
      </c>
      <c r="CN7" s="38">
        <v>50.33</v>
      </c>
      <c r="CO7" s="38">
        <v>50.33</v>
      </c>
      <c r="CP7" s="38">
        <v>46.61</v>
      </c>
      <c r="CQ7" s="38">
        <v>48.36</v>
      </c>
      <c r="CR7" s="38">
        <v>46.06</v>
      </c>
      <c r="CS7" s="38">
        <v>45.95</v>
      </c>
      <c r="CT7" s="38">
        <v>44.69</v>
      </c>
      <c r="CU7" s="38">
        <v>44.69</v>
      </c>
      <c r="CV7" s="38">
        <v>60.65</v>
      </c>
      <c r="CW7" s="38">
        <v>59.15</v>
      </c>
      <c r="CX7" s="38">
        <v>92.87</v>
      </c>
      <c r="CY7" s="38">
        <v>92.1</v>
      </c>
      <c r="CZ7" s="38">
        <v>92.4</v>
      </c>
      <c r="DA7" s="38">
        <v>92.44</v>
      </c>
      <c r="DB7" s="38">
        <v>92.84</v>
      </c>
      <c r="DC7" s="38">
        <v>72.989999999999995</v>
      </c>
      <c r="DD7" s="38">
        <v>71.97</v>
      </c>
      <c r="DE7" s="38">
        <v>70.59</v>
      </c>
      <c r="DF7" s="38">
        <v>69.67</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0.06</v>
      </c>
      <c r="EK7" s="38">
        <v>0.04</v>
      </c>
      <c r="EL7" s="38">
        <v>7.0000000000000007E-2</v>
      </c>
      <c r="EM7" s="38">
        <v>0.02</v>
      </c>
      <c r="EN7" s="38">
        <v>2.0499999999999998</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2018-02-05T02:24:33Z</cp:lastPrinted>
  <dcterms:created xsi:type="dcterms:W3CDTF">2017-12-25T02:33:00Z</dcterms:created>
  <dcterms:modified xsi:type="dcterms:W3CDTF">2018-03-02T09:03:29Z</dcterms:modified>
  <cp:category/>
</cp:coreProperties>
</file>