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3114環境水道課\02_上下水道班\3114_02_02_水道経営\08_調査・報告\市町村振興課\経営比較分析表\29_31 四万十町_経営比較分析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I10" i="4"/>
  <c r="B10" i="4"/>
  <c r="AT8"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<sst xmlns="http://schemas.openxmlformats.org/spreadsheetml/2006/main" count="240" uniqueCount="125">
  <si>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</si>
  <si>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</si>
  <si>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</si>
  <si>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</si>
  <si>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</si>
  <si>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</si>
  <si>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</si>
  <si>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</si>
  <si>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</si>
  <si>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</si>
  <si>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</si>
  <si>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</si>
  <si>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</si>
  <si>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</si>
  <si>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</si>
  <si>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</si>
  <si>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</si>
  <si>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</si>
  <si>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</si>
  <si>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</si>
  <si>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</si>
  <si>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</si>
  <si>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</si>
  <si>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</si>
  <si>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</si>
  <si>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</si>
  <si>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</si>
  <si>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</si>
  <si>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</si>
  <si>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</si>
  <si>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</si>
  <si>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</si>
  <si>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</si>
  <si>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</si>
  <si>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</si>
  <si>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</si>
  <si>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</si>
  <si>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</si>
  <si>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</si>
  <si>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</si>
  <si>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</si>
  <si>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</si>
  <si>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</si>
  <si>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</si>
  <si>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</si>
  <si>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</si>
  <si>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</si>
  <si>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</si>
  <si>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</si>
  <si>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</si>
  <si>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</si>
  <si>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</si>
  <si>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</si>
  <si>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</si>
  <si>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</si>
  <si>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</si>
  <si>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</si>
  <si>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</si>
  <si>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</si>
  <si>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</si>
  <si>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</si>
  <si>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</si>
  <si>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</si>
  <si>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</si>
  <si>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</si>
  <si>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</si>
  <si>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</si>
  <si>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</si>
  <si>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</si>
  <si>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</si>
  <si>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</si>
  <si>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</si>
  <si>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</si>
  <si>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</si>
  <si>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</si>
  <si>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</si>
  <si>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</si>
  <si>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</si>
  <si>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</si>
  <si>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</si>
  <si>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</si>
  <si>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</si>
  <si>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</si>
  <si>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</si>
  <si>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</si>
  <si>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</si>
  <si>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</si>
  <si>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</si>
  <si>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</si>
  <si>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</si>
  <si>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</si>
  <si>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</si>
  <si>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</si>
  <si>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</si>
  <si>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</si>
  <si>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</si>
  <si>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</si>
  <si>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</si>
  <si>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</si>
  <si>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</si>
  <si>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</si>
  <si>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</si>
  <si>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</si>
  <si>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</si>
  <si>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</si>
  <si>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</si>
  <si>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</si>
  <si>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</si>
  <si>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</si>
  <si>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四万十町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</si>
  <si>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</si>
  <si>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</si>
  <si>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</si>
  <si>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</si>
  <si>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</si>
  <si>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</si>
  <si>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</si>
  <si>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</si>
  <si>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</si>
  <si>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</si>
  <si>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</si>
  <si>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町内の農業集落排水施設は宮内地区が平成１３年より、江師地区が平成９年より稼働しているが、近年設備の不具合が徐々に発生している。水処理の要となるポンプやブロア類については、町の単独費で修繕・交換をしているが、機器類の老朽化により突発的に機器が作動しなくなる恐れがある。
　そのため平成２９年度より順次施設の機能診断を行い、その診断結果からを最適整備構想を策定し、計画的に修繕・交換等を行い機器の更新を行っていく予定である。</t>
    <phoneticPr fontId="4"/>
  </si>
  <si>
    <t xml:space="preserve">　面的整備が完了していることから、今後も維持管理を適正に行っていくとともに、いっそうの経営の健全化に取り組んでいく必要がある。
　また、施設の最適化構想を基に老朽化した機器等の更新や点検修繕を適切に実施し、より確実な水処理を目指し、町民の生活環境の向上に努めていく。
</t>
    <phoneticPr fontId="4"/>
  </si>
  <si>
    <t>非設置</t>
    <rPh sb="0" eb="1">
      <t>ヒ</t>
    </rPh>
    <rPh sb="1" eb="3">
      <t>セッチ</t>
    </rPh>
    <phoneticPr fontId="4"/>
  </si>
  <si>
    <t xml:space="preserve">　四万十町の農業集落排水施設は２か所あり、２か所とも処理場および管路は整備済みである。現在の主な支出は建設時の起債の償還と機器の修繕費が主となっている。
　今後は老朽化した機器の更新が必要であるが、使用料収入の増加は見込まれない事から、国庫補助事業（農山漁村地域整備交付金）を活用しての整備計画策定や修繕が必要となってくると考える。
　経費回収率は全国平均と比べ遜色ないが、収支不足は他会計からの繰入金に依存しており、今後の修繕事業についての費用に対する検討が必要である。また、さらなる経営改善と料金改定を視野に入れた見直しが必要と言える。
　水洗化率は転入者の増加により下降しているが、今後は未加入者を対象に農業集落排水施設の必要性を訴え、水洗化率の向上を目指す。
</t>
    <rPh sb="187" eb="189">
      <t>シュウシ</t>
    </rPh>
    <rPh sb="189" eb="191">
      <t>ブソク</t>
    </rPh>
    <rPh sb="192" eb="193">
      <t>タ</t>
    </rPh>
    <rPh sb="193" eb="195">
      <t>カイケイ</t>
    </rPh>
    <rPh sb="198" eb="200">
      <t>クリイレ</t>
    </rPh>
    <rPh sb="200" eb="201">
      <t>キン</t>
    </rPh>
    <rPh sb="202" eb="204">
      <t>イゾン</t>
    </rPh>
    <rPh sb="272" eb="275">
      <t>スイセンカ</t>
    </rPh>
    <rPh sb="275" eb="276">
      <t>リツ</t>
    </rPh>
    <rPh sb="277" eb="280">
      <t>テンニュウシャ</t>
    </rPh>
    <rPh sb="281" eb="283">
      <t>ゾウカ</t>
    </rPh>
    <rPh sb="286" eb="288">
      <t>カコウ</t>
    </rPh>
    <rPh sb="294" eb="296">
      <t>コンゴ</t>
    </rPh>
    <rPh sb="297" eb="301">
      <t>ミカニュウシャ</t>
    </rPh>
    <rPh sb="302" eb="304">
      <t>タイショウ</t>
    </rPh>
    <rPh sb="305" eb="307">
      <t>ノウギョウ</t>
    </rPh>
    <rPh sb="307" eb="309">
      <t>シュウラク</t>
    </rPh>
    <rPh sb="309" eb="311">
      <t>ハイスイ</t>
    </rPh>
    <rPh sb="311" eb="313">
      <t>シセツ</t>
    </rPh>
    <rPh sb="314" eb="317">
      <t>ヒツヨウセイ</t>
    </rPh>
    <rPh sb="318" eb="319">
      <t>ウッタ</t>
    </rPh>
    <rPh sb="321" eb="324">
      <t>スイセンカ</t>
    </rPh>
    <rPh sb="324" eb="325">
      <t>リツ</t>
    </rPh>
    <rPh sb="326" eb="328">
      <t>コウジョウ</t>
    </rPh>
    <rPh sb="329" eb="33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</si>
</sst>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Fill="1" applyBorder="1" applyAlignment="1" applyProtection="1">
      <alignment horizontal="left" vertical="top" wrapText="1"/>
      <protection locked="0"/>
    </xf>
    <xf numFmtId="0" fontId="18" fillId="0" borderId="0" xfId="1" applyFont="1" applyFill="1" applyBorder="1" applyAlignment="1" applyProtection="1">
      <alignment horizontal="left" vertical="top" wrapText="1"/>
      <protection locked="0"/>
    </xf>
    <xf numFmtId="0" fontId="18" fillId="0" borderId="7" xfId="1" applyFont="1" applyFill="1" applyBorder="1" applyAlignment="1" applyProtection="1">
      <alignment horizontal="left" vertical="top" wrapText="1"/>
      <protection locked="0"/>
    </xf>
    <xf numFmtId="0" fontId="18" fillId="0" borderId="8" xfId="1" applyFont="1" applyFill="1" applyBorder="1" applyAlignment="1" applyProtection="1">
      <alignment horizontal="left" vertical="top" wrapText="1"/>
      <protection locked="0"/>
    </xf>
    <xf numFmtId="0" fontId="18" fillId="0" borderId="1" xfId="1" applyFont="1" applyFill="1" applyBorder="1" applyAlignment="1" applyProtection="1">
      <alignment horizontal="left" vertical="top" wrapText="1"/>
      <protection locked="0"/>
    </xf>
    <xf numFmtId="0" fontId="18" fillId="0" borderId="9" xfId="1"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F5-4C79-B9D9-77601185BF28}"/>
            </c:ext>
          </c:extLst>
        </c:ser>
        <c:dLbls>
          <c:showLegendKey val="0"/>
          <c:showVal val="0"/>
          <c:showCatName val="0"/>
          <c:showSerName val="0"/>
          <c:showPercent val="0"/>
          <c:showBubbleSize val="0"/>
        </c:dLbls>
        <c:gapWidth val="150"/>
        <c:axId val="100157696"/>
        <c:axId val="10022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A3F5-4C79-B9D9-77601185BF28}"/>
            </c:ext>
          </c:extLst>
        </c:ser>
        <c:dLbls>
          <c:showLegendKey val="0"/>
          <c:showVal val="0"/>
          <c:showCatName val="0"/>
          <c:showSerName val="0"/>
          <c:showPercent val="0"/>
          <c:showBubbleSize val="0"/>
        </c:dLbls>
        <c:marker val="1"/>
        <c:smooth val="0"/>
        <c:axId val="100157696"/>
        <c:axId val="100221312"/>
      </c:lineChart>
      <c:dateAx>
        <c:axId val="100157696"/>
        <c:scaling>
          <c:orientation val="minMax"/>
        </c:scaling>
        <c:delete val="1"/>
        <c:axPos val="b"/>
        <c:numFmt formatCode="ge" sourceLinked="1"/>
        <c:majorTickMark val="none"/>
        <c:minorTickMark val="none"/>
        <c:tickLblPos val="none"/>
        <c:crossAx val="100221312"/>
        <c:crosses val="autoZero"/>
        <c:auto val="1"/>
        <c:lblOffset val="100"/>
        <c:baseTimeUnit val="years"/>
      </c:dateAx>
      <c:valAx>
        <c:axId val="10022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51.69</c:v>
                </c:pt>
                <c:pt idx="1">
                  <c:v>48.31</c:v>
                </c:pt>
                <c:pt idx="2">
                  <c:v>36.520000000000003</c:v>
                </c:pt>
                <c:pt idx="3">
                  <c:v>35.96</c:v>
                </c:pt>
                <c:pt idx="4">
                  <c:v>35.96</c:v>
                </c:pt>
              </c:numCache>
            </c:numRef>
          </c:val>
          <c:extLst>
            <c:ext xmlns:c16="http://schemas.microsoft.com/office/drawing/2014/chart" uri="{C3380CC4-5D6E-409C-BE32-E72D297353CC}">
              <c16:uniqueId val="{00000000-1A8C-4857-9CF4-19C7C78C91F0}"/>
            </c:ext>
          </c:extLst>
        </c:ser>
        <c:dLbls>
          <c:showLegendKey val="0"/>
          <c:showVal val="0"/>
          <c:showCatName val="0"/>
          <c:showSerName val="0"/>
          <c:showPercent val="0"/>
          <c:showBubbleSize val="0"/>
        </c:dLbls>
        <c:gapWidth val="150"/>
        <c:axId val="118881664"/>
        <c:axId val="11888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1A8C-4857-9CF4-19C7C78C91F0}"/>
            </c:ext>
          </c:extLst>
        </c:ser>
        <c:dLbls>
          <c:showLegendKey val="0"/>
          <c:showVal val="0"/>
          <c:showCatName val="0"/>
          <c:showSerName val="0"/>
          <c:showPercent val="0"/>
          <c:showBubbleSize val="0"/>
        </c:dLbls>
        <c:marker val="1"/>
        <c:smooth val="0"/>
        <c:axId val="118881664"/>
        <c:axId val="118883840"/>
      </c:lineChart>
      <c:dateAx>
        <c:axId val="118881664"/>
        <c:scaling>
          <c:orientation val="minMax"/>
        </c:scaling>
        <c:delete val="1"/>
        <c:axPos val="b"/>
        <c:numFmt formatCode="ge" sourceLinked="1"/>
        <c:majorTickMark val="none"/>
        <c:minorTickMark val="none"/>
        <c:tickLblPos val="none"/>
        <c:crossAx val="118883840"/>
        <c:crosses val="autoZero"/>
        <c:auto val="1"/>
        <c:lblOffset val="100"/>
        <c:baseTimeUnit val="years"/>
      </c:dateAx>
      <c:valAx>
        <c:axId val="11888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85.67</c:v>
                </c:pt>
                <c:pt idx="1">
                  <c:v>85.11</c:v>
                </c:pt>
                <c:pt idx="2">
                  <c:v>85.76</c:v>
                </c:pt>
                <c:pt idx="3">
                  <c:v>79.88</c:v>
                </c:pt>
                <c:pt idx="4">
                  <c:v>76.42</c:v>
                </c:pt>
              </c:numCache>
            </c:numRef>
          </c:val>
          <c:extLst>
            <c:ext xmlns:c16="http://schemas.microsoft.com/office/drawing/2014/chart" uri="{C3380CC4-5D6E-409C-BE32-E72D297353CC}">
              <c16:uniqueId val="{00000000-6381-4047-A975-F07DC2304B6E}"/>
            </c:ext>
          </c:extLst>
        </c:ser>
        <c:dLbls>
          <c:showLegendKey val="0"/>
          <c:showVal val="0"/>
          <c:showCatName val="0"/>
          <c:showSerName val="0"/>
          <c:showPercent val="0"/>
          <c:showBubbleSize val="0"/>
        </c:dLbls>
        <c:gapWidth val="150"/>
        <c:axId val="118922240"/>
        <c:axId val="1189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6381-4047-A975-F07DC2304B6E}"/>
            </c:ext>
          </c:extLst>
        </c:ser>
        <c:dLbls>
          <c:showLegendKey val="0"/>
          <c:showVal val="0"/>
          <c:showCatName val="0"/>
          <c:showSerName val="0"/>
          <c:showPercent val="0"/>
          <c:showBubbleSize val="0"/>
        </c:dLbls>
        <c:marker val="1"/>
        <c:smooth val="0"/>
        <c:axId val="118922240"/>
        <c:axId val="118928512"/>
      </c:lineChart>
      <c:dateAx>
        <c:axId val="118922240"/>
        <c:scaling>
          <c:orientation val="minMax"/>
        </c:scaling>
        <c:delete val="1"/>
        <c:axPos val="b"/>
        <c:numFmt formatCode="ge" sourceLinked="1"/>
        <c:majorTickMark val="none"/>
        <c:minorTickMark val="none"/>
        <c:tickLblPos val="none"/>
        <c:crossAx val="118928512"/>
        <c:crosses val="autoZero"/>
        <c:auto val="1"/>
        <c:lblOffset val="100"/>
        <c:baseTimeUnit val="years"/>
      </c:dateAx>
      <c:valAx>
        <c:axId val="1189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2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973-46EB-8054-B08B448CFDCD}"/>
            </c:ext>
          </c:extLst>
        </c:ser>
        <c:dLbls>
          <c:showLegendKey val="0"/>
          <c:showVal val="0"/>
          <c:showCatName val="0"/>
          <c:showSerName val="0"/>
          <c:showPercent val="0"/>
          <c:showBubbleSize val="0"/>
        </c:dLbls>
        <c:gapWidth val="150"/>
        <c:axId val="100235136"/>
        <c:axId val="10024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73-46EB-8054-B08B448CFDCD}"/>
            </c:ext>
          </c:extLst>
        </c:ser>
        <c:dLbls>
          <c:showLegendKey val="0"/>
          <c:showVal val="0"/>
          <c:showCatName val="0"/>
          <c:showSerName val="0"/>
          <c:showPercent val="0"/>
          <c:showBubbleSize val="0"/>
        </c:dLbls>
        <c:marker val="1"/>
        <c:smooth val="0"/>
        <c:axId val="100235136"/>
        <c:axId val="100249600"/>
      </c:lineChart>
      <c:dateAx>
        <c:axId val="100235136"/>
        <c:scaling>
          <c:orientation val="minMax"/>
        </c:scaling>
        <c:delete val="1"/>
        <c:axPos val="b"/>
        <c:numFmt formatCode="ge" sourceLinked="1"/>
        <c:majorTickMark val="none"/>
        <c:minorTickMark val="none"/>
        <c:tickLblPos val="none"/>
        <c:crossAx val="100249600"/>
        <c:crosses val="autoZero"/>
        <c:auto val="1"/>
        <c:lblOffset val="100"/>
        <c:baseTimeUnit val="years"/>
      </c:dateAx>
      <c:valAx>
        <c:axId val="10024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3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EE-451A-860D-DD5560F77856}"/>
            </c:ext>
          </c:extLst>
        </c:ser>
        <c:dLbls>
          <c:showLegendKey val="0"/>
          <c:showVal val="0"/>
          <c:showCatName val="0"/>
          <c:showSerName val="0"/>
          <c:showPercent val="0"/>
          <c:showBubbleSize val="0"/>
        </c:dLbls>
        <c:gapWidth val="150"/>
        <c:axId val="100275712"/>
        <c:axId val="10027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EE-451A-860D-DD5560F77856}"/>
            </c:ext>
          </c:extLst>
        </c:ser>
        <c:dLbls>
          <c:showLegendKey val="0"/>
          <c:showVal val="0"/>
          <c:showCatName val="0"/>
          <c:showSerName val="0"/>
          <c:showPercent val="0"/>
          <c:showBubbleSize val="0"/>
        </c:dLbls>
        <c:marker val="1"/>
        <c:smooth val="0"/>
        <c:axId val="100275712"/>
        <c:axId val="100277632"/>
      </c:lineChart>
      <c:dateAx>
        <c:axId val="100275712"/>
        <c:scaling>
          <c:orientation val="minMax"/>
        </c:scaling>
        <c:delete val="1"/>
        <c:axPos val="b"/>
        <c:numFmt formatCode="ge" sourceLinked="1"/>
        <c:majorTickMark val="none"/>
        <c:minorTickMark val="none"/>
        <c:tickLblPos val="none"/>
        <c:crossAx val="100277632"/>
        <c:crosses val="autoZero"/>
        <c:auto val="1"/>
        <c:lblOffset val="100"/>
        <c:baseTimeUnit val="years"/>
      </c:dateAx>
      <c:valAx>
        <c:axId val="1002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50-442F-9C41-B4623541BDAB}"/>
            </c:ext>
          </c:extLst>
        </c:ser>
        <c:dLbls>
          <c:showLegendKey val="0"/>
          <c:showVal val="0"/>
          <c:showCatName val="0"/>
          <c:showSerName val="0"/>
          <c:showPercent val="0"/>
          <c:showBubbleSize val="0"/>
        </c:dLbls>
        <c:gapWidth val="150"/>
        <c:axId val="118305920"/>
        <c:axId val="1183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50-442F-9C41-B4623541BDAB}"/>
            </c:ext>
          </c:extLst>
        </c:ser>
        <c:dLbls>
          <c:showLegendKey val="0"/>
          <c:showVal val="0"/>
          <c:showCatName val="0"/>
          <c:showSerName val="0"/>
          <c:showPercent val="0"/>
          <c:showBubbleSize val="0"/>
        </c:dLbls>
        <c:marker val="1"/>
        <c:smooth val="0"/>
        <c:axId val="118305920"/>
        <c:axId val="118307840"/>
      </c:lineChart>
      <c:dateAx>
        <c:axId val="118305920"/>
        <c:scaling>
          <c:orientation val="minMax"/>
        </c:scaling>
        <c:delete val="1"/>
        <c:axPos val="b"/>
        <c:numFmt formatCode="ge" sourceLinked="1"/>
        <c:majorTickMark val="none"/>
        <c:minorTickMark val="none"/>
        <c:tickLblPos val="none"/>
        <c:crossAx val="118307840"/>
        <c:crosses val="autoZero"/>
        <c:auto val="1"/>
        <c:lblOffset val="100"/>
        <c:baseTimeUnit val="years"/>
      </c:dateAx>
      <c:valAx>
        <c:axId val="1183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8F-4659-93BA-41C115366AFD}"/>
            </c:ext>
          </c:extLst>
        </c:ser>
        <c:dLbls>
          <c:showLegendKey val="0"/>
          <c:showVal val="0"/>
          <c:showCatName val="0"/>
          <c:showSerName val="0"/>
          <c:showPercent val="0"/>
          <c:showBubbleSize val="0"/>
        </c:dLbls>
        <c:gapWidth val="150"/>
        <c:axId val="118322304"/>
        <c:axId val="1183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8F-4659-93BA-41C115366AFD}"/>
            </c:ext>
          </c:extLst>
        </c:ser>
        <c:dLbls>
          <c:showLegendKey val="0"/>
          <c:showVal val="0"/>
          <c:showCatName val="0"/>
          <c:showSerName val="0"/>
          <c:showPercent val="0"/>
          <c:showBubbleSize val="0"/>
        </c:dLbls>
        <c:marker val="1"/>
        <c:smooth val="0"/>
        <c:axId val="118322304"/>
        <c:axId val="118324224"/>
      </c:lineChart>
      <c:dateAx>
        <c:axId val="118322304"/>
        <c:scaling>
          <c:orientation val="minMax"/>
        </c:scaling>
        <c:delete val="1"/>
        <c:axPos val="b"/>
        <c:numFmt formatCode="ge" sourceLinked="1"/>
        <c:majorTickMark val="none"/>
        <c:minorTickMark val="none"/>
        <c:tickLblPos val="none"/>
        <c:crossAx val="118324224"/>
        <c:crosses val="autoZero"/>
        <c:auto val="1"/>
        <c:lblOffset val="100"/>
        <c:baseTimeUnit val="years"/>
      </c:dateAx>
      <c:valAx>
        <c:axId val="1183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2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20-4D77-82B6-2AED92BC4625}"/>
            </c:ext>
          </c:extLst>
        </c:ser>
        <c:dLbls>
          <c:showLegendKey val="0"/>
          <c:showVal val="0"/>
          <c:showCatName val="0"/>
          <c:showSerName val="0"/>
          <c:showPercent val="0"/>
          <c:showBubbleSize val="0"/>
        </c:dLbls>
        <c:gapWidth val="150"/>
        <c:axId val="118350592"/>
        <c:axId val="11835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20-4D77-82B6-2AED92BC4625}"/>
            </c:ext>
          </c:extLst>
        </c:ser>
        <c:dLbls>
          <c:showLegendKey val="0"/>
          <c:showVal val="0"/>
          <c:showCatName val="0"/>
          <c:showSerName val="0"/>
          <c:showPercent val="0"/>
          <c:showBubbleSize val="0"/>
        </c:dLbls>
        <c:marker val="1"/>
        <c:smooth val="0"/>
        <c:axId val="118350592"/>
        <c:axId val="118352512"/>
      </c:lineChart>
      <c:dateAx>
        <c:axId val="118350592"/>
        <c:scaling>
          <c:orientation val="minMax"/>
        </c:scaling>
        <c:delete val="1"/>
        <c:axPos val="b"/>
        <c:numFmt formatCode="ge" sourceLinked="1"/>
        <c:majorTickMark val="none"/>
        <c:minorTickMark val="none"/>
        <c:tickLblPos val="none"/>
        <c:crossAx val="118352512"/>
        <c:crosses val="autoZero"/>
        <c:auto val="1"/>
        <c:lblOffset val="100"/>
        <c:baseTimeUnit val="years"/>
      </c:dateAx>
      <c:valAx>
        <c:axId val="11835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5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C2-4B3D-AE10-B24F66852172}"/>
            </c:ext>
          </c:extLst>
        </c:ser>
        <c:dLbls>
          <c:showLegendKey val="0"/>
          <c:showVal val="0"/>
          <c:showCatName val="0"/>
          <c:showSerName val="0"/>
          <c:showPercent val="0"/>
          <c:showBubbleSize val="0"/>
        </c:dLbls>
        <c:gapWidth val="150"/>
        <c:axId val="118714752"/>
        <c:axId val="11871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E1C2-4B3D-AE10-B24F66852172}"/>
            </c:ext>
          </c:extLst>
        </c:ser>
        <c:dLbls>
          <c:showLegendKey val="0"/>
          <c:showVal val="0"/>
          <c:showCatName val="0"/>
          <c:showSerName val="0"/>
          <c:showPercent val="0"/>
          <c:showBubbleSize val="0"/>
        </c:dLbls>
        <c:marker val="1"/>
        <c:smooth val="0"/>
        <c:axId val="118714752"/>
        <c:axId val="118716672"/>
      </c:lineChart>
      <c:dateAx>
        <c:axId val="118714752"/>
        <c:scaling>
          <c:orientation val="minMax"/>
        </c:scaling>
        <c:delete val="1"/>
        <c:axPos val="b"/>
        <c:numFmt formatCode="ge" sourceLinked="1"/>
        <c:majorTickMark val="none"/>
        <c:minorTickMark val="none"/>
        <c:tickLblPos val="none"/>
        <c:crossAx val="118716672"/>
        <c:crosses val="autoZero"/>
        <c:auto val="1"/>
        <c:lblOffset val="100"/>
        <c:baseTimeUnit val="years"/>
      </c:dateAx>
      <c:valAx>
        <c:axId val="11871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1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48.32</c:v>
                </c:pt>
                <c:pt idx="1">
                  <c:v>70.33</c:v>
                </c:pt>
                <c:pt idx="2">
                  <c:v>47.45</c:v>
                </c:pt>
                <c:pt idx="3">
                  <c:v>44.73</c:v>
                </c:pt>
                <c:pt idx="4">
                  <c:v>63.64</c:v>
                </c:pt>
              </c:numCache>
            </c:numRef>
          </c:val>
          <c:extLst>
            <c:ext xmlns:c16="http://schemas.microsoft.com/office/drawing/2014/chart" uri="{C3380CC4-5D6E-409C-BE32-E72D297353CC}">
              <c16:uniqueId val="{00000000-9AC3-4B47-B858-BE880489D701}"/>
            </c:ext>
          </c:extLst>
        </c:ser>
        <c:dLbls>
          <c:showLegendKey val="0"/>
          <c:showVal val="0"/>
          <c:showCatName val="0"/>
          <c:showSerName val="0"/>
          <c:showPercent val="0"/>
          <c:showBubbleSize val="0"/>
        </c:dLbls>
        <c:gapWidth val="150"/>
        <c:axId val="118829056"/>
        <c:axId val="1188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9AC3-4B47-B858-BE880489D701}"/>
            </c:ext>
          </c:extLst>
        </c:ser>
        <c:dLbls>
          <c:showLegendKey val="0"/>
          <c:showVal val="0"/>
          <c:showCatName val="0"/>
          <c:showSerName val="0"/>
          <c:showPercent val="0"/>
          <c:showBubbleSize val="0"/>
        </c:dLbls>
        <c:marker val="1"/>
        <c:smooth val="0"/>
        <c:axId val="118829056"/>
        <c:axId val="118830976"/>
      </c:lineChart>
      <c:dateAx>
        <c:axId val="118829056"/>
        <c:scaling>
          <c:orientation val="minMax"/>
        </c:scaling>
        <c:delete val="1"/>
        <c:axPos val="b"/>
        <c:numFmt formatCode="ge" sourceLinked="1"/>
        <c:majorTickMark val="none"/>
        <c:minorTickMark val="none"/>
        <c:tickLblPos val="none"/>
        <c:crossAx val="118830976"/>
        <c:crosses val="autoZero"/>
        <c:auto val="1"/>
        <c:lblOffset val="100"/>
        <c:baseTimeUnit val="years"/>
      </c:dateAx>
      <c:valAx>
        <c:axId val="1188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154.96</c:v>
                </c:pt>
                <c:pt idx="1">
                  <c:v>111.15</c:v>
                </c:pt>
                <c:pt idx="2">
                  <c:v>157.35</c:v>
                </c:pt>
                <c:pt idx="3">
                  <c:v>179.34</c:v>
                </c:pt>
                <c:pt idx="4">
                  <c:v>124.6</c:v>
                </c:pt>
              </c:numCache>
            </c:numRef>
          </c:val>
          <c:extLst>
            <c:ext xmlns:c16="http://schemas.microsoft.com/office/drawing/2014/chart" uri="{C3380CC4-5D6E-409C-BE32-E72D297353CC}">
              <c16:uniqueId val="{00000000-272B-4754-BE3F-0D847A4A206A}"/>
            </c:ext>
          </c:extLst>
        </c:ser>
        <c:dLbls>
          <c:showLegendKey val="0"/>
          <c:showVal val="0"/>
          <c:showCatName val="0"/>
          <c:showSerName val="0"/>
          <c:showPercent val="0"/>
          <c:showBubbleSize val="0"/>
        </c:dLbls>
        <c:gapWidth val="150"/>
        <c:axId val="118841344"/>
        <c:axId val="1188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272B-4754-BE3F-0D847A4A206A}"/>
            </c:ext>
          </c:extLst>
        </c:ser>
        <c:dLbls>
          <c:showLegendKey val="0"/>
          <c:showVal val="0"/>
          <c:showCatName val="0"/>
          <c:showSerName val="0"/>
          <c:showPercent val="0"/>
          <c:showBubbleSize val="0"/>
        </c:dLbls>
        <c:marker val="1"/>
        <c:smooth val="0"/>
        <c:axId val="118841344"/>
        <c:axId val="118843264"/>
      </c:lineChart>
      <c:dateAx>
        <c:axId val="118841344"/>
        <c:scaling>
          <c:orientation val="minMax"/>
        </c:scaling>
        <c:delete val="1"/>
        <c:axPos val="b"/>
        <c:numFmt formatCode="ge" sourceLinked="1"/>
        <c:majorTickMark val="none"/>
        <c:minorTickMark val="none"/>
        <c:tickLblPos val="none"/>
        <c:crossAx val="118843264"/>
        <c:crosses val="autoZero"/>
        <c:auto val="1"/>
        <c:lblOffset val="100"/>
        <c:baseTimeUnit val="years"/>
      </c:dateAx>
      <c:valAx>
        <c:axId val="1188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21" zoomScaleNormal="100" workbookViewId="0">
      <selection activeCell="BL45" sqref="BL45:BZ4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高知県　四万十町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17828</v>
      </c>
      <c r="AM8" s="50"/>
      <c r="AN8" s="50"/>
      <c r="AO8" s="50"/>
      <c r="AP8" s="50"/>
      <c r="AQ8" s="50"/>
      <c r="AR8" s="50"/>
      <c r="AS8" s="50"/>
      <c r="AT8" s="45">
        <f>データ!T6</f>
        <v>642.29999999999995</v>
      </c>
      <c r="AU8" s="45"/>
      <c r="AV8" s="45"/>
      <c r="AW8" s="45"/>
      <c r="AX8" s="45"/>
      <c r="AY8" s="45"/>
      <c r="AZ8" s="45"/>
      <c r="BA8" s="45"/>
      <c r="BB8" s="45">
        <f>データ!U6</f>
        <v>27.76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v>
      </c>
      <c r="Q10" s="45"/>
      <c r="R10" s="45"/>
      <c r="S10" s="45"/>
      <c r="T10" s="45"/>
      <c r="U10" s="45"/>
      <c r="V10" s="45"/>
      <c r="W10" s="45">
        <f>データ!Q6</f>
        <v>100</v>
      </c>
      <c r="X10" s="45"/>
      <c r="Y10" s="45"/>
      <c r="Z10" s="45"/>
      <c r="AA10" s="45"/>
      <c r="AB10" s="45"/>
      <c r="AC10" s="45"/>
      <c r="AD10" s="50">
        <f>データ!R6</f>
        <v>2790</v>
      </c>
      <c r="AE10" s="50"/>
      <c r="AF10" s="50"/>
      <c r="AG10" s="50"/>
      <c r="AH10" s="50"/>
      <c r="AI10" s="50"/>
      <c r="AJ10" s="50"/>
      <c r="AK10" s="2"/>
      <c r="AL10" s="50">
        <f>データ!V6</f>
        <v>352</v>
      </c>
      <c r="AM10" s="50"/>
      <c r="AN10" s="50"/>
      <c r="AO10" s="50"/>
      <c r="AP10" s="50"/>
      <c r="AQ10" s="50"/>
      <c r="AR10" s="50"/>
      <c r="AS10" s="50"/>
      <c r="AT10" s="45">
        <f>データ!W6</f>
        <v>0.24</v>
      </c>
      <c r="AU10" s="45"/>
      <c r="AV10" s="45"/>
      <c r="AW10" s="45"/>
      <c r="AX10" s="45"/>
      <c r="AY10" s="45"/>
      <c r="AZ10" s="45"/>
      <c r="BA10" s="45"/>
      <c r="BB10" s="45">
        <f>データ!X6</f>
        <v>1466.67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121</v>
      </c>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122</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394122</v>
      </c>
      <c r="D6" s="33">
        <f t="shared" si="3"/>
        <v>47</v>
      </c>
      <c r="E6" s="33">
        <f t="shared" si="3"/>
        <v>17</v>
      </c>
      <c r="F6" s="33">
        <f t="shared" si="3"/>
        <v>5</v>
      </c>
      <c r="G6" s="33">
        <f t="shared" si="3"/>
        <v>0</v>
      </c>
      <c r="H6" s="33" t="str">
        <f t="shared" si="3"/>
        <v>高知県　四万十町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v>
      </c>
      <c r="Q6" s="34">
        <f t="shared" si="3"/>
        <v>100</v>
      </c>
      <c r="R6" s="34">
        <f t="shared" si="3"/>
        <v>2790</v>
      </c>
      <c r="S6" s="34">
        <f t="shared" si="3"/>
        <v>17828</v>
      </c>
      <c r="T6" s="34">
        <f t="shared" si="3"/>
        <v>642.29999999999995</v>
      </c>
      <c r="U6" s="34">
        <f t="shared" si="3"/>
        <v>27.76</v>
      </c>
      <c r="V6" s="34">
        <f t="shared" si="3"/>
        <v>352</v>
      </c>
      <c r="W6" s="34">
        <f t="shared" si="3"/>
        <v>0.24</v>
      </c>
      <c r="X6" s="34">
        <f t="shared" si="3"/>
        <v>1466.67</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48.32</v>
      </c>
      <c r="BR6" s="35">
        <f t="shared" ref="BR6:BZ6" si="8">IF(BR7="",NA(),BR7)</f>
        <v>70.33</v>
      </c>
      <c r="BS6" s="35">
        <f t="shared" si="8"/>
        <v>47.45</v>
      </c>
      <c r="BT6" s="35">
        <f t="shared" si="8"/>
        <v>44.73</v>
      </c>
      <c r="BU6" s="35">
        <f t="shared" si="8"/>
        <v>63.64</v>
      </c>
      <c r="BV6" s="35">
        <f t="shared" si="8"/>
        <v>51.03</v>
      </c>
      <c r="BW6" s="35">
        <f t="shared" si="8"/>
        <v>50.9</v>
      </c>
      <c r="BX6" s="35">
        <f t="shared" si="8"/>
        <v>50.82</v>
      </c>
      <c r="BY6" s="35">
        <f t="shared" si="8"/>
        <v>52.19</v>
      </c>
      <c r="BZ6" s="35">
        <f t="shared" si="8"/>
        <v>55.32</v>
      </c>
      <c r="CA6" s="34" t="str">
        <f>IF(CA7="","",IF(CA7="-","【-】","【"&amp;SUBSTITUTE(TEXT(CA7,"#,##0.00"),"-","△")&amp;"】"))</f>
        <v>【55.73】</v>
      </c>
      <c r="CB6" s="35">
        <f>IF(CB7="",NA(),CB7)</f>
        <v>154.96</v>
      </c>
      <c r="CC6" s="35">
        <f t="shared" ref="CC6:CK6" si="9">IF(CC7="",NA(),CC7)</f>
        <v>111.15</v>
      </c>
      <c r="CD6" s="35">
        <f t="shared" si="9"/>
        <v>157.35</v>
      </c>
      <c r="CE6" s="35">
        <f t="shared" si="9"/>
        <v>179.34</v>
      </c>
      <c r="CF6" s="35">
        <f t="shared" si="9"/>
        <v>124.6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51.69</v>
      </c>
      <c r="CN6" s="35">
        <f t="shared" ref="CN6:CV6" si="10">IF(CN7="",NA(),CN7)</f>
        <v>48.31</v>
      </c>
      <c r="CO6" s="35">
        <f t="shared" si="10"/>
        <v>36.520000000000003</v>
      </c>
      <c r="CP6" s="35">
        <f t="shared" si="10"/>
        <v>35.96</v>
      </c>
      <c r="CQ6" s="35">
        <f t="shared" si="10"/>
        <v>35.96</v>
      </c>
      <c r="CR6" s="35">
        <f t="shared" si="10"/>
        <v>54.74</v>
      </c>
      <c r="CS6" s="35">
        <f t="shared" si="10"/>
        <v>53.78</v>
      </c>
      <c r="CT6" s="35">
        <f t="shared" si="10"/>
        <v>53.24</v>
      </c>
      <c r="CU6" s="35">
        <f t="shared" si="10"/>
        <v>52.31</v>
      </c>
      <c r="CV6" s="35">
        <f t="shared" si="10"/>
        <v>60.65</v>
      </c>
      <c r="CW6" s="34" t="str">
        <f>IF(CW7="","",IF(CW7="-","【-】","【"&amp;SUBSTITUTE(TEXT(CW7,"#,##0.00"),"-","△")&amp;"】"))</f>
        <v>【59.15】</v>
      </c>
      <c r="CX6" s="35">
        <f>IF(CX7="",NA(),CX7)</f>
        <v>85.67</v>
      </c>
      <c r="CY6" s="35">
        <f t="shared" ref="CY6:DG6" si="11">IF(CY7="",NA(),CY7)</f>
        <v>85.11</v>
      </c>
      <c r="CZ6" s="35">
        <f t="shared" si="11"/>
        <v>85.76</v>
      </c>
      <c r="DA6" s="35">
        <f t="shared" si="11"/>
        <v>79.88</v>
      </c>
      <c r="DB6" s="35">
        <f t="shared" si="11"/>
        <v>76.42</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394122</v>
      </c>
      <c r="D7" s="37">
        <v>47</v>
      </c>
      <c r="E7" s="37">
        <v>17</v>
      </c>
      <c r="F7" s="37">
        <v>5</v>
      </c>
      <c r="G7" s="37">
        <v>0</v>
      </c>
      <c r="H7" s="37" t="s">
        <v>109</v>
      </c>
      <c r="I7" s="37" t="s">
        <v>110</v>
      </c>
      <c r="J7" s="37" t="s">
        <v>111</v>
      </c>
      <c r="K7" s="37" t="s">
        <v>112</v>
      </c>
      <c r="L7" s="37" t="s">
        <v>113</v>
      </c>
      <c r="M7" s="37"/>
      <c r="N7" s="38" t="s">
        <v>114</v>
      </c>
      <c r="O7" s="38" t="s">
        <v>115</v>
      </c>
      <c r="P7" s="38">
        <v>2</v>
      </c>
      <c r="Q7" s="38">
        <v>100</v>
      </c>
      <c r="R7" s="38">
        <v>2790</v>
      </c>
      <c r="S7" s="38">
        <v>17828</v>
      </c>
      <c r="T7" s="38">
        <v>642.29999999999995</v>
      </c>
      <c r="U7" s="38">
        <v>27.76</v>
      </c>
      <c r="V7" s="38">
        <v>352</v>
      </c>
      <c r="W7" s="38">
        <v>0.24</v>
      </c>
      <c r="X7" s="38">
        <v>1466.67</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48.32</v>
      </c>
      <c r="BR7" s="38">
        <v>70.33</v>
      </c>
      <c r="BS7" s="38">
        <v>47.45</v>
      </c>
      <c r="BT7" s="38">
        <v>44.73</v>
      </c>
      <c r="BU7" s="38">
        <v>63.64</v>
      </c>
      <c r="BV7" s="38">
        <v>51.03</v>
      </c>
      <c r="BW7" s="38">
        <v>50.9</v>
      </c>
      <c r="BX7" s="38">
        <v>50.82</v>
      </c>
      <c r="BY7" s="38">
        <v>52.19</v>
      </c>
      <c r="BZ7" s="38">
        <v>55.32</v>
      </c>
      <c r="CA7" s="38">
        <v>55.73</v>
      </c>
      <c r="CB7" s="38">
        <v>154.96</v>
      </c>
      <c r="CC7" s="38">
        <v>111.15</v>
      </c>
      <c r="CD7" s="38">
        <v>157.35</v>
      </c>
      <c r="CE7" s="38">
        <v>179.34</v>
      </c>
      <c r="CF7" s="38">
        <v>124.6</v>
      </c>
      <c r="CG7" s="38">
        <v>289.60000000000002</v>
      </c>
      <c r="CH7" s="38">
        <v>293.27</v>
      </c>
      <c r="CI7" s="38">
        <v>300.52</v>
      </c>
      <c r="CJ7" s="38">
        <v>296.14</v>
      </c>
      <c r="CK7" s="38">
        <v>283.17</v>
      </c>
      <c r="CL7" s="38">
        <v>276.77999999999997</v>
      </c>
      <c r="CM7" s="38">
        <v>51.69</v>
      </c>
      <c r="CN7" s="38">
        <v>48.31</v>
      </c>
      <c r="CO7" s="38">
        <v>36.520000000000003</v>
      </c>
      <c r="CP7" s="38">
        <v>35.96</v>
      </c>
      <c r="CQ7" s="38">
        <v>35.96</v>
      </c>
      <c r="CR7" s="38">
        <v>54.74</v>
      </c>
      <c r="CS7" s="38">
        <v>53.78</v>
      </c>
      <c r="CT7" s="38">
        <v>53.24</v>
      </c>
      <c r="CU7" s="38">
        <v>52.31</v>
      </c>
      <c r="CV7" s="38">
        <v>60.65</v>
      </c>
      <c r="CW7" s="38">
        <v>59.15</v>
      </c>
      <c r="CX7" s="38">
        <v>85.67</v>
      </c>
      <c r="CY7" s="38">
        <v>85.11</v>
      </c>
      <c r="CZ7" s="38">
        <v>85.76</v>
      </c>
      <c r="DA7" s="38">
        <v>79.88</v>
      </c>
      <c r="DB7" s="38">
        <v>76.42</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dcterms:created xsi:type="dcterms:W3CDTF">2017-12-25T02:33:03Z</dcterms:created>
  <dcterms:modified xsi:type="dcterms:W3CDTF">2018-02-28T07:43:02Z</dcterms:modified>
  <cp:category/>
</cp:coreProperties>
</file>