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90" windowWidth="14940" windowHeight="784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<sst xmlns="http://schemas.openxmlformats.org/spreadsheetml/2006/main" count="240" uniqueCount="125">
  <si>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</si>
  <si>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</si>
  <si>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</si>
  <si>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</si>
  <si>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</si>
  <si>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</si>
  <si>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</si>
  <si>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</si>
  <si>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</si>
  <si>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</si>
  <si>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</si>
  <si>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</si>
  <si>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</si>
  <si>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</si>
  <si>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</si>
  <si>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</si>
  <si>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</si>
  <si>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</si>
  <si>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</si>
  <si>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</si>
  <si>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</si>
  <si>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</si>
  <si>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</si>
  <si>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</si>
  <si>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</si>
  <si>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</si>
  <si>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</si>
  <si>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</si>
  <si>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</si>
  <si>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</si>
  <si>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</si>
  <si>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</si>
  <si>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</si>
  <si>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</si>
  <si>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</si>
  <si>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</si>
  <si>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</si>
  <si>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</si>
  <si>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</si>
  <si>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</si>
  <si>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</si>
  <si>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</si>
  <si>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</si>
  <si>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</si>
  <si>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</si>
  <si>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</si>
  <si>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</si>
  <si>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</si>
  <si>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</si>
  <si>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</si>
  <si>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</si>
  <si>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</si>
  <si>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</si>
  <si>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</si>
  <si>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</si>
  <si>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</si>
  <si>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</si>
  <si>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</si>
  <si>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</si>
  <si>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</si>
  <si>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</si>
  <si>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</si>
  <si>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</si>
  <si>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</si>
  <si>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</si>
  <si>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</si>
  <si>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</si>
  <si>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</si>
  <si>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</si>
  <si>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</si>
  <si>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</si>
  <si>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</si>
  <si>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</si>
  <si>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</si>
  <si>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</si>
  <si>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</si>
  <si>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</si>
  <si>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</si>
  <si>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</si>
  <si>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</si>
  <si>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</si>
  <si>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</si>
  <si>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</si>
  <si>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</si>
  <si>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</si>
  <si>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</si>
  <si>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</si>
  <si>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</si>
  <si>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</si>
  <si>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</si>
  <si>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</si>
  <si>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</si>
  <si>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</si>
  <si>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</si>
  <si>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</si>
  <si>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</si>
  <si>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</si>
  <si>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</si>
  <si>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</si>
  <si>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</si>
  <si>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</si>
  <si>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</si>
  <si>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</si>
  <si>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</si>
  <si>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</si>
  <si>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</si>
  <si>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</si>
  <si>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</si>
  <si>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</si>
  <si>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宿毛市</t>
  </si>
  <si>
    <t>法非適用</t>
  </si>
  <si>
    <t>下水道事業</t>
  </si>
  <si>
    <t>漁業集落排水</t>
  </si>
  <si>
    <t>H2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</si>
  <si>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</si>
  <si>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</si>
  <si>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</si>
  <si>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</si>
  <si>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</si>
  <si>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</si>
  <si>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</si>
  <si>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</si>
  <si>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当施設は、供用開始から約20年を迎え各施設の老朽化により、維持修繕費が増加傾向となっております。
　今後については、出来る限り早期にストックマネジメント計画等を策定し料金改定を含めに長期的な更新計画を策定し取り組んで参ります。</t>
    <rPh sb="1" eb="2">
      <t>トウ</t>
    </rPh>
    <rPh sb="2" eb="4">
      <t>シセツ</t>
    </rPh>
    <rPh sb="6" eb="8">
      <t>キョウヨウ</t>
    </rPh>
    <rPh sb="8" eb="10">
      <t>カイシ</t>
    </rPh>
    <rPh sb="12" eb="13">
      <t>ヤク</t>
    </rPh>
    <rPh sb="15" eb="16">
      <t>ネン</t>
    </rPh>
    <rPh sb="17" eb="18">
      <t>ムカ</t>
    </rPh>
    <rPh sb="19" eb="20">
      <t>カク</t>
    </rPh>
    <rPh sb="20" eb="22">
      <t>シセツ</t>
    </rPh>
    <rPh sb="23" eb="26">
      <t>ロウキュウカ</t>
    </rPh>
    <rPh sb="30" eb="32">
      <t>イジ</t>
    </rPh>
    <rPh sb="32" eb="35">
      <t>シュウゼンヒ</t>
    </rPh>
    <rPh sb="36" eb="38">
      <t>ゾウカ</t>
    </rPh>
    <rPh sb="38" eb="40">
      <t>ケイコウ</t>
    </rPh>
    <rPh sb="51" eb="53">
      <t>コンゴ</t>
    </rPh>
    <rPh sb="59" eb="61">
      <t>デキ</t>
    </rPh>
    <rPh sb="62" eb="63">
      <t>カギ</t>
    </rPh>
    <rPh sb="64" eb="66">
      <t>ソウキ</t>
    </rPh>
    <rPh sb="77" eb="79">
      <t>ケイカク</t>
    </rPh>
    <rPh sb="79" eb="80">
      <t>トウ</t>
    </rPh>
    <rPh sb="81" eb="83">
      <t>サクテイ</t>
    </rPh>
    <rPh sb="84" eb="86">
      <t>リョウキン</t>
    </rPh>
    <rPh sb="86" eb="88">
      <t>カイテイ</t>
    </rPh>
    <rPh sb="89" eb="90">
      <t>フク</t>
    </rPh>
    <rPh sb="92" eb="94">
      <t>チョウキ</t>
    </rPh>
    <rPh sb="94" eb="95">
      <t>テキ</t>
    </rPh>
    <rPh sb="96" eb="98">
      <t>コウシン</t>
    </rPh>
    <rPh sb="98" eb="100">
      <t>ケイカク</t>
    </rPh>
    <rPh sb="101" eb="103">
      <t>サクテイ</t>
    </rPh>
    <rPh sb="104" eb="105">
      <t>ト</t>
    </rPh>
    <rPh sb="106" eb="107">
      <t>ク</t>
    </rPh>
    <rPh sb="109" eb="110">
      <t>マイ</t>
    </rPh>
    <phoneticPr fontId="4"/>
  </si>
  <si>
    <t>　収益的収支比率が過去数年に比べ極端に低い数値となったが、これは起債償還に関する一般会計繰入金を他会計補助金として計上するところを他会計繰入金として過去決算統計処理していたため、前年度までの数値と大幅な差異が生じてしまったが、経費回収率はほぼ例年並みとなっており、極端な経営状況悪化を示すものではありません。
　当事業の健全性については、依然として低い加入率から一般会計繰入金にて起債償還をほぼ全額補填している状況である。
　経費回収率や汚水処理原価に関しては、例年並みの状況ではあるが、加入率や利用率が伸び悩み、健全性は良いとは言えない状況にあります。　
　健全度を高めるには、より一層の加入促進を図るとともに、維持費の軽減に努め、今後、使用料に関する料金改定を検討せざるを得ない状況となっております。</t>
    <rPh sb="132" eb="134">
      <t>キョクタン</t>
    </rPh>
    <rPh sb="156" eb="157">
      <t>トウ</t>
    </rPh>
    <rPh sb="157" eb="159">
      <t>ジギョウ</t>
    </rPh>
    <rPh sb="160" eb="163">
      <t>ケンゼンセイ</t>
    </rPh>
    <rPh sb="169" eb="171">
      <t>イゼン</t>
    </rPh>
    <rPh sb="174" eb="175">
      <t>ヒク</t>
    </rPh>
    <rPh sb="176" eb="178">
      <t>カニュウ</t>
    </rPh>
    <rPh sb="178" eb="179">
      <t>リツ</t>
    </rPh>
    <rPh sb="181" eb="183">
      <t>イッパン</t>
    </rPh>
    <rPh sb="183" eb="185">
      <t>カイケイ</t>
    </rPh>
    <rPh sb="185" eb="187">
      <t>クリイレ</t>
    </rPh>
    <rPh sb="187" eb="188">
      <t>キン</t>
    </rPh>
    <rPh sb="190" eb="192">
      <t>キサイ</t>
    </rPh>
    <rPh sb="192" eb="194">
      <t>ショウカン</t>
    </rPh>
    <rPh sb="197" eb="199">
      <t>ゼンガク</t>
    </rPh>
    <rPh sb="199" eb="201">
      <t>ホテン</t>
    </rPh>
    <rPh sb="205" eb="207">
      <t>ジョウキョウ</t>
    </rPh>
    <rPh sb="213" eb="215">
      <t>ケイヒ</t>
    </rPh>
    <rPh sb="215" eb="217">
      <t>カイシュウ</t>
    </rPh>
    <rPh sb="217" eb="218">
      <t>リツ</t>
    </rPh>
    <rPh sb="219" eb="221">
      <t>オスイ</t>
    </rPh>
    <rPh sb="221" eb="223">
      <t>ショリ</t>
    </rPh>
    <rPh sb="223" eb="225">
      <t>ゲンカ</t>
    </rPh>
    <rPh sb="226" eb="227">
      <t>カン</t>
    </rPh>
    <rPh sb="231" eb="233">
      <t>レイネン</t>
    </rPh>
    <rPh sb="233" eb="234">
      <t>ナ</t>
    </rPh>
    <rPh sb="236" eb="238">
      <t>ジョウキョウ</t>
    </rPh>
    <rPh sb="244" eb="246">
      <t>カニュウ</t>
    </rPh>
    <rPh sb="246" eb="247">
      <t>リツ</t>
    </rPh>
    <rPh sb="248" eb="251">
      <t>リヨウリツ</t>
    </rPh>
    <rPh sb="252" eb="253">
      <t>ノ</t>
    </rPh>
    <rPh sb="254" eb="255">
      <t>ナヤ</t>
    </rPh>
    <rPh sb="257" eb="260">
      <t>ケンゼンセイ</t>
    </rPh>
    <rPh sb="261" eb="262">
      <t>ヨ</t>
    </rPh>
    <rPh sb="265" eb="266">
      <t>イ</t>
    </rPh>
    <rPh sb="269" eb="271">
      <t>ジョウキョウ</t>
    </rPh>
    <rPh sb="280" eb="283">
      <t>ケンゼンド</t>
    </rPh>
    <rPh sb="284" eb="285">
      <t>タカ</t>
    </rPh>
    <rPh sb="292" eb="294">
      <t>イッソウ</t>
    </rPh>
    <rPh sb="295" eb="297">
      <t>カニュウ</t>
    </rPh>
    <rPh sb="297" eb="299">
      <t>ソクシン</t>
    </rPh>
    <rPh sb="300" eb="301">
      <t>ハカ</t>
    </rPh>
    <rPh sb="307" eb="310">
      <t>イジヒ</t>
    </rPh>
    <rPh sb="311" eb="313">
      <t>ケイゲン</t>
    </rPh>
    <rPh sb="314" eb="315">
      <t>ツト</t>
    </rPh>
    <rPh sb="317" eb="319">
      <t>コンゴ</t>
    </rPh>
    <rPh sb="320" eb="323">
      <t>シヨウリョウ</t>
    </rPh>
    <rPh sb="324" eb="325">
      <t>カン</t>
    </rPh>
    <rPh sb="327" eb="329">
      <t>リョウキン</t>
    </rPh>
    <rPh sb="329" eb="331">
      <t>カイテイ</t>
    </rPh>
    <rPh sb="332" eb="334">
      <t>ケントウ</t>
    </rPh>
    <rPh sb="338" eb="339">
      <t>エ</t>
    </rPh>
    <rPh sb="341" eb="343">
      <t>ジョウキョウ</t>
    </rPh>
    <phoneticPr fontId="4"/>
  </si>
  <si>
    <t>　当事業地区は、当市においても少子高齢化が顕著な地区であり、また地理的条件からも公共下水道への統合が非常に困難な地区でもあります。
　継続的な経営改善を行うには、加入促進はもとより、料金改定（増額）を検討せざるを得ない状況でもあります。
　将来的には、事業地区全体との協議を行う中、経営の継続等について、抜本的な処置を実施しなければならない状況となっております。</t>
    <rPh sb="1" eb="2">
      <t>トウ</t>
    </rPh>
    <rPh sb="2" eb="4">
      <t>ジギョウ</t>
    </rPh>
    <rPh sb="4" eb="6">
      <t>チク</t>
    </rPh>
    <rPh sb="8" eb="9">
      <t>トウ</t>
    </rPh>
    <rPh sb="9" eb="10">
      <t>シ</t>
    </rPh>
    <rPh sb="15" eb="17">
      <t>ショウシ</t>
    </rPh>
    <rPh sb="17" eb="20">
      <t>コウレイカ</t>
    </rPh>
    <rPh sb="21" eb="23">
      <t>ケンチョ</t>
    </rPh>
    <rPh sb="24" eb="26">
      <t>チク</t>
    </rPh>
    <rPh sb="32" eb="35">
      <t>チリテキ</t>
    </rPh>
    <rPh sb="35" eb="37">
      <t>ジョウケン</t>
    </rPh>
    <rPh sb="40" eb="42">
      <t>コウキョウ</t>
    </rPh>
    <rPh sb="42" eb="45">
      <t>ゲスイドウ</t>
    </rPh>
    <rPh sb="47" eb="49">
      <t>トウゴウ</t>
    </rPh>
    <rPh sb="50" eb="52">
      <t>ヒジョウ</t>
    </rPh>
    <rPh sb="53" eb="55">
      <t>コンナン</t>
    </rPh>
    <rPh sb="56" eb="58">
      <t>チク</t>
    </rPh>
    <rPh sb="67" eb="69">
      <t>ケイゾク</t>
    </rPh>
    <rPh sb="71" eb="73">
      <t>ケイエイ</t>
    </rPh>
    <rPh sb="73" eb="75">
      <t>カイゼン</t>
    </rPh>
    <rPh sb="76" eb="77">
      <t>オコナ</t>
    </rPh>
    <rPh sb="81" eb="83">
      <t>カニュウ</t>
    </rPh>
    <rPh sb="83" eb="85">
      <t>ソクシン</t>
    </rPh>
    <rPh sb="91" eb="93">
      <t>リョウキン</t>
    </rPh>
    <rPh sb="93" eb="95">
      <t>カイテイ</t>
    </rPh>
    <rPh sb="96" eb="98">
      <t>ゾウガク</t>
    </rPh>
    <rPh sb="100" eb="102">
      <t>ケントウ</t>
    </rPh>
    <rPh sb="106" eb="107">
      <t>エ</t>
    </rPh>
    <rPh sb="109" eb="111">
      <t>ジョウキョウ</t>
    </rPh>
    <rPh sb="120" eb="123">
      <t>ショウライテキ</t>
    </rPh>
    <rPh sb="126" eb="128">
      <t>ジギョウ</t>
    </rPh>
    <rPh sb="128" eb="130">
      <t>チク</t>
    </rPh>
    <rPh sb="130" eb="132">
      <t>ゼンタイ</t>
    </rPh>
    <rPh sb="134" eb="136">
      <t>キョウギ</t>
    </rPh>
    <rPh sb="137" eb="138">
      <t>オコナ</t>
    </rPh>
    <rPh sb="139" eb="140">
      <t>ナカ</t>
    </rPh>
    <rPh sb="141" eb="143">
      <t>ケイエイ</t>
    </rPh>
    <rPh sb="144" eb="146">
      <t>ケイゾク</t>
    </rPh>
    <rPh sb="146" eb="147">
      <t>トウ</t>
    </rPh>
    <rPh sb="152" eb="155">
      <t>バッポンテキ</t>
    </rPh>
    <rPh sb="156" eb="158">
      <t>ショチ</t>
    </rPh>
    <rPh sb="159" eb="161">
      <t>ジッシ</t>
    </rPh>
    <rPh sb="170" eb="172">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</si>
</sst>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437248"/>
        <c:axId val="10885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0.25</c:v>
                </c:pt>
                <c:pt idx="2">
                  <c:v>0.05</c:v>
                </c:pt>
                <c:pt idx="3">
                  <c:v>0.18</c:v>
                </c:pt>
                <c:pt idx="4">
                  <c:v>0.01</c:v>
                </c:pt>
              </c:numCache>
            </c:numRef>
          </c:val>
          <c:smooth val="0"/>
        </c:ser>
        <c:dLbls>
          <c:showLegendKey val="0"/>
          <c:showVal val="0"/>
          <c:showCatName val="0"/>
          <c:showSerName val="0"/>
          <c:showPercent val="0"/>
          <c:showBubbleSize val="0"/>
        </c:dLbls>
        <c:marker val="1"/>
        <c:smooth val="0"/>
        <c:axId val="84437248"/>
        <c:axId val="108859776"/>
      </c:lineChart>
      <c:dateAx>
        <c:axId val="84437248"/>
        <c:scaling>
          <c:orientation val="minMax"/>
        </c:scaling>
        <c:delete val="1"/>
        <c:axPos val="b"/>
        <c:numFmt formatCode="ge" sourceLinked="1"/>
        <c:majorTickMark val="none"/>
        <c:minorTickMark val="none"/>
        <c:tickLblPos val="none"/>
        <c:crossAx val="108859776"/>
        <c:crosses val="autoZero"/>
        <c:auto val="1"/>
        <c:lblOffset val="100"/>
        <c:baseTimeUnit val="years"/>
      </c:dateAx>
      <c:valAx>
        <c:axId val="10885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3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35.22</c:v>
                </c:pt>
                <c:pt idx="1">
                  <c:v>33.96</c:v>
                </c:pt>
                <c:pt idx="2">
                  <c:v>33.96</c:v>
                </c:pt>
                <c:pt idx="3">
                  <c:v>33.96</c:v>
                </c:pt>
                <c:pt idx="4">
                  <c:v>33.96</c:v>
                </c:pt>
              </c:numCache>
            </c:numRef>
          </c:val>
        </c:ser>
        <c:dLbls>
          <c:showLegendKey val="0"/>
          <c:showVal val="0"/>
          <c:showCatName val="0"/>
          <c:showSerName val="0"/>
          <c:showPercent val="0"/>
          <c:showBubbleSize val="0"/>
        </c:dLbls>
        <c:gapWidth val="150"/>
        <c:axId val="57198848"/>
        <c:axId val="5720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33.81</c:v>
                </c:pt>
                <c:pt idx="1">
                  <c:v>31.37</c:v>
                </c:pt>
                <c:pt idx="2">
                  <c:v>39.68</c:v>
                </c:pt>
                <c:pt idx="3">
                  <c:v>35.64</c:v>
                </c:pt>
                <c:pt idx="4">
                  <c:v>33.729999999999997</c:v>
                </c:pt>
              </c:numCache>
            </c:numRef>
          </c:val>
          <c:smooth val="0"/>
        </c:ser>
        <c:dLbls>
          <c:showLegendKey val="0"/>
          <c:showVal val="0"/>
          <c:showCatName val="0"/>
          <c:showSerName val="0"/>
          <c:showPercent val="0"/>
          <c:showBubbleSize val="0"/>
        </c:dLbls>
        <c:marker val="1"/>
        <c:smooth val="0"/>
        <c:axId val="57198848"/>
        <c:axId val="57205120"/>
      </c:lineChart>
      <c:dateAx>
        <c:axId val="57198848"/>
        <c:scaling>
          <c:orientation val="minMax"/>
        </c:scaling>
        <c:delete val="1"/>
        <c:axPos val="b"/>
        <c:numFmt formatCode="ge" sourceLinked="1"/>
        <c:majorTickMark val="none"/>
        <c:minorTickMark val="none"/>
        <c:tickLblPos val="none"/>
        <c:crossAx val="57205120"/>
        <c:crosses val="autoZero"/>
        <c:auto val="1"/>
        <c:lblOffset val="100"/>
        <c:baseTimeUnit val="years"/>
      </c:dateAx>
      <c:valAx>
        <c:axId val="5720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19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68</c:v>
                </c:pt>
                <c:pt idx="1">
                  <c:v>70.55</c:v>
                </c:pt>
                <c:pt idx="2">
                  <c:v>70.55</c:v>
                </c:pt>
                <c:pt idx="3">
                  <c:v>73.19</c:v>
                </c:pt>
                <c:pt idx="4">
                  <c:v>70.92</c:v>
                </c:pt>
              </c:numCache>
            </c:numRef>
          </c:val>
        </c:ser>
        <c:dLbls>
          <c:showLegendKey val="0"/>
          <c:showVal val="0"/>
          <c:showCatName val="0"/>
          <c:showSerName val="0"/>
          <c:showPercent val="0"/>
          <c:showBubbleSize val="0"/>
        </c:dLbls>
        <c:gapWidth val="150"/>
        <c:axId val="73373568"/>
        <c:axId val="7337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68.7</c:v>
                </c:pt>
                <c:pt idx="1">
                  <c:v>67.38</c:v>
                </c:pt>
                <c:pt idx="2">
                  <c:v>83.95</c:v>
                </c:pt>
                <c:pt idx="3">
                  <c:v>82.92</c:v>
                </c:pt>
                <c:pt idx="4">
                  <c:v>79.989999999999995</c:v>
                </c:pt>
              </c:numCache>
            </c:numRef>
          </c:val>
          <c:smooth val="0"/>
        </c:ser>
        <c:dLbls>
          <c:showLegendKey val="0"/>
          <c:showVal val="0"/>
          <c:showCatName val="0"/>
          <c:showSerName val="0"/>
          <c:showPercent val="0"/>
          <c:showBubbleSize val="0"/>
        </c:dLbls>
        <c:marker val="1"/>
        <c:smooth val="0"/>
        <c:axId val="73373568"/>
        <c:axId val="73375744"/>
      </c:lineChart>
      <c:dateAx>
        <c:axId val="73373568"/>
        <c:scaling>
          <c:orientation val="minMax"/>
        </c:scaling>
        <c:delete val="1"/>
        <c:axPos val="b"/>
        <c:numFmt formatCode="ge" sourceLinked="1"/>
        <c:majorTickMark val="none"/>
        <c:minorTickMark val="none"/>
        <c:tickLblPos val="none"/>
        <c:crossAx val="73375744"/>
        <c:crosses val="autoZero"/>
        <c:auto val="1"/>
        <c:lblOffset val="100"/>
        <c:baseTimeUnit val="years"/>
      </c:dateAx>
      <c:valAx>
        <c:axId val="7337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91.44</c:v>
                </c:pt>
                <c:pt idx="1">
                  <c:v>92.01</c:v>
                </c:pt>
                <c:pt idx="2">
                  <c:v>92.93</c:v>
                </c:pt>
                <c:pt idx="3">
                  <c:v>96.15</c:v>
                </c:pt>
                <c:pt idx="4">
                  <c:v>39.99</c:v>
                </c:pt>
              </c:numCache>
            </c:numRef>
          </c:val>
        </c:ser>
        <c:dLbls>
          <c:showLegendKey val="0"/>
          <c:showVal val="0"/>
          <c:showCatName val="0"/>
          <c:showSerName val="0"/>
          <c:showPercent val="0"/>
          <c:showBubbleSize val="0"/>
        </c:dLbls>
        <c:gapWidth val="150"/>
        <c:axId val="124014976"/>
        <c:axId val="11188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4014976"/>
        <c:axId val="111889792"/>
      </c:lineChart>
      <c:dateAx>
        <c:axId val="124014976"/>
        <c:scaling>
          <c:orientation val="minMax"/>
        </c:scaling>
        <c:delete val="1"/>
        <c:axPos val="b"/>
        <c:numFmt formatCode="ge" sourceLinked="1"/>
        <c:majorTickMark val="none"/>
        <c:minorTickMark val="none"/>
        <c:tickLblPos val="none"/>
        <c:crossAx val="111889792"/>
        <c:crosses val="autoZero"/>
        <c:auto val="1"/>
        <c:lblOffset val="100"/>
        <c:baseTimeUnit val="years"/>
      </c:dateAx>
      <c:valAx>
        <c:axId val="11188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01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4490624"/>
        <c:axId val="5449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4490624"/>
        <c:axId val="54492544"/>
      </c:lineChart>
      <c:dateAx>
        <c:axId val="54490624"/>
        <c:scaling>
          <c:orientation val="minMax"/>
        </c:scaling>
        <c:delete val="1"/>
        <c:axPos val="b"/>
        <c:numFmt formatCode="ge" sourceLinked="1"/>
        <c:majorTickMark val="none"/>
        <c:minorTickMark val="none"/>
        <c:tickLblPos val="none"/>
        <c:crossAx val="54492544"/>
        <c:crosses val="autoZero"/>
        <c:auto val="1"/>
        <c:lblOffset val="100"/>
        <c:baseTimeUnit val="years"/>
      </c:dateAx>
      <c:valAx>
        <c:axId val="5449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49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4518912"/>
        <c:axId val="5452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4518912"/>
        <c:axId val="54520832"/>
      </c:lineChart>
      <c:dateAx>
        <c:axId val="54518912"/>
        <c:scaling>
          <c:orientation val="minMax"/>
        </c:scaling>
        <c:delete val="1"/>
        <c:axPos val="b"/>
        <c:numFmt formatCode="ge" sourceLinked="1"/>
        <c:majorTickMark val="none"/>
        <c:minorTickMark val="none"/>
        <c:tickLblPos val="none"/>
        <c:crossAx val="54520832"/>
        <c:crosses val="autoZero"/>
        <c:auto val="1"/>
        <c:lblOffset val="100"/>
        <c:baseTimeUnit val="years"/>
      </c:dateAx>
      <c:valAx>
        <c:axId val="5452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51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4539008"/>
        <c:axId val="5454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4539008"/>
        <c:axId val="54540928"/>
      </c:lineChart>
      <c:dateAx>
        <c:axId val="54539008"/>
        <c:scaling>
          <c:orientation val="minMax"/>
        </c:scaling>
        <c:delete val="1"/>
        <c:axPos val="b"/>
        <c:numFmt formatCode="ge" sourceLinked="1"/>
        <c:majorTickMark val="none"/>
        <c:minorTickMark val="none"/>
        <c:tickLblPos val="none"/>
        <c:crossAx val="54540928"/>
        <c:crosses val="autoZero"/>
        <c:auto val="1"/>
        <c:lblOffset val="100"/>
        <c:baseTimeUnit val="years"/>
      </c:dateAx>
      <c:valAx>
        <c:axId val="5454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53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4559488"/>
        <c:axId val="5456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4559488"/>
        <c:axId val="54561408"/>
      </c:lineChart>
      <c:dateAx>
        <c:axId val="54559488"/>
        <c:scaling>
          <c:orientation val="minMax"/>
        </c:scaling>
        <c:delete val="1"/>
        <c:axPos val="b"/>
        <c:numFmt formatCode="ge" sourceLinked="1"/>
        <c:majorTickMark val="none"/>
        <c:minorTickMark val="none"/>
        <c:tickLblPos val="none"/>
        <c:crossAx val="54561408"/>
        <c:crosses val="autoZero"/>
        <c:auto val="1"/>
        <c:lblOffset val="100"/>
        <c:baseTimeUnit val="years"/>
      </c:dateAx>
      <c:valAx>
        <c:axId val="5456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55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formatCode="#,##0.00;&quot;△&quot;#,##0.00;&quot;-&quot;">
                  <c:v>28.81</c:v>
                </c:pt>
              </c:numCache>
            </c:numRef>
          </c:val>
        </c:ser>
        <c:dLbls>
          <c:showLegendKey val="0"/>
          <c:showVal val="0"/>
          <c:showCatName val="0"/>
          <c:showSerName val="0"/>
          <c:showPercent val="0"/>
          <c:showBubbleSize val="0"/>
        </c:dLbls>
        <c:gapWidth val="150"/>
        <c:axId val="57028992"/>
        <c:axId val="57030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1665.33</c:v>
                </c:pt>
                <c:pt idx="1">
                  <c:v>1716.47</c:v>
                </c:pt>
                <c:pt idx="2">
                  <c:v>830.5</c:v>
                </c:pt>
                <c:pt idx="3">
                  <c:v>1029.24</c:v>
                </c:pt>
                <c:pt idx="4">
                  <c:v>1063.93</c:v>
                </c:pt>
              </c:numCache>
            </c:numRef>
          </c:val>
          <c:smooth val="0"/>
        </c:ser>
        <c:dLbls>
          <c:showLegendKey val="0"/>
          <c:showVal val="0"/>
          <c:showCatName val="0"/>
          <c:showSerName val="0"/>
          <c:showPercent val="0"/>
          <c:showBubbleSize val="0"/>
        </c:dLbls>
        <c:marker val="1"/>
        <c:smooth val="0"/>
        <c:axId val="57028992"/>
        <c:axId val="57030912"/>
      </c:lineChart>
      <c:dateAx>
        <c:axId val="57028992"/>
        <c:scaling>
          <c:orientation val="minMax"/>
        </c:scaling>
        <c:delete val="1"/>
        <c:axPos val="b"/>
        <c:numFmt formatCode="ge" sourceLinked="1"/>
        <c:majorTickMark val="none"/>
        <c:minorTickMark val="none"/>
        <c:tickLblPos val="none"/>
        <c:crossAx val="57030912"/>
        <c:crosses val="autoZero"/>
        <c:auto val="1"/>
        <c:lblOffset val="100"/>
        <c:baseTimeUnit val="years"/>
      </c:dateAx>
      <c:valAx>
        <c:axId val="5703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02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72.48</c:v>
                </c:pt>
                <c:pt idx="1">
                  <c:v>75.540000000000006</c:v>
                </c:pt>
                <c:pt idx="2">
                  <c:v>77.900000000000006</c:v>
                </c:pt>
                <c:pt idx="3">
                  <c:v>84.45</c:v>
                </c:pt>
                <c:pt idx="4">
                  <c:v>75.459999999999994</c:v>
                </c:pt>
              </c:numCache>
            </c:numRef>
          </c:val>
        </c:ser>
        <c:dLbls>
          <c:showLegendKey val="0"/>
          <c:showVal val="0"/>
          <c:showCatName val="0"/>
          <c:showSerName val="0"/>
          <c:showPercent val="0"/>
          <c:showBubbleSize val="0"/>
        </c:dLbls>
        <c:gapWidth val="150"/>
        <c:axId val="57056640"/>
        <c:axId val="5706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37.92</c:v>
                </c:pt>
                <c:pt idx="1">
                  <c:v>35.049999999999997</c:v>
                </c:pt>
                <c:pt idx="2">
                  <c:v>43.66</c:v>
                </c:pt>
                <c:pt idx="3">
                  <c:v>43.13</c:v>
                </c:pt>
                <c:pt idx="4">
                  <c:v>46.26</c:v>
                </c:pt>
              </c:numCache>
            </c:numRef>
          </c:val>
          <c:smooth val="0"/>
        </c:ser>
        <c:dLbls>
          <c:showLegendKey val="0"/>
          <c:showVal val="0"/>
          <c:showCatName val="0"/>
          <c:showSerName val="0"/>
          <c:showPercent val="0"/>
          <c:showBubbleSize val="0"/>
        </c:dLbls>
        <c:marker val="1"/>
        <c:smooth val="0"/>
        <c:axId val="57056640"/>
        <c:axId val="57067008"/>
      </c:lineChart>
      <c:dateAx>
        <c:axId val="57056640"/>
        <c:scaling>
          <c:orientation val="minMax"/>
        </c:scaling>
        <c:delete val="1"/>
        <c:axPos val="b"/>
        <c:numFmt formatCode="ge" sourceLinked="1"/>
        <c:majorTickMark val="none"/>
        <c:minorTickMark val="none"/>
        <c:tickLblPos val="none"/>
        <c:crossAx val="57067008"/>
        <c:crosses val="autoZero"/>
        <c:auto val="1"/>
        <c:lblOffset val="100"/>
        <c:baseTimeUnit val="years"/>
      </c:dateAx>
      <c:valAx>
        <c:axId val="5706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05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170.13</c:v>
                </c:pt>
                <c:pt idx="1">
                  <c:v>161.97</c:v>
                </c:pt>
                <c:pt idx="2">
                  <c:v>160.16</c:v>
                </c:pt>
                <c:pt idx="3">
                  <c:v>149.26</c:v>
                </c:pt>
                <c:pt idx="4">
                  <c:v>166.78</c:v>
                </c:pt>
              </c:numCache>
            </c:numRef>
          </c:val>
        </c:ser>
        <c:dLbls>
          <c:showLegendKey val="0"/>
          <c:showVal val="0"/>
          <c:showCatName val="0"/>
          <c:showSerName val="0"/>
          <c:showPercent val="0"/>
          <c:showBubbleSize val="0"/>
        </c:dLbls>
        <c:gapWidth val="150"/>
        <c:axId val="57178752"/>
        <c:axId val="5718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438.71</c:v>
                </c:pt>
                <c:pt idx="1">
                  <c:v>463.38</c:v>
                </c:pt>
                <c:pt idx="2">
                  <c:v>382.09</c:v>
                </c:pt>
                <c:pt idx="3">
                  <c:v>392.03</c:v>
                </c:pt>
                <c:pt idx="4">
                  <c:v>376.4</c:v>
                </c:pt>
              </c:numCache>
            </c:numRef>
          </c:val>
          <c:smooth val="0"/>
        </c:ser>
        <c:dLbls>
          <c:showLegendKey val="0"/>
          <c:showVal val="0"/>
          <c:showCatName val="0"/>
          <c:showSerName val="0"/>
          <c:showPercent val="0"/>
          <c:showBubbleSize val="0"/>
        </c:dLbls>
        <c:marker val="1"/>
        <c:smooth val="0"/>
        <c:axId val="57178752"/>
        <c:axId val="57189120"/>
      </c:lineChart>
      <c:dateAx>
        <c:axId val="57178752"/>
        <c:scaling>
          <c:orientation val="minMax"/>
        </c:scaling>
        <c:delete val="1"/>
        <c:axPos val="b"/>
        <c:numFmt formatCode="ge" sourceLinked="1"/>
        <c:majorTickMark val="none"/>
        <c:minorTickMark val="none"/>
        <c:tickLblPos val="none"/>
        <c:crossAx val="57189120"/>
        <c:crosses val="autoZero"/>
        <c:auto val="1"/>
        <c:lblOffset val="100"/>
        <c:baseTimeUnit val="years"/>
      </c:dateAx>
      <c:valAx>
        <c:axId val="5718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17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28" zoomScale="85" zoomScaleNormal="85"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高知県　宿毛市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漁業集落排水</v>
      </c>
      <c r="Q8" s="48"/>
      <c r="R8" s="48"/>
      <c r="S8" s="48"/>
      <c r="T8" s="48"/>
      <c r="U8" s="48"/>
      <c r="V8" s="48"/>
      <c r="W8" s="48" t="str">
        <f>データ!L6</f>
        <v>H2</v>
      </c>
      <c r="X8" s="48"/>
      <c r="Y8" s="48"/>
      <c r="Z8" s="48"/>
      <c r="AA8" s="48"/>
      <c r="AB8" s="48"/>
      <c r="AC8" s="48"/>
      <c r="AD8" s="49" t="s">
        <v>121</v>
      </c>
      <c r="AE8" s="49"/>
      <c r="AF8" s="49"/>
      <c r="AG8" s="49"/>
      <c r="AH8" s="49"/>
      <c r="AI8" s="49"/>
      <c r="AJ8" s="49"/>
      <c r="AK8" s="4"/>
      <c r="AL8" s="50">
        <f>データ!S6</f>
        <v>21309</v>
      </c>
      <c r="AM8" s="50"/>
      <c r="AN8" s="50"/>
      <c r="AO8" s="50"/>
      <c r="AP8" s="50"/>
      <c r="AQ8" s="50"/>
      <c r="AR8" s="50"/>
      <c r="AS8" s="50"/>
      <c r="AT8" s="45">
        <f>データ!T6</f>
        <v>286.19</v>
      </c>
      <c r="AU8" s="45"/>
      <c r="AV8" s="45"/>
      <c r="AW8" s="45"/>
      <c r="AX8" s="45"/>
      <c r="AY8" s="45"/>
      <c r="AZ8" s="45"/>
      <c r="BA8" s="45"/>
      <c r="BB8" s="45">
        <f>データ!U6</f>
        <v>74.459999999999994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1.45</v>
      </c>
      <c r="Q10" s="45"/>
      <c r="R10" s="45"/>
      <c r="S10" s="45"/>
      <c r="T10" s="45"/>
      <c r="U10" s="45"/>
      <c r="V10" s="45"/>
      <c r="W10" s="45">
        <f>データ!Q6</f>
        <v>76.89</v>
      </c>
      <c r="X10" s="45"/>
      <c r="Y10" s="45"/>
      <c r="Z10" s="45"/>
      <c r="AA10" s="45"/>
      <c r="AB10" s="45"/>
      <c r="AC10" s="45"/>
      <c r="AD10" s="50">
        <f>データ!R6</f>
        <v>2205</v>
      </c>
      <c r="AE10" s="50"/>
      <c r="AF10" s="50"/>
      <c r="AG10" s="50"/>
      <c r="AH10" s="50"/>
      <c r="AI10" s="50"/>
      <c r="AJ10" s="50"/>
      <c r="AK10" s="2"/>
      <c r="AL10" s="50">
        <f>データ!V6</f>
        <v>306</v>
      </c>
      <c r="AM10" s="50"/>
      <c r="AN10" s="50"/>
      <c r="AO10" s="50"/>
      <c r="AP10" s="50"/>
      <c r="AQ10" s="50"/>
      <c r="AR10" s="50"/>
      <c r="AS10" s="50"/>
      <c r="AT10" s="45">
        <f>データ!W6</f>
        <v>0.08</v>
      </c>
      <c r="AU10" s="45"/>
      <c r="AV10" s="45"/>
      <c r="AW10" s="45"/>
      <c r="AX10" s="45"/>
      <c r="AY10" s="45"/>
      <c r="AZ10" s="45"/>
      <c r="BA10" s="45"/>
      <c r="BB10" s="45">
        <f>データ!X6</f>
        <v>3825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【985.48】</v>
      </c>
      <c r="I86" s="26" t="str">
        <f>データ!CA6</f>
        <v>【45.38】</v>
      </c>
      <c r="J86" s="26" t="str">
        <f>データ!CL6</f>
        <v>【377.04】</v>
      </c>
      <c r="K86" s="26" t="str">
        <f>データ!CW6</f>
        <v>【34.15】</v>
      </c>
      <c r="L86" s="26" t="str">
        <f>データ!DH6</f>
        <v>【78.22】</v>
      </c>
      <c r="M86" s="26" t="s">
        <v>55</v>
      </c>
      <c r="N86" s="26" t="s">
        <v>55</v>
      </c>
      <c r="O86" s="26" t="str">
        <f>データ!EO6</f>
        <v>【0.01】</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392081</v>
      </c>
      <c r="D6" s="33">
        <f t="shared" si="3"/>
        <v>47</v>
      </c>
      <c r="E6" s="33">
        <f t="shared" si="3"/>
        <v>17</v>
      </c>
      <c r="F6" s="33">
        <f t="shared" si="3"/>
        <v>6</v>
      </c>
      <c r="G6" s="33">
        <f t="shared" si="3"/>
        <v>0</v>
      </c>
      <c r="H6" s="33" t="str">
        <f t="shared" si="3"/>
        <v>高知県　宿毛市</v>
      </c>
      <c r="I6" s="33" t="str">
        <f t="shared" si="3"/>
        <v>法非適用</v>
      </c>
      <c r="J6" s="33" t="str">
        <f t="shared" si="3"/>
        <v>下水道事業</v>
      </c>
      <c r="K6" s="33" t="str">
        <f t="shared" si="3"/>
        <v>漁業集落排水</v>
      </c>
      <c r="L6" s="33" t="str">
        <f t="shared" si="3"/>
        <v>H2</v>
      </c>
      <c r="M6" s="33">
        <f t="shared" si="3"/>
        <v>0</v>
      </c>
      <c r="N6" s="34" t="str">
        <f t="shared" si="3"/>
        <v>-</v>
      </c>
      <c r="O6" s="34" t="str">
        <f t="shared" si="3"/>
        <v>該当数値なし</v>
      </c>
      <c r="P6" s="34">
        <f t="shared" si="3"/>
        <v>1.45</v>
      </c>
      <c r="Q6" s="34">
        <f t="shared" si="3"/>
        <v>76.89</v>
      </c>
      <c r="R6" s="34">
        <f t="shared" si="3"/>
        <v>2205</v>
      </c>
      <c r="S6" s="34">
        <f t="shared" si="3"/>
        <v>21309</v>
      </c>
      <c r="T6" s="34">
        <f t="shared" si="3"/>
        <v>286.19</v>
      </c>
      <c r="U6" s="34">
        <f t="shared" si="3"/>
        <v>74.459999999999994</v>
      </c>
      <c r="V6" s="34">
        <f t="shared" si="3"/>
        <v>306</v>
      </c>
      <c r="W6" s="34">
        <f t="shared" si="3"/>
        <v>0.08</v>
      </c>
      <c r="X6" s="34">
        <f t="shared" si="3"/>
        <v>3825</v>
      </c>
      <c r="Y6" s="35">
        <f>IF(Y7="",NA(),Y7)</f>
        <v>91.44</v>
      </c>
      <c r="Z6" s="35">
        <f t="shared" ref="Z6:AH6" si="4">IF(Z7="",NA(),Z7)</f>
        <v>92.01</v>
      </c>
      <c r="AA6" s="35">
        <f t="shared" si="4"/>
        <v>92.93</v>
      </c>
      <c r="AB6" s="35">
        <f t="shared" si="4"/>
        <v>96.15</v>
      </c>
      <c r="AC6" s="35">
        <f t="shared" si="4"/>
        <v>39.99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5">
        <f t="shared" si="7"/>
        <v>28.81</v>
      </c>
      <c r="BK6" s="35">
        <f t="shared" si="7"/>
        <v>1665.33</v>
      </c>
      <c r="BL6" s="35">
        <f t="shared" si="7"/>
        <v>1716.47</v>
      </c>
      <c r="BM6" s="35">
        <f t="shared" si="7"/>
        <v>830.5</v>
      </c>
      <c r="BN6" s="35">
        <f t="shared" si="7"/>
        <v>1029.24</v>
      </c>
      <c r="BO6" s="35">
        <f t="shared" si="7"/>
        <v>1063.93</v>
      </c>
      <c r="BP6" s="34" t="str">
        <f>IF(BP7="","",IF(BP7="-","【-】","【"&amp;SUBSTITUTE(TEXT(BP7,"#,##0.00"),"-","△")&amp;"】"))</f>
        <v>【985.48】</v>
      </c>
      <c r="BQ6" s="35">
        <f>IF(BQ7="",NA(),BQ7)</f>
        <v>72.48</v>
      </c>
      <c r="BR6" s="35">
        <f t="shared" ref="BR6:BZ6" si="8">IF(BR7="",NA(),BR7)</f>
        <v>75.540000000000006</v>
      </c>
      <c r="BS6" s="35">
        <f t="shared" si="8"/>
        <v>77.900000000000006</v>
      </c>
      <c r="BT6" s="35">
        <f t="shared" si="8"/>
        <v>84.45</v>
      </c>
      <c r="BU6" s="35">
        <f t="shared" si="8"/>
        <v>75.459999999999994</v>
      </c>
      <c r="BV6" s="35">
        <f t="shared" si="8"/>
        <v>37.92</v>
      </c>
      <c r="BW6" s="35">
        <f t="shared" si="8"/>
        <v>35.049999999999997</v>
      </c>
      <c r="BX6" s="35">
        <f t="shared" si="8"/>
        <v>43.66</v>
      </c>
      <c r="BY6" s="35">
        <f t="shared" si="8"/>
        <v>43.13</v>
      </c>
      <c r="BZ6" s="35">
        <f t="shared" si="8"/>
        <v>46.26</v>
      </c>
      <c r="CA6" s="34" t="str">
        <f>IF(CA7="","",IF(CA7="-","【-】","【"&amp;SUBSTITUTE(TEXT(CA7,"#,##0.00"),"-","△")&amp;"】"))</f>
        <v>【45.38】</v>
      </c>
      <c r="CB6" s="35">
        <f>IF(CB7="",NA(),CB7)</f>
        <v>170.13</v>
      </c>
      <c r="CC6" s="35">
        <f t="shared" ref="CC6:CK6" si="9">IF(CC7="",NA(),CC7)</f>
        <v>161.97</v>
      </c>
      <c r="CD6" s="35">
        <f t="shared" si="9"/>
        <v>160.16</v>
      </c>
      <c r="CE6" s="35">
        <f t="shared" si="9"/>
        <v>149.26</v>
      </c>
      <c r="CF6" s="35">
        <f t="shared" si="9"/>
        <v>166.78</v>
      </c>
      <c r="CG6" s="35">
        <f t="shared" si="9"/>
        <v>438.71</v>
      </c>
      <c r="CH6" s="35">
        <f t="shared" si="9"/>
        <v>463.38</v>
      </c>
      <c r="CI6" s="35">
        <f t="shared" si="9"/>
        <v>382.09</v>
      </c>
      <c r="CJ6" s="35">
        <f t="shared" si="9"/>
        <v>392.03</v>
      </c>
      <c r="CK6" s="35">
        <f t="shared" si="9"/>
        <v>376.4</v>
      </c>
      <c r="CL6" s="34" t="str">
        <f>IF(CL7="","",IF(CL7="-","【-】","【"&amp;SUBSTITUTE(TEXT(CL7,"#,##0.00"),"-","△")&amp;"】"))</f>
        <v>【377.04】</v>
      </c>
      <c r="CM6" s="35">
        <f>IF(CM7="",NA(),CM7)</f>
        <v>35.22</v>
      </c>
      <c r="CN6" s="35">
        <f t="shared" ref="CN6:CV6" si="10">IF(CN7="",NA(),CN7)</f>
        <v>33.96</v>
      </c>
      <c r="CO6" s="35">
        <f t="shared" si="10"/>
        <v>33.96</v>
      </c>
      <c r="CP6" s="35">
        <f t="shared" si="10"/>
        <v>33.96</v>
      </c>
      <c r="CQ6" s="35">
        <f t="shared" si="10"/>
        <v>33.96</v>
      </c>
      <c r="CR6" s="35">
        <f t="shared" si="10"/>
        <v>33.81</v>
      </c>
      <c r="CS6" s="35">
        <f t="shared" si="10"/>
        <v>31.37</v>
      </c>
      <c r="CT6" s="35">
        <f t="shared" si="10"/>
        <v>39.68</v>
      </c>
      <c r="CU6" s="35">
        <f t="shared" si="10"/>
        <v>35.64</v>
      </c>
      <c r="CV6" s="35">
        <f t="shared" si="10"/>
        <v>33.729999999999997</v>
      </c>
      <c r="CW6" s="34" t="str">
        <f>IF(CW7="","",IF(CW7="-","【-】","【"&amp;SUBSTITUTE(TEXT(CW7,"#,##0.00"),"-","△")&amp;"】"))</f>
        <v>【34.15】</v>
      </c>
      <c r="CX6" s="35">
        <f>IF(CX7="",NA(),CX7)</f>
        <v>68</v>
      </c>
      <c r="CY6" s="35">
        <f t="shared" ref="CY6:DG6" si="11">IF(CY7="",NA(),CY7)</f>
        <v>70.55</v>
      </c>
      <c r="CZ6" s="35">
        <f t="shared" si="11"/>
        <v>70.55</v>
      </c>
      <c r="DA6" s="35">
        <f t="shared" si="11"/>
        <v>73.19</v>
      </c>
      <c r="DB6" s="35">
        <f t="shared" si="11"/>
        <v>70.92</v>
      </c>
      <c r="DC6" s="35">
        <f t="shared" si="11"/>
        <v>68.7</v>
      </c>
      <c r="DD6" s="35">
        <f t="shared" si="11"/>
        <v>67.38</v>
      </c>
      <c r="DE6" s="35">
        <f t="shared" si="11"/>
        <v>83.95</v>
      </c>
      <c r="DF6" s="35">
        <f t="shared" si="11"/>
        <v>82.92</v>
      </c>
      <c r="DG6" s="35">
        <f t="shared" si="11"/>
        <v>79.989999999999995</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0.36</v>
      </c>
      <c r="EK6" s="35">
        <f t="shared" si="14"/>
        <v>0.25</v>
      </c>
      <c r="EL6" s="35">
        <f t="shared" si="14"/>
        <v>0.05</v>
      </c>
      <c r="EM6" s="35">
        <f t="shared" si="14"/>
        <v>0.18</v>
      </c>
      <c r="EN6" s="35">
        <f t="shared" si="14"/>
        <v>0.01</v>
      </c>
      <c r="EO6" s="34" t="str">
        <f>IF(EO7="","",IF(EO7="-","【-】","【"&amp;SUBSTITUTE(TEXT(EO7,"#,##0.00"),"-","△")&amp;"】"))</f>
        <v>【0.01】</v>
      </c>
    </row>
    <row r="7" spans="1:145" s="36" customFormat="1" x14ac:dyDescent="0.15">
      <c r="A7" s="28"/>
      <c r="B7" s="37">
        <v>2016</v>
      </c>
      <c r="C7" s="37">
        <v>392081</v>
      </c>
      <c r="D7" s="37">
        <v>47</v>
      </c>
      <c r="E7" s="37">
        <v>17</v>
      </c>
      <c r="F7" s="37">
        <v>6</v>
      </c>
      <c r="G7" s="37">
        <v>0</v>
      </c>
      <c r="H7" s="37" t="s">
        <v>109</v>
      </c>
      <c r="I7" s="37" t="s">
        <v>110</v>
      </c>
      <c r="J7" s="37" t="s">
        <v>111</v>
      </c>
      <c r="K7" s="37" t="s">
        <v>112</v>
      </c>
      <c r="L7" s="37" t="s">
        <v>113</v>
      </c>
      <c r="M7" s="37"/>
      <c r="N7" s="38" t="s">
        <v>114</v>
      </c>
      <c r="O7" s="38" t="s">
        <v>115</v>
      </c>
      <c r="P7" s="38">
        <v>1.45</v>
      </c>
      <c r="Q7" s="38">
        <v>76.89</v>
      </c>
      <c r="R7" s="38">
        <v>2205</v>
      </c>
      <c r="S7" s="38">
        <v>21309</v>
      </c>
      <c r="T7" s="38">
        <v>286.19</v>
      </c>
      <c r="U7" s="38">
        <v>74.459999999999994</v>
      </c>
      <c r="V7" s="38">
        <v>306</v>
      </c>
      <c r="W7" s="38">
        <v>0.08</v>
      </c>
      <c r="X7" s="38">
        <v>3825</v>
      </c>
      <c r="Y7" s="38">
        <v>91.44</v>
      </c>
      <c r="Z7" s="38">
        <v>92.01</v>
      </c>
      <c r="AA7" s="38">
        <v>92.93</v>
      </c>
      <c r="AB7" s="38">
        <v>96.15</v>
      </c>
      <c r="AC7" s="38">
        <v>39.99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28.81</v>
      </c>
      <c r="BK7" s="38">
        <v>1665.33</v>
      </c>
      <c r="BL7" s="38">
        <v>1716.47</v>
      </c>
      <c r="BM7" s="38">
        <v>830.5</v>
      </c>
      <c r="BN7" s="38">
        <v>1029.24</v>
      </c>
      <c r="BO7" s="38">
        <v>1063.93</v>
      </c>
      <c r="BP7" s="38">
        <v>985.48</v>
      </c>
      <c r="BQ7" s="38">
        <v>72.48</v>
      </c>
      <c r="BR7" s="38">
        <v>75.540000000000006</v>
      </c>
      <c r="BS7" s="38">
        <v>77.900000000000006</v>
      </c>
      <c r="BT7" s="38">
        <v>84.45</v>
      </c>
      <c r="BU7" s="38">
        <v>75.459999999999994</v>
      </c>
      <c r="BV7" s="38">
        <v>37.92</v>
      </c>
      <c r="BW7" s="38">
        <v>35.049999999999997</v>
      </c>
      <c r="BX7" s="38">
        <v>43.66</v>
      </c>
      <c r="BY7" s="38">
        <v>43.13</v>
      </c>
      <c r="BZ7" s="38">
        <v>46.26</v>
      </c>
      <c r="CA7" s="38">
        <v>45.38</v>
      </c>
      <c r="CB7" s="38">
        <v>170.13</v>
      </c>
      <c r="CC7" s="38">
        <v>161.97</v>
      </c>
      <c r="CD7" s="38">
        <v>160.16</v>
      </c>
      <c r="CE7" s="38">
        <v>149.26</v>
      </c>
      <c r="CF7" s="38">
        <v>166.78</v>
      </c>
      <c r="CG7" s="38">
        <v>438.71</v>
      </c>
      <c r="CH7" s="38">
        <v>463.38</v>
      </c>
      <c r="CI7" s="38">
        <v>382.09</v>
      </c>
      <c r="CJ7" s="38">
        <v>392.03</v>
      </c>
      <c r="CK7" s="38">
        <v>376.4</v>
      </c>
      <c r="CL7" s="38">
        <v>377.04</v>
      </c>
      <c r="CM7" s="38">
        <v>35.22</v>
      </c>
      <c r="CN7" s="38">
        <v>33.96</v>
      </c>
      <c r="CO7" s="38">
        <v>33.96</v>
      </c>
      <c r="CP7" s="38">
        <v>33.96</v>
      </c>
      <c r="CQ7" s="38">
        <v>33.96</v>
      </c>
      <c r="CR7" s="38">
        <v>33.81</v>
      </c>
      <c r="CS7" s="38">
        <v>31.37</v>
      </c>
      <c r="CT7" s="38">
        <v>39.68</v>
      </c>
      <c r="CU7" s="38">
        <v>35.64</v>
      </c>
      <c r="CV7" s="38">
        <v>33.729999999999997</v>
      </c>
      <c r="CW7" s="38">
        <v>34.15</v>
      </c>
      <c r="CX7" s="38">
        <v>68</v>
      </c>
      <c r="CY7" s="38">
        <v>70.55</v>
      </c>
      <c r="CZ7" s="38">
        <v>70.55</v>
      </c>
      <c r="DA7" s="38">
        <v>73.19</v>
      </c>
      <c r="DB7" s="38">
        <v>70.92</v>
      </c>
      <c r="DC7" s="38">
        <v>68.7</v>
      </c>
      <c r="DD7" s="38">
        <v>67.38</v>
      </c>
      <c r="DE7" s="38">
        <v>83.95</v>
      </c>
      <c r="DF7" s="38">
        <v>82.92</v>
      </c>
      <c r="DG7" s="38">
        <v>79.989999999999995</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0.36</v>
      </c>
      <c r="EK7" s="38">
        <v>0.25</v>
      </c>
      <c r="EL7" s="38">
        <v>0.05</v>
      </c>
      <c r="EM7" s="38">
        <v>0.18</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4198-03-23T07:06:40Z</cp:lastPrinted>
  <dcterms:created xsi:type="dcterms:W3CDTF">2017-12-25T02:36:28Z</dcterms:created>
  <dcterms:modified xsi:type="dcterms:W3CDTF">2018-02-28T07:07:48Z</dcterms:modified>
</cp:coreProperties>
</file>