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水道)総務係\総務係\財政担当\報告・回答\令和02年度\030126_公営企業に係る経営比較分析表(R1決算)\提出用\"/>
    </mc:Choice>
  </mc:AlternateContent>
  <workbookProtection workbookAlgorithmName="SHA-512" workbookHashValue="qQ7D+hnNNYF6TQ54m6V8PW6xhePjElTIuMUySuOUvp8bX2rhttVmP3MhA7tV91KKBZpKHm0OXU7E4lKePPTSsg==" workbookSaltValue="KHOAVFcdmQoyHR6PcZdN0A=="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<sst xmlns="http://schemas.openxmlformats.org/spreadsheetml/2006/main" count="228" uniqueCount="114">
  <si>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</si>
  <si>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</si>
  <si>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</si>
  <si>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</si>
  <si>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</si>
  <si>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</si>
  <si>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</si>
  <si>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</si>
  <si>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</si>
  <si>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</si>
  <si>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</si>
  <si>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</si>
  <si>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</si>
  <si>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</si>
  <si>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</si>
  <si>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</si>
  <si>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</si>
  <si>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</si>
  <si>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</si>
  <si>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</si>
  <si>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</si>
  <si>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</si>
  <si>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</si>
  <si>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</si>
  <si>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</si>
  <si>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</si>
  <si>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</si>
  <si>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</si>
  <si>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</si>
  <si>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</si>
  <si>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</si>
  <si>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</si>
  <si>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</si>
  <si>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</si>
  <si>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</si>
  <si>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</si>
  <si>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</si>
  <si>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</si>
  <si>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</si>
  <si>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</si>
  <si>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</si>
  <si>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</si>
  <si>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</si>
  <si>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</si>
  <si>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</si>
  <si>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</si>
  <si>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</si>
  <si>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</si>
  <si>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</si>
  <si>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</si>
  <si>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</si>
  <si>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</si>
  <si>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</si>
  <si>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</si>
  <si>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</si>
  <si>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</si>
  <si>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</si>
  <si>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</si>
  <si>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</si>
  <si>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</si>
  <si>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</si>
  <si>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</si>
  <si>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</si>
  <si>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</si>
  <si>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</si>
  <si>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</si>
  <si>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</si>
  <si>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</si>
  <si>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</si>
  <si>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</si>
  <si>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</si>
  <si>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</si>
  <si>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</si>
  <si>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</si>
  <si>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</si>
  <si>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</si>
  <si>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</si>
  <si>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</si>
  <si>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</si>
  <si>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</si>
  <si>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</si>
  <si>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</si>
  <si>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</si>
  <si>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</si>
  <si>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</si>
  <si>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</si>
  <si>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</si>
  <si>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</si>
  <si>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</si>
  <si>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</si>
  <si>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</si>
  <si>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</si>
  <si>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須崎市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</si>
  <si>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</si>
  <si>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</si>
  <si>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</si>
  <si>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</si>
  <si>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</si>
  <si>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</si>
  <si>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</si>
  <si>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</si>
  <si>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</si>
  <si>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</si>
  <si>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</si>
  <si>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</si>
  <si>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</si>
  <si>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</si>
  <si>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</si>
  <si>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</si>
  <si>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</si>
  <si>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</si>
  <si>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人口減少に伴い給水収益が減少傾向にあるなか、老朽施設の更新や耐震化を行っていく必要がある。
令和元年度に策定した経営戦略による計画を基に、健全な経営の維持と効率的な更新投資を行っていく必要がある。</t>
    <phoneticPr fontId="4"/>
  </si>
  <si>
    <t xml:space="preserve">県内で2番目に古い水道という歴史を持つがゆえに、水道施設の多くが老朽化しており、有形固定資産減価償却率が類似団体平均及び全国平均より高くなっている。管路経年化率（耐用年数を超えた管路の割合）は類似団体平均をやや下回っており、管路更新率（当年度の更新管路の割合）はH30年度以降は全国平均値並みとなったものの、更新のペースを早める必要性がある状況は続いているといえる。
</t>
    <rPh sb="136" eb="138">
      <t>イコウ</t>
    </rPh>
    <phoneticPr fontId="4"/>
  </si>
  <si>
    <t>経常収支比率、料金回収率ともに100％以上であり、両指標は類似団体平均及び全国平均を上回っている。経常費用を経常収益で賄えており、また給水にかかる費用を給水収益で賄えていることを示しており、経営の健全性を維持している。
しかし、類似団体平均と比較して企業債残高対給水収益比率が高く、有収率がやや低い。なお、H29年度の有収率が大幅に低い原因は大量漏水によるものであり、H30年度には回復している。
有収率対策としては、管路更新や漏水箇所の修繕に対する費用を確保することが必要だが、債務残高等とのバランスに注意して運営していく必要がある。</t>
    <rPh sb="157" eb="159">
      <t>ネンド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</si>
</sst>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0.43</c:v>
                </c:pt>
                <c:pt idx="1">
                  <c:v>0.56000000000000005</c:v>
                </c:pt>
                <c:pt idx="2">
                  <c:v>0.45</c:v>
                </c:pt>
                <c:pt idx="3">
                  <c:v>0.72</c:v>
                </c:pt>
                <c:pt idx="4">
                  <c:v>0.72</c:v>
                </c:pt>
              </c:numCache>
            </c:numRef>
          </c:val>
          <c:extLst>
            <c:ext xmlns:c16="http://schemas.microsoft.com/office/drawing/2014/chart" uri="{C3380CC4-5D6E-409C-BE32-E72D297353CC}">
              <c16:uniqueId val="{00000000-DBFE-400A-958C-F151E925A5E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0.99</c:v>
                </c:pt>
                <c:pt idx="1">
                  <c:v>0.71</c:v>
                </c:pt>
                <c:pt idx="2">
                  <c:v>0.54</c:v>
                </c:pt>
                <c:pt idx="3">
                  <c:v>0.5</c:v>
                </c:pt>
                <c:pt idx="4">
                  <c:v>0.52</c:v>
                </c:pt>
              </c:numCache>
            </c:numRef>
          </c:val>
          <c:smooth val="0"/>
          <c:extLst>
            <c:ext xmlns:c16="http://schemas.microsoft.com/office/drawing/2014/chart" uri="{C3380CC4-5D6E-409C-BE32-E72D297353CC}">
              <c16:uniqueId val="{00000001-DBFE-400A-958C-F151E925A5E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54.83</c:v>
                </c:pt>
                <c:pt idx="1">
                  <c:v>52.78</c:v>
                </c:pt>
                <c:pt idx="2">
                  <c:v>79.16</c:v>
                </c:pt>
                <c:pt idx="3">
                  <c:v>62.13</c:v>
                </c:pt>
                <c:pt idx="4">
                  <c:v>59.25</c:v>
                </c:pt>
              </c:numCache>
            </c:numRef>
          </c:val>
          <c:extLst>
            <c:ext xmlns:c16="http://schemas.microsoft.com/office/drawing/2014/chart" uri="{C3380CC4-5D6E-409C-BE32-E72D297353CC}">
              <c16:uniqueId val="{00000000-4336-4AFD-9D7F-1F04E7A60E1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54.77</c:v>
                </c:pt>
                <c:pt idx="1">
                  <c:v>54.92</c:v>
                </c:pt>
                <c:pt idx="2">
                  <c:v>55.63</c:v>
                </c:pt>
                <c:pt idx="3">
                  <c:v>55.03</c:v>
                </c:pt>
                <c:pt idx="4">
                  <c:v>55.14</c:v>
                </c:pt>
              </c:numCache>
            </c:numRef>
          </c:val>
          <c:smooth val="0"/>
          <c:extLst>
            <c:ext xmlns:c16="http://schemas.microsoft.com/office/drawing/2014/chart" uri="{C3380CC4-5D6E-409C-BE32-E72D297353CC}">
              <c16:uniqueId val="{00000001-4336-4AFD-9D7F-1F04E7A60E1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79.510000000000005</c:v>
                </c:pt>
                <c:pt idx="1">
                  <c:v>80.34</c:v>
                </c:pt>
                <c:pt idx="2">
                  <c:v>65.64</c:v>
                </c:pt>
                <c:pt idx="3">
                  <c:v>81.39</c:v>
                </c:pt>
                <c:pt idx="4">
                  <c:v>80.06</c:v>
                </c:pt>
              </c:numCache>
            </c:numRef>
          </c:val>
          <c:extLst>
            <c:ext xmlns:c16="http://schemas.microsoft.com/office/drawing/2014/chart" uri="{C3380CC4-5D6E-409C-BE32-E72D297353CC}">
              <c16:uniqueId val="{00000000-1D5F-44C2-A80A-F16A7645A10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82.89</c:v>
                </c:pt>
                <c:pt idx="1">
                  <c:v>82.66</c:v>
                </c:pt>
                <c:pt idx="2">
                  <c:v>82.04</c:v>
                </c:pt>
                <c:pt idx="3">
                  <c:v>81.900000000000006</c:v>
                </c:pt>
                <c:pt idx="4">
                  <c:v>81.39</c:v>
                </c:pt>
              </c:numCache>
            </c:numRef>
          </c:val>
          <c:smooth val="0"/>
          <c:extLst>
            <c:ext xmlns:c16="http://schemas.microsoft.com/office/drawing/2014/chart" uri="{C3380CC4-5D6E-409C-BE32-E72D297353CC}">
              <c16:uniqueId val="{00000001-1D5F-44C2-A80A-F16A7645A10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114.84</c:v>
                </c:pt>
                <c:pt idx="1">
                  <c:v>121.58</c:v>
                </c:pt>
                <c:pt idx="2">
                  <c:v>119.48</c:v>
                </c:pt>
                <c:pt idx="3">
                  <c:v>119.92</c:v>
                </c:pt>
                <c:pt idx="4">
                  <c:v>118.76</c:v>
                </c:pt>
              </c:numCache>
            </c:numRef>
          </c:val>
          <c:extLst>
            <c:ext xmlns:c16="http://schemas.microsoft.com/office/drawing/2014/chart" uri="{C3380CC4-5D6E-409C-BE32-E72D297353CC}">
              <c16:uniqueId val="{00000000-41D4-47A1-A857-321DE672142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111.71</c:v>
                </c:pt>
                <c:pt idx="2">
                  <c:v>110.05</c:v>
                </c:pt>
                <c:pt idx="3">
                  <c:v>108.87</c:v>
                </c:pt>
                <c:pt idx="4">
                  <c:v>108.61</c:v>
                </c:pt>
              </c:numCache>
            </c:numRef>
          </c:val>
          <c:smooth val="0"/>
          <c:extLst>
            <c:ext xmlns:c16="http://schemas.microsoft.com/office/drawing/2014/chart" uri="{C3380CC4-5D6E-409C-BE32-E72D297353CC}">
              <c16:uniqueId val="{00000001-41D4-47A1-A857-321DE672142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50</c:v>
                </c:pt>
                <c:pt idx="1">
                  <c:v>51.67</c:v>
                </c:pt>
                <c:pt idx="2">
                  <c:v>52.08</c:v>
                </c:pt>
                <c:pt idx="3">
                  <c:v>52.86</c:v>
                </c:pt>
                <c:pt idx="4">
                  <c:v>53.34</c:v>
                </c:pt>
              </c:numCache>
            </c:numRef>
          </c:val>
          <c:extLst>
            <c:ext xmlns:c16="http://schemas.microsoft.com/office/drawing/2014/chart" uri="{C3380CC4-5D6E-409C-BE32-E72D297353CC}">
              <c16:uniqueId val="{00000000-9411-4232-94D1-DB67240335F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47.46</c:v>
                </c:pt>
                <c:pt idx="1">
                  <c:v>48.49</c:v>
                </c:pt>
                <c:pt idx="2">
                  <c:v>48.05</c:v>
                </c:pt>
                <c:pt idx="3">
                  <c:v>48.87</c:v>
                </c:pt>
                <c:pt idx="4">
                  <c:v>49.92</c:v>
                </c:pt>
              </c:numCache>
            </c:numRef>
          </c:val>
          <c:smooth val="0"/>
          <c:extLst>
            <c:ext xmlns:c16="http://schemas.microsoft.com/office/drawing/2014/chart" uri="{C3380CC4-5D6E-409C-BE32-E72D297353CC}">
              <c16:uniqueId val="{00000001-9411-4232-94D1-DB67240335F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13.72</c:v>
                </c:pt>
                <c:pt idx="1">
                  <c:v>12.36</c:v>
                </c:pt>
                <c:pt idx="2">
                  <c:v>12.32</c:v>
                </c:pt>
                <c:pt idx="3">
                  <c:v>12.24</c:v>
                </c:pt>
                <c:pt idx="4">
                  <c:v>11.91</c:v>
                </c:pt>
              </c:numCache>
            </c:numRef>
          </c:val>
          <c:extLst>
            <c:ext xmlns:c16="http://schemas.microsoft.com/office/drawing/2014/chart" uri="{C3380CC4-5D6E-409C-BE32-E72D297353CC}">
              <c16:uniqueId val="{00000000-8B88-44F5-9301-83CB312A014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9.7100000000000009</c:v>
                </c:pt>
                <c:pt idx="1">
                  <c:v>12.79</c:v>
                </c:pt>
                <c:pt idx="2">
                  <c:v>13.39</c:v>
                </c:pt>
                <c:pt idx="3">
                  <c:v>14.85</c:v>
                </c:pt>
                <c:pt idx="4">
                  <c:v>16.88</c:v>
                </c:pt>
              </c:numCache>
            </c:numRef>
          </c:val>
          <c:smooth val="0"/>
          <c:extLst>
            <c:ext xmlns:c16="http://schemas.microsoft.com/office/drawing/2014/chart" uri="{C3380CC4-5D6E-409C-BE32-E72D297353CC}">
              <c16:uniqueId val="{00000001-8B88-44F5-9301-83CB312A014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68A-4000-91DE-19B73A48D8E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1.93</c:v>
                </c:pt>
                <c:pt idx="1">
                  <c:v>1.72</c:v>
                </c:pt>
                <c:pt idx="2">
                  <c:v>2.64</c:v>
                </c:pt>
                <c:pt idx="3">
                  <c:v>3.16</c:v>
                </c:pt>
                <c:pt idx="4">
                  <c:v>3.59</c:v>
                </c:pt>
              </c:numCache>
            </c:numRef>
          </c:val>
          <c:smooth val="0"/>
          <c:extLst>
            <c:ext xmlns:c16="http://schemas.microsoft.com/office/drawing/2014/chart" uri="{C3380CC4-5D6E-409C-BE32-E72D297353CC}">
              <c16:uniqueId val="{00000001-D68A-4000-91DE-19B73A48D8E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147.08000000000001</c:v>
                </c:pt>
                <c:pt idx="1">
                  <c:v>209.18</c:v>
                </c:pt>
                <c:pt idx="2">
                  <c:v>220.67</c:v>
                </c:pt>
                <c:pt idx="3">
                  <c:v>241.94</c:v>
                </c:pt>
                <c:pt idx="4">
                  <c:v>258.06</c:v>
                </c:pt>
              </c:numCache>
            </c:numRef>
          </c:val>
          <c:extLst>
            <c:ext xmlns:c16="http://schemas.microsoft.com/office/drawing/2014/chart" uri="{C3380CC4-5D6E-409C-BE32-E72D297353CC}">
              <c16:uniqueId val="{00000000-25FE-41F1-AF28-D669F039E04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391.54</c:v>
                </c:pt>
                <c:pt idx="1">
                  <c:v>384.34</c:v>
                </c:pt>
                <c:pt idx="2">
                  <c:v>359.47</c:v>
                </c:pt>
                <c:pt idx="3">
                  <c:v>369.69</c:v>
                </c:pt>
                <c:pt idx="4">
                  <c:v>379.08</c:v>
                </c:pt>
              </c:numCache>
            </c:numRef>
          </c:val>
          <c:smooth val="0"/>
          <c:extLst>
            <c:ext xmlns:c16="http://schemas.microsoft.com/office/drawing/2014/chart" uri="{C3380CC4-5D6E-409C-BE32-E72D297353CC}">
              <c16:uniqueId val="{00000001-25FE-41F1-AF28-D669F039E04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557.16999999999996</c:v>
                </c:pt>
                <c:pt idx="1">
                  <c:v>558.73</c:v>
                </c:pt>
                <c:pt idx="2">
                  <c:v>556.75</c:v>
                </c:pt>
                <c:pt idx="3">
                  <c:v>569.94000000000005</c:v>
                </c:pt>
                <c:pt idx="4">
                  <c:v>576.75</c:v>
                </c:pt>
              </c:numCache>
            </c:numRef>
          </c:val>
          <c:extLst>
            <c:ext xmlns:c16="http://schemas.microsoft.com/office/drawing/2014/chart" uri="{C3380CC4-5D6E-409C-BE32-E72D297353CC}">
              <c16:uniqueId val="{00000000-AD3B-4720-BBA2-CB0C7F3A9FF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386.97</c:v>
                </c:pt>
                <c:pt idx="1">
                  <c:v>380.58</c:v>
                </c:pt>
                <c:pt idx="2">
                  <c:v>401.79</c:v>
                </c:pt>
                <c:pt idx="3">
                  <c:v>402.99</c:v>
                </c:pt>
                <c:pt idx="4">
                  <c:v>398.98</c:v>
                </c:pt>
              </c:numCache>
            </c:numRef>
          </c:val>
          <c:smooth val="0"/>
          <c:extLst>
            <c:ext xmlns:c16="http://schemas.microsoft.com/office/drawing/2014/chart" uri="{C3380CC4-5D6E-409C-BE32-E72D297353CC}">
              <c16:uniqueId val="{00000001-AD3B-4720-BBA2-CB0C7F3A9FF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111.04</c:v>
                </c:pt>
                <c:pt idx="1">
                  <c:v>118.3</c:v>
                </c:pt>
                <c:pt idx="2">
                  <c:v>116.03</c:v>
                </c:pt>
                <c:pt idx="3">
                  <c:v>115.61</c:v>
                </c:pt>
                <c:pt idx="4">
                  <c:v>113.66</c:v>
                </c:pt>
              </c:numCache>
            </c:numRef>
          </c:val>
          <c:extLst>
            <c:ext xmlns:c16="http://schemas.microsoft.com/office/drawing/2014/chart" uri="{C3380CC4-5D6E-409C-BE32-E72D297353CC}">
              <c16:uniqueId val="{00000000-AFB0-4624-A76F-1A96CB13F29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101.72</c:v>
                </c:pt>
                <c:pt idx="1">
                  <c:v>102.38</c:v>
                </c:pt>
                <c:pt idx="2">
                  <c:v>100.12</c:v>
                </c:pt>
                <c:pt idx="3">
                  <c:v>98.66</c:v>
                </c:pt>
                <c:pt idx="4">
                  <c:v>98.64</c:v>
                </c:pt>
              </c:numCache>
            </c:numRef>
          </c:val>
          <c:smooth val="0"/>
          <c:extLst>
            <c:ext xmlns:c16="http://schemas.microsoft.com/office/drawing/2014/chart" uri="{C3380CC4-5D6E-409C-BE32-E72D297353CC}">
              <c16:uniqueId val="{00000001-AFB0-4624-A76F-1A96CB13F29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143.19999999999999</c:v>
                </c:pt>
                <c:pt idx="1">
                  <c:v>137.94</c:v>
                </c:pt>
                <c:pt idx="2">
                  <c:v>140.5</c:v>
                </c:pt>
                <c:pt idx="3">
                  <c:v>140.91999999999999</c:v>
                </c:pt>
                <c:pt idx="4">
                  <c:v>144.27000000000001</c:v>
                </c:pt>
              </c:numCache>
            </c:numRef>
          </c:val>
          <c:extLst>
            <c:ext xmlns:c16="http://schemas.microsoft.com/office/drawing/2014/chart" uri="{C3380CC4-5D6E-409C-BE32-E72D297353CC}">
              <c16:uniqueId val="{00000000-9192-431C-88A1-F0554D2F43D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168.2</c:v>
                </c:pt>
                <c:pt idx="1">
                  <c:v>168.67</c:v>
                </c:pt>
                <c:pt idx="2">
                  <c:v>174.97</c:v>
                </c:pt>
                <c:pt idx="3">
                  <c:v>178.59</c:v>
                </c:pt>
                <c:pt idx="4">
                  <c:v>178.92</c:v>
                </c:pt>
              </c:numCache>
            </c:numRef>
          </c:val>
          <c:smooth val="0"/>
          <c:extLst>
            <c:ext xmlns:c16="http://schemas.microsoft.com/office/drawing/2014/chart" uri="{C3380CC4-5D6E-409C-BE32-E72D297353CC}">
              <c16:uniqueId val="{00000001-9192-431C-88A1-F0554D2F43D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C1" zoomScale="55" zoomScaleNormal="55" workbookViewId="0">
      <selection activeCell="BL1" sqref="BL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高知県　須崎市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A6</v>
      </c>
      <c r="X8" s="60"/>
      <c r="Y8" s="60"/>
      <c r="Z8" s="60"/>
      <c r="AA8" s="60"/>
      <c r="AB8" s="60"/>
      <c r="AC8" s="60"/>
      <c r="AD8" s="60" t="str">
        <f>データ!$M$6</f>
        <v>非設置</v>
      </c>
      <c r="AE8" s="60"/>
      <c r="AF8" s="60"/>
      <c r="AG8" s="60"/>
      <c r="AH8" s="60"/>
      <c r="AI8" s="60"/>
      <c r="AJ8" s="60"/>
      <c r="AK8" s="4"/>
      <c r="AL8" s="61">
        <f>データ!$R$6</f>
        <v>21502</v>
      </c>
      <c r="AM8" s="61"/>
      <c r="AN8" s="61"/>
      <c r="AO8" s="61"/>
      <c r="AP8" s="61"/>
      <c r="AQ8" s="61"/>
      <c r="AR8" s="61"/>
      <c r="AS8" s="61"/>
      <c r="AT8" s="52">
        <f>データ!$S$6</f>
        <v>135.34</v>
      </c>
      <c r="AU8" s="53"/>
      <c r="AV8" s="53"/>
      <c r="AW8" s="53"/>
      <c r="AX8" s="53"/>
      <c r="AY8" s="53"/>
      <c r="AZ8" s="53"/>
      <c r="BA8" s="53"/>
      <c r="BB8" s="54">
        <f>データ!$T$6</f>
        <v>158.87</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47.05</v>
      </c>
      <c r="J10" s="53"/>
      <c r="K10" s="53"/>
      <c r="L10" s="53"/>
      <c r="M10" s="53"/>
      <c r="N10" s="53"/>
      <c r="O10" s="64"/>
      <c r="P10" s="54">
        <f>データ!$P$6</f>
        <v>88.78</v>
      </c>
      <c r="Q10" s="54"/>
      <c r="R10" s="54"/>
      <c r="S10" s="54"/>
      <c r="T10" s="54"/>
      <c r="U10" s="54"/>
      <c r="V10" s="54"/>
      <c r="W10" s="61">
        <f>データ!$Q$6</f>
        <v>2750</v>
      </c>
      <c r="X10" s="61"/>
      <c r="Y10" s="61"/>
      <c r="Z10" s="61"/>
      <c r="AA10" s="61"/>
      <c r="AB10" s="61"/>
      <c r="AC10" s="61"/>
      <c r="AD10" s="2"/>
      <c r="AE10" s="2"/>
      <c r="AF10" s="2"/>
      <c r="AG10" s="2"/>
      <c r="AH10" s="4"/>
      <c r="AI10" s="4"/>
      <c r="AJ10" s="4"/>
      <c r="AK10" s="4"/>
      <c r="AL10" s="61">
        <f>データ!$U$6</f>
        <v>18769</v>
      </c>
      <c r="AM10" s="61"/>
      <c r="AN10" s="61"/>
      <c r="AO10" s="61"/>
      <c r="AP10" s="61"/>
      <c r="AQ10" s="61"/>
      <c r="AR10" s="61"/>
      <c r="AS10" s="61"/>
      <c r="AT10" s="52">
        <f>データ!$V$6</f>
        <v>35.159999999999997</v>
      </c>
      <c r="AU10" s="53"/>
      <c r="AV10" s="53"/>
      <c r="AW10" s="53"/>
      <c r="AX10" s="53"/>
      <c r="AY10" s="53"/>
      <c r="AZ10" s="53"/>
      <c r="BA10" s="53"/>
      <c r="BB10" s="54">
        <f>データ!$W$6</f>
        <v>533.82000000000005</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3" t="s">
        <v>23</v>
      </c>
      <c r="BM11" s="73"/>
      <c r="BN11" s="73"/>
      <c r="BO11" s="73"/>
      <c r="BP11" s="73"/>
      <c r="BQ11" s="73"/>
      <c r="BR11" s="73"/>
      <c r="BS11" s="73"/>
      <c r="BT11" s="73"/>
      <c r="BU11" s="73"/>
      <c r="BV11" s="73"/>
      <c r="BW11" s="73"/>
      <c r="BX11" s="73"/>
      <c r="BY11" s="73"/>
      <c r="BZ11" s="7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3"/>
      <c r="BM12" s="73"/>
      <c r="BN12" s="73"/>
      <c r="BO12" s="73"/>
      <c r="BP12" s="73"/>
      <c r="BQ12" s="73"/>
      <c r="BR12" s="73"/>
      <c r="BS12" s="73"/>
      <c r="BT12" s="73"/>
      <c r="BU12" s="73"/>
      <c r="BV12" s="73"/>
      <c r="BW12" s="73"/>
      <c r="BX12" s="73"/>
      <c r="BY12" s="73"/>
      <c r="BZ12" s="7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4"/>
      <c r="BM13" s="74"/>
      <c r="BN13" s="74"/>
      <c r="BO13" s="74"/>
      <c r="BP13" s="74"/>
      <c r="BQ13" s="74"/>
      <c r="BR13" s="74"/>
      <c r="BS13" s="74"/>
      <c r="BT13" s="74"/>
      <c r="BU13" s="74"/>
      <c r="BV13" s="74"/>
      <c r="BW13" s="74"/>
      <c r="BX13" s="74"/>
      <c r="BY13" s="74"/>
      <c r="BZ13" s="74"/>
    </row>
    <row r="14" spans="1:78" ht="13.5" customHeight="1" x14ac:dyDescent="0.15">
      <c r="A14" s="2"/>
      <c r="B14" s="75" t="s">
        <v>24</v>
      </c>
      <c r="C14" s="76"/>
      <c r="D14" s="76"/>
      <c r="E14" s="76"/>
      <c r="F14" s="76"/>
      <c r="G14" s="76"/>
      <c r="H14" s="76"/>
      <c r="I14" s="76"/>
      <c r="J14" s="76"/>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76"/>
      <c r="AJ14" s="76"/>
      <c r="AK14" s="76"/>
      <c r="AL14" s="76"/>
      <c r="AM14" s="76"/>
      <c r="AN14" s="76"/>
      <c r="AO14" s="76"/>
      <c r="AP14" s="76"/>
      <c r="AQ14" s="76"/>
      <c r="AR14" s="76"/>
      <c r="AS14" s="76"/>
      <c r="AT14" s="76"/>
      <c r="AU14" s="76"/>
      <c r="AV14" s="76"/>
      <c r="AW14" s="76"/>
      <c r="AX14" s="76"/>
      <c r="AY14" s="76"/>
      <c r="AZ14" s="76"/>
      <c r="BA14" s="76"/>
      <c r="BB14" s="76"/>
      <c r="BC14" s="76"/>
      <c r="BD14" s="76"/>
      <c r="BE14" s="76"/>
      <c r="BF14" s="76"/>
      <c r="BG14" s="76"/>
      <c r="BH14" s="76"/>
      <c r="BI14" s="76"/>
      <c r="BJ14" s="77"/>
      <c r="BK14" s="2"/>
      <c r="BL14" s="67" t="s">
        <v>25</v>
      </c>
      <c r="BM14" s="68"/>
      <c r="BN14" s="68"/>
      <c r="BO14" s="68"/>
      <c r="BP14" s="68"/>
      <c r="BQ14" s="68"/>
      <c r="BR14" s="68"/>
      <c r="BS14" s="68"/>
      <c r="BT14" s="68"/>
      <c r="BU14" s="68"/>
      <c r="BV14" s="68"/>
      <c r="BW14" s="68"/>
      <c r="BX14" s="68"/>
      <c r="BY14" s="68"/>
      <c r="BZ14" s="69"/>
    </row>
    <row r="15" spans="1:78" ht="13.5" customHeight="1" x14ac:dyDescent="0.15">
      <c r="A15" s="2"/>
      <c r="B15" s="78"/>
      <c r="C15" s="79"/>
      <c r="D15" s="79"/>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c r="BA15" s="79"/>
      <c r="BB15" s="79"/>
      <c r="BC15" s="79"/>
      <c r="BD15" s="79"/>
      <c r="BE15" s="79"/>
      <c r="BF15" s="79"/>
      <c r="BG15" s="79"/>
      <c r="BH15" s="79"/>
      <c r="BI15" s="79"/>
      <c r="BJ15" s="80"/>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89" t="s">
        <v>113</v>
      </c>
      <c r="BM16" s="90"/>
      <c r="BN16" s="90"/>
      <c r="BO16" s="90"/>
      <c r="BP16" s="90"/>
      <c r="BQ16" s="90"/>
      <c r="BR16" s="90"/>
      <c r="BS16" s="90"/>
      <c r="BT16" s="90"/>
      <c r="BU16" s="90"/>
      <c r="BV16" s="90"/>
      <c r="BW16" s="90"/>
      <c r="BX16" s="90"/>
      <c r="BY16" s="90"/>
      <c r="BZ16" s="9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89"/>
      <c r="BM17" s="90"/>
      <c r="BN17" s="90"/>
      <c r="BO17" s="90"/>
      <c r="BP17" s="90"/>
      <c r="BQ17" s="90"/>
      <c r="BR17" s="90"/>
      <c r="BS17" s="90"/>
      <c r="BT17" s="90"/>
      <c r="BU17" s="90"/>
      <c r="BV17" s="90"/>
      <c r="BW17" s="90"/>
      <c r="BX17" s="90"/>
      <c r="BY17" s="90"/>
      <c r="BZ17" s="9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89"/>
      <c r="BM18" s="90"/>
      <c r="BN18" s="90"/>
      <c r="BO18" s="90"/>
      <c r="BP18" s="90"/>
      <c r="BQ18" s="90"/>
      <c r="BR18" s="90"/>
      <c r="BS18" s="90"/>
      <c r="BT18" s="90"/>
      <c r="BU18" s="90"/>
      <c r="BV18" s="90"/>
      <c r="BW18" s="90"/>
      <c r="BX18" s="90"/>
      <c r="BY18" s="90"/>
      <c r="BZ18" s="9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89"/>
      <c r="BM19" s="90"/>
      <c r="BN19" s="90"/>
      <c r="BO19" s="90"/>
      <c r="BP19" s="90"/>
      <c r="BQ19" s="90"/>
      <c r="BR19" s="90"/>
      <c r="BS19" s="90"/>
      <c r="BT19" s="90"/>
      <c r="BU19" s="90"/>
      <c r="BV19" s="90"/>
      <c r="BW19" s="90"/>
      <c r="BX19" s="90"/>
      <c r="BY19" s="90"/>
      <c r="BZ19" s="9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89"/>
      <c r="BM20" s="90"/>
      <c r="BN20" s="90"/>
      <c r="BO20" s="90"/>
      <c r="BP20" s="90"/>
      <c r="BQ20" s="90"/>
      <c r="BR20" s="90"/>
      <c r="BS20" s="90"/>
      <c r="BT20" s="90"/>
      <c r="BU20" s="90"/>
      <c r="BV20" s="90"/>
      <c r="BW20" s="90"/>
      <c r="BX20" s="90"/>
      <c r="BY20" s="90"/>
      <c r="BZ20" s="9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89"/>
      <c r="BM21" s="90"/>
      <c r="BN21" s="90"/>
      <c r="BO21" s="90"/>
      <c r="BP21" s="90"/>
      <c r="BQ21" s="90"/>
      <c r="BR21" s="90"/>
      <c r="BS21" s="90"/>
      <c r="BT21" s="90"/>
      <c r="BU21" s="90"/>
      <c r="BV21" s="90"/>
      <c r="BW21" s="90"/>
      <c r="BX21" s="90"/>
      <c r="BY21" s="90"/>
      <c r="BZ21" s="9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89"/>
      <c r="BM22" s="90"/>
      <c r="BN22" s="90"/>
      <c r="BO22" s="90"/>
      <c r="BP22" s="90"/>
      <c r="BQ22" s="90"/>
      <c r="BR22" s="90"/>
      <c r="BS22" s="90"/>
      <c r="BT22" s="90"/>
      <c r="BU22" s="90"/>
      <c r="BV22" s="90"/>
      <c r="BW22" s="90"/>
      <c r="BX22" s="90"/>
      <c r="BY22" s="90"/>
      <c r="BZ22" s="9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89"/>
      <c r="BM23" s="90"/>
      <c r="BN23" s="90"/>
      <c r="BO23" s="90"/>
      <c r="BP23" s="90"/>
      <c r="BQ23" s="90"/>
      <c r="BR23" s="90"/>
      <c r="BS23" s="90"/>
      <c r="BT23" s="90"/>
      <c r="BU23" s="90"/>
      <c r="BV23" s="90"/>
      <c r="BW23" s="90"/>
      <c r="BX23" s="90"/>
      <c r="BY23" s="90"/>
      <c r="BZ23" s="9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89"/>
      <c r="BM24" s="90"/>
      <c r="BN24" s="90"/>
      <c r="BO24" s="90"/>
      <c r="BP24" s="90"/>
      <c r="BQ24" s="90"/>
      <c r="BR24" s="90"/>
      <c r="BS24" s="90"/>
      <c r="BT24" s="90"/>
      <c r="BU24" s="90"/>
      <c r="BV24" s="90"/>
      <c r="BW24" s="90"/>
      <c r="BX24" s="90"/>
      <c r="BY24" s="90"/>
      <c r="BZ24" s="9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89"/>
      <c r="BM25" s="90"/>
      <c r="BN25" s="90"/>
      <c r="BO25" s="90"/>
      <c r="BP25" s="90"/>
      <c r="BQ25" s="90"/>
      <c r="BR25" s="90"/>
      <c r="BS25" s="90"/>
      <c r="BT25" s="90"/>
      <c r="BU25" s="90"/>
      <c r="BV25" s="90"/>
      <c r="BW25" s="90"/>
      <c r="BX25" s="90"/>
      <c r="BY25" s="90"/>
      <c r="BZ25" s="9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89"/>
      <c r="BM26" s="90"/>
      <c r="BN26" s="90"/>
      <c r="BO26" s="90"/>
      <c r="BP26" s="90"/>
      <c r="BQ26" s="90"/>
      <c r="BR26" s="90"/>
      <c r="BS26" s="90"/>
      <c r="BT26" s="90"/>
      <c r="BU26" s="90"/>
      <c r="BV26" s="90"/>
      <c r="BW26" s="90"/>
      <c r="BX26" s="90"/>
      <c r="BY26" s="90"/>
      <c r="BZ26" s="9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89"/>
      <c r="BM27" s="90"/>
      <c r="BN27" s="90"/>
      <c r="BO27" s="90"/>
      <c r="BP27" s="90"/>
      <c r="BQ27" s="90"/>
      <c r="BR27" s="90"/>
      <c r="BS27" s="90"/>
      <c r="BT27" s="90"/>
      <c r="BU27" s="90"/>
      <c r="BV27" s="90"/>
      <c r="BW27" s="90"/>
      <c r="BX27" s="90"/>
      <c r="BY27" s="90"/>
      <c r="BZ27" s="9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89"/>
      <c r="BM28" s="90"/>
      <c r="BN28" s="90"/>
      <c r="BO28" s="90"/>
      <c r="BP28" s="90"/>
      <c r="BQ28" s="90"/>
      <c r="BR28" s="90"/>
      <c r="BS28" s="90"/>
      <c r="BT28" s="90"/>
      <c r="BU28" s="90"/>
      <c r="BV28" s="90"/>
      <c r="BW28" s="90"/>
      <c r="BX28" s="90"/>
      <c r="BY28" s="90"/>
      <c r="BZ28" s="9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89"/>
      <c r="BM29" s="90"/>
      <c r="BN29" s="90"/>
      <c r="BO29" s="90"/>
      <c r="BP29" s="90"/>
      <c r="BQ29" s="90"/>
      <c r="BR29" s="90"/>
      <c r="BS29" s="90"/>
      <c r="BT29" s="90"/>
      <c r="BU29" s="90"/>
      <c r="BV29" s="90"/>
      <c r="BW29" s="90"/>
      <c r="BX29" s="90"/>
      <c r="BY29" s="90"/>
      <c r="BZ29" s="9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89"/>
      <c r="BM30" s="90"/>
      <c r="BN30" s="90"/>
      <c r="BO30" s="90"/>
      <c r="BP30" s="90"/>
      <c r="BQ30" s="90"/>
      <c r="BR30" s="90"/>
      <c r="BS30" s="90"/>
      <c r="BT30" s="90"/>
      <c r="BU30" s="90"/>
      <c r="BV30" s="90"/>
      <c r="BW30" s="90"/>
      <c r="BX30" s="90"/>
      <c r="BY30" s="90"/>
      <c r="BZ30" s="9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89"/>
      <c r="BM31" s="90"/>
      <c r="BN31" s="90"/>
      <c r="BO31" s="90"/>
      <c r="BP31" s="90"/>
      <c r="BQ31" s="90"/>
      <c r="BR31" s="90"/>
      <c r="BS31" s="90"/>
      <c r="BT31" s="90"/>
      <c r="BU31" s="90"/>
      <c r="BV31" s="90"/>
      <c r="BW31" s="90"/>
      <c r="BX31" s="90"/>
      <c r="BY31" s="90"/>
      <c r="BZ31" s="9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89"/>
      <c r="BM32" s="90"/>
      <c r="BN32" s="90"/>
      <c r="BO32" s="90"/>
      <c r="BP32" s="90"/>
      <c r="BQ32" s="90"/>
      <c r="BR32" s="90"/>
      <c r="BS32" s="90"/>
      <c r="BT32" s="90"/>
      <c r="BU32" s="90"/>
      <c r="BV32" s="90"/>
      <c r="BW32" s="90"/>
      <c r="BX32" s="90"/>
      <c r="BY32" s="90"/>
      <c r="BZ32" s="9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89"/>
      <c r="BM33" s="90"/>
      <c r="BN33" s="90"/>
      <c r="BO33" s="90"/>
      <c r="BP33" s="90"/>
      <c r="BQ33" s="90"/>
      <c r="BR33" s="90"/>
      <c r="BS33" s="90"/>
      <c r="BT33" s="90"/>
      <c r="BU33" s="90"/>
      <c r="BV33" s="90"/>
      <c r="BW33" s="90"/>
      <c r="BX33" s="90"/>
      <c r="BY33" s="90"/>
      <c r="BZ33" s="91"/>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9"/>
      <c r="BM34" s="90"/>
      <c r="BN34" s="90"/>
      <c r="BO34" s="90"/>
      <c r="BP34" s="90"/>
      <c r="BQ34" s="90"/>
      <c r="BR34" s="90"/>
      <c r="BS34" s="90"/>
      <c r="BT34" s="90"/>
      <c r="BU34" s="90"/>
      <c r="BV34" s="90"/>
      <c r="BW34" s="90"/>
      <c r="BX34" s="90"/>
      <c r="BY34" s="90"/>
      <c r="BZ34" s="91"/>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9"/>
      <c r="BM35" s="90"/>
      <c r="BN35" s="90"/>
      <c r="BO35" s="90"/>
      <c r="BP35" s="90"/>
      <c r="BQ35" s="90"/>
      <c r="BR35" s="90"/>
      <c r="BS35" s="90"/>
      <c r="BT35" s="90"/>
      <c r="BU35" s="90"/>
      <c r="BV35" s="90"/>
      <c r="BW35" s="90"/>
      <c r="BX35" s="90"/>
      <c r="BY35" s="90"/>
      <c r="BZ35" s="9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89"/>
      <c r="BM36" s="90"/>
      <c r="BN36" s="90"/>
      <c r="BO36" s="90"/>
      <c r="BP36" s="90"/>
      <c r="BQ36" s="90"/>
      <c r="BR36" s="90"/>
      <c r="BS36" s="90"/>
      <c r="BT36" s="90"/>
      <c r="BU36" s="90"/>
      <c r="BV36" s="90"/>
      <c r="BW36" s="90"/>
      <c r="BX36" s="90"/>
      <c r="BY36" s="90"/>
      <c r="BZ36" s="9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89"/>
      <c r="BM37" s="90"/>
      <c r="BN37" s="90"/>
      <c r="BO37" s="90"/>
      <c r="BP37" s="90"/>
      <c r="BQ37" s="90"/>
      <c r="BR37" s="90"/>
      <c r="BS37" s="90"/>
      <c r="BT37" s="90"/>
      <c r="BU37" s="90"/>
      <c r="BV37" s="90"/>
      <c r="BW37" s="90"/>
      <c r="BX37" s="90"/>
      <c r="BY37" s="90"/>
      <c r="BZ37" s="9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89"/>
      <c r="BM38" s="90"/>
      <c r="BN38" s="90"/>
      <c r="BO38" s="90"/>
      <c r="BP38" s="90"/>
      <c r="BQ38" s="90"/>
      <c r="BR38" s="90"/>
      <c r="BS38" s="90"/>
      <c r="BT38" s="90"/>
      <c r="BU38" s="90"/>
      <c r="BV38" s="90"/>
      <c r="BW38" s="90"/>
      <c r="BX38" s="90"/>
      <c r="BY38" s="90"/>
      <c r="BZ38" s="9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89"/>
      <c r="BM39" s="90"/>
      <c r="BN39" s="90"/>
      <c r="BO39" s="90"/>
      <c r="BP39" s="90"/>
      <c r="BQ39" s="90"/>
      <c r="BR39" s="90"/>
      <c r="BS39" s="90"/>
      <c r="BT39" s="90"/>
      <c r="BU39" s="90"/>
      <c r="BV39" s="90"/>
      <c r="BW39" s="90"/>
      <c r="BX39" s="90"/>
      <c r="BY39" s="90"/>
      <c r="BZ39" s="9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89"/>
      <c r="BM40" s="90"/>
      <c r="BN40" s="90"/>
      <c r="BO40" s="90"/>
      <c r="BP40" s="90"/>
      <c r="BQ40" s="90"/>
      <c r="BR40" s="90"/>
      <c r="BS40" s="90"/>
      <c r="BT40" s="90"/>
      <c r="BU40" s="90"/>
      <c r="BV40" s="90"/>
      <c r="BW40" s="90"/>
      <c r="BX40" s="90"/>
      <c r="BY40" s="90"/>
      <c r="BZ40" s="9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89"/>
      <c r="BM41" s="90"/>
      <c r="BN41" s="90"/>
      <c r="BO41" s="90"/>
      <c r="BP41" s="90"/>
      <c r="BQ41" s="90"/>
      <c r="BR41" s="90"/>
      <c r="BS41" s="90"/>
      <c r="BT41" s="90"/>
      <c r="BU41" s="90"/>
      <c r="BV41" s="90"/>
      <c r="BW41" s="90"/>
      <c r="BX41" s="90"/>
      <c r="BY41" s="90"/>
      <c r="BZ41" s="9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89"/>
      <c r="BM42" s="90"/>
      <c r="BN42" s="90"/>
      <c r="BO42" s="90"/>
      <c r="BP42" s="90"/>
      <c r="BQ42" s="90"/>
      <c r="BR42" s="90"/>
      <c r="BS42" s="90"/>
      <c r="BT42" s="90"/>
      <c r="BU42" s="90"/>
      <c r="BV42" s="90"/>
      <c r="BW42" s="90"/>
      <c r="BX42" s="90"/>
      <c r="BY42" s="90"/>
      <c r="BZ42" s="9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89"/>
      <c r="BM43" s="90"/>
      <c r="BN43" s="90"/>
      <c r="BO43" s="90"/>
      <c r="BP43" s="90"/>
      <c r="BQ43" s="90"/>
      <c r="BR43" s="90"/>
      <c r="BS43" s="90"/>
      <c r="BT43" s="90"/>
      <c r="BU43" s="90"/>
      <c r="BV43" s="90"/>
      <c r="BW43" s="90"/>
      <c r="BX43" s="90"/>
      <c r="BY43" s="90"/>
      <c r="BZ43" s="9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89"/>
      <c r="BM44" s="90"/>
      <c r="BN44" s="90"/>
      <c r="BO44" s="90"/>
      <c r="BP44" s="90"/>
      <c r="BQ44" s="90"/>
      <c r="BR44" s="90"/>
      <c r="BS44" s="90"/>
      <c r="BT44" s="90"/>
      <c r="BU44" s="90"/>
      <c r="BV44" s="90"/>
      <c r="BW44" s="90"/>
      <c r="BX44" s="90"/>
      <c r="BY44" s="90"/>
      <c r="BZ44" s="9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89" t="s">
        <v>112</v>
      </c>
      <c r="BM47" s="90"/>
      <c r="BN47" s="90"/>
      <c r="BO47" s="90"/>
      <c r="BP47" s="90"/>
      <c r="BQ47" s="90"/>
      <c r="BR47" s="90"/>
      <c r="BS47" s="90"/>
      <c r="BT47" s="90"/>
      <c r="BU47" s="90"/>
      <c r="BV47" s="90"/>
      <c r="BW47" s="90"/>
      <c r="BX47" s="90"/>
      <c r="BY47" s="90"/>
      <c r="BZ47" s="9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89"/>
      <c r="BM48" s="90"/>
      <c r="BN48" s="90"/>
      <c r="BO48" s="90"/>
      <c r="BP48" s="90"/>
      <c r="BQ48" s="90"/>
      <c r="BR48" s="90"/>
      <c r="BS48" s="90"/>
      <c r="BT48" s="90"/>
      <c r="BU48" s="90"/>
      <c r="BV48" s="90"/>
      <c r="BW48" s="90"/>
      <c r="BX48" s="90"/>
      <c r="BY48" s="90"/>
      <c r="BZ48" s="9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89"/>
      <c r="BM49" s="90"/>
      <c r="BN49" s="90"/>
      <c r="BO49" s="90"/>
      <c r="BP49" s="90"/>
      <c r="BQ49" s="90"/>
      <c r="BR49" s="90"/>
      <c r="BS49" s="90"/>
      <c r="BT49" s="90"/>
      <c r="BU49" s="90"/>
      <c r="BV49" s="90"/>
      <c r="BW49" s="90"/>
      <c r="BX49" s="90"/>
      <c r="BY49" s="90"/>
      <c r="BZ49" s="9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89"/>
      <c r="BM50" s="90"/>
      <c r="BN50" s="90"/>
      <c r="BO50" s="90"/>
      <c r="BP50" s="90"/>
      <c r="BQ50" s="90"/>
      <c r="BR50" s="90"/>
      <c r="BS50" s="90"/>
      <c r="BT50" s="90"/>
      <c r="BU50" s="90"/>
      <c r="BV50" s="90"/>
      <c r="BW50" s="90"/>
      <c r="BX50" s="90"/>
      <c r="BY50" s="90"/>
      <c r="BZ50" s="9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89"/>
      <c r="BM51" s="90"/>
      <c r="BN51" s="90"/>
      <c r="BO51" s="90"/>
      <c r="BP51" s="90"/>
      <c r="BQ51" s="90"/>
      <c r="BR51" s="90"/>
      <c r="BS51" s="90"/>
      <c r="BT51" s="90"/>
      <c r="BU51" s="90"/>
      <c r="BV51" s="90"/>
      <c r="BW51" s="90"/>
      <c r="BX51" s="90"/>
      <c r="BY51" s="90"/>
      <c r="BZ51" s="9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89"/>
      <c r="BM52" s="90"/>
      <c r="BN52" s="90"/>
      <c r="BO52" s="90"/>
      <c r="BP52" s="90"/>
      <c r="BQ52" s="90"/>
      <c r="BR52" s="90"/>
      <c r="BS52" s="90"/>
      <c r="BT52" s="90"/>
      <c r="BU52" s="90"/>
      <c r="BV52" s="90"/>
      <c r="BW52" s="90"/>
      <c r="BX52" s="90"/>
      <c r="BY52" s="90"/>
      <c r="BZ52" s="9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89"/>
      <c r="BM53" s="90"/>
      <c r="BN53" s="90"/>
      <c r="BO53" s="90"/>
      <c r="BP53" s="90"/>
      <c r="BQ53" s="90"/>
      <c r="BR53" s="90"/>
      <c r="BS53" s="90"/>
      <c r="BT53" s="90"/>
      <c r="BU53" s="90"/>
      <c r="BV53" s="90"/>
      <c r="BW53" s="90"/>
      <c r="BX53" s="90"/>
      <c r="BY53" s="90"/>
      <c r="BZ53" s="9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89"/>
      <c r="BM54" s="90"/>
      <c r="BN54" s="90"/>
      <c r="BO54" s="90"/>
      <c r="BP54" s="90"/>
      <c r="BQ54" s="90"/>
      <c r="BR54" s="90"/>
      <c r="BS54" s="90"/>
      <c r="BT54" s="90"/>
      <c r="BU54" s="90"/>
      <c r="BV54" s="90"/>
      <c r="BW54" s="90"/>
      <c r="BX54" s="90"/>
      <c r="BY54" s="90"/>
      <c r="BZ54" s="9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89"/>
      <c r="BM55" s="90"/>
      <c r="BN55" s="90"/>
      <c r="BO55" s="90"/>
      <c r="BP55" s="90"/>
      <c r="BQ55" s="90"/>
      <c r="BR55" s="90"/>
      <c r="BS55" s="90"/>
      <c r="BT55" s="90"/>
      <c r="BU55" s="90"/>
      <c r="BV55" s="90"/>
      <c r="BW55" s="90"/>
      <c r="BX55" s="90"/>
      <c r="BY55" s="90"/>
      <c r="BZ55" s="91"/>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89"/>
      <c r="BM56" s="90"/>
      <c r="BN56" s="90"/>
      <c r="BO56" s="90"/>
      <c r="BP56" s="90"/>
      <c r="BQ56" s="90"/>
      <c r="BR56" s="90"/>
      <c r="BS56" s="90"/>
      <c r="BT56" s="90"/>
      <c r="BU56" s="90"/>
      <c r="BV56" s="90"/>
      <c r="BW56" s="90"/>
      <c r="BX56" s="90"/>
      <c r="BY56" s="90"/>
      <c r="BZ56" s="91"/>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89"/>
      <c r="BM57" s="90"/>
      <c r="BN57" s="90"/>
      <c r="BO57" s="90"/>
      <c r="BP57" s="90"/>
      <c r="BQ57" s="90"/>
      <c r="BR57" s="90"/>
      <c r="BS57" s="90"/>
      <c r="BT57" s="90"/>
      <c r="BU57" s="90"/>
      <c r="BV57" s="90"/>
      <c r="BW57" s="90"/>
      <c r="BX57" s="90"/>
      <c r="BY57" s="90"/>
      <c r="BZ57" s="9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89"/>
      <c r="BM58" s="90"/>
      <c r="BN58" s="90"/>
      <c r="BO58" s="90"/>
      <c r="BP58" s="90"/>
      <c r="BQ58" s="90"/>
      <c r="BR58" s="90"/>
      <c r="BS58" s="90"/>
      <c r="BT58" s="90"/>
      <c r="BU58" s="90"/>
      <c r="BV58" s="90"/>
      <c r="BW58" s="90"/>
      <c r="BX58" s="90"/>
      <c r="BY58" s="90"/>
      <c r="BZ58" s="9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9"/>
      <c r="BM59" s="90"/>
      <c r="BN59" s="90"/>
      <c r="BO59" s="90"/>
      <c r="BP59" s="90"/>
      <c r="BQ59" s="90"/>
      <c r="BR59" s="90"/>
      <c r="BS59" s="90"/>
      <c r="BT59" s="90"/>
      <c r="BU59" s="90"/>
      <c r="BV59" s="90"/>
      <c r="BW59" s="90"/>
      <c r="BX59" s="90"/>
      <c r="BY59" s="90"/>
      <c r="BZ59" s="91"/>
    </row>
    <row r="60" spans="1:78" ht="13.5" customHeight="1" x14ac:dyDescent="0.15">
      <c r="A60" s="2"/>
      <c r="B60" s="78" t="s">
        <v>27</v>
      </c>
      <c r="C60" s="79"/>
      <c r="D60" s="79"/>
      <c r="E60" s="79"/>
      <c r="F60" s="79"/>
      <c r="G60" s="79"/>
      <c r="H60" s="79"/>
      <c r="I60" s="79"/>
      <c r="J60" s="79"/>
      <c r="K60" s="79"/>
      <c r="L60" s="79"/>
      <c r="M60" s="79"/>
      <c r="N60" s="79"/>
      <c r="O60" s="79"/>
      <c r="P60" s="79"/>
      <c r="Q60" s="79"/>
      <c r="R60" s="79"/>
      <c r="S60" s="79"/>
      <c r="T60" s="79"/>
      <c r="U60" s="79"/>
      <c r="V60" s="79"/>
      <c r="W60" s="79"/>
      <c r="X60" s="79"/>
      <c r="Y60" s="79"/>
      <c r="Z60" s="79"/>
      <c r="AA60" s="79"/>
      <c r="AB60" s="79"/>
      <c r="AC60" s="79"/>
      <c r="AD60" s="79"/>
      <c r="AE60" s="79"/>
      <c r="AF60" s="79"/>
      <c r="AG60" s="79"/>
      <c r="AH60" s="79"/>
      <c r="AI60" s="79"/>
      <c r="AJ60" s="79"/>
      <c r="AK60" s="79"/>
      <c r="AL60" s="79"/>
      <c r="AM60" s="79"/>
      <c r="AN60" s="79"/>
      <c r="AO60" s="79"/>
      <c r="AP60" s="79"/>
      <c r="AQ60" s="79"/>
      <c r="AR60" s="79"/>
      <c r="AS60" s="79"/>
      <c r="AT60" s="79"/>
      <c r="AU60" s="79"/>
      <c r="AV60" s="79"/>
      <c r="AW60" s="79"/>
      <c r="AX60" s="79"/>
      <c r="AY60" s="79"/>
      <c r="AZ60" s="79"/>
      <c r="BA60" s="79"/>
      <c r="BB60" s="79"/>
      <c r="BC60" s="79"/>
      <c r="BD60" s="79"/>
      <c r="BE60" s="79"/>
      <c r="BF60" s="79"/>
      <c r="BG60" s="79"/>
      <c r="BH60" s="79"/>
      <c r="BI60" s="79"/>
      <c r="BJ60" s="80"/>
      <c r="BK60" s="2"/>
      <c r="BL60" s="89"/>
      <c r="BM60" s="90"/>
      <c r="BN60" s="90"/>
      <c r="BO60" s="90"/>
      <c r="BP60" s="90"/>
      <c r="BQ60" s="90"/>
      <c r="BR60" s="90"/>
      <c r="BS60" s="90"/>
      <c r="BT60" s="90"/>
      <c r="BU60" s="90"/>
      <c r="BV60" s="90"/>
      <c r="BW60" s="90"/>
      <c r="BX60" s="90"/>
      <c r="BY60" s="90"/>
      <c r="BZ60" s="91"/>
    </row>
    <row r="61" spans="1:78" ht="13.5" customHeight="1" x14ac:dyDescent="0.15">
      <c r="A61" s="2"/>
      <c r="B61" s="78"/>
      <c r="C61" s="79"/>
      <c r="D61" s="79"/>
      <c r="E61" s="79"/>
      <c r="F61" s="79"/>
      <c r="G61" s="79"/>
      <c r="H61" s="79"/>
      <c r="I61" s="79"/>
      <c r="J61" s="79"/>
      <c r="K61" s="79"/>
      <c r="L61" s="79"/>
      <c r="M61" s="79"/>
      <c r="N61" s="79"/>
      <c r="O61" s="79"/>
      <c r="P61" s="79"/>
      <c r="Q61" s="79"/>
      <c r="R61" s="79"/>
      <c r="S61" s="79"/>
      <c r="T61" s="79"/>
      <c r="U61" s="79"/>
      <c r="V61" s="79"/>
      <c r="W61" s="79"/>
      <c r="X61" s="79"/>
      <c r="Y61" s="79"/>
      <c r="Z61" s="79"/>
      <c r="AA61" s="79"/>
      <c r="AB61" s="79"/>
      <c r="AC61" s="79"/>
      <c r="AD61" s="79"/>
      <c r="AE61" s="79"/>
      <c r="AF61" s="79"/>
      <c r="AG61" s="79"/>
      <c r="AH61" s="79"/>
      <c r="AI61" s="79"/>
      <c r="AJ61" s="79"/>
      <c r="AK61" s="79"/>
      <c r="AL61" s="79"/>
      <c r="AM61" s="79"/>
      <c r="AN61" s="79"/>
      <c r="AO61" s="79"/>
      <c r="AP61" s="79"/>
      <c r="AQ61" s="79"/>
      <c r="AR61" s="79"/>
      <c r="AS61" s="79"/>
      <c r="AT61" s="79"/>
      <c r="AU61" s="79"/>
      <c r="AV61" s="79"/>
      <c r="AW61" s="79"/>
      <c r="AX61" s="79"/>
      <c r="AY61" s="79"/>
      <c r="AZ61" s="79"/>
      <c r="BA61" s="79"/>
      <c r="BB61" s="79"/>
      <c r="BC61" s="79"/>
      <c r="BD61" s="79"/>
      <c r="BE61" s="79"/>
      <c r="BF61" s="79"/>
      <c r="BG61" s="79"/>
      <c r="BH61" s="79"/>
      <c r="BI61" s="79"/>
      <c r="BJ61" s="80"/>
      <c r="BK61" s="2"/>
      <c r="BL61" s="89"/>
      <c r="BM61" s="90"/>
      <c r="BN61" s="90"/>
      <c r="BO61" s="90"/>
      <c r="BP61" s="90"/>
      <c r="BQ61" s="90"/>
      <c r="BR61" s="90"/>
      <c r="BS61" s="90"/>
      <c r="BT61" s="90"/>
      <c r="BU61" s="90"/>
      <c r="BV61" s="90"/>
      <c r="BW61" s="90"/>
      <c r="BX61" s="90"/>
      <c r="BY61" s="90"/>
      <c r="BZ61" s="9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89"/>
      <c r="BM62" s="90"/>
      <c r="BN62" s="90"/>
      <c r="BO62" s="90"/>
      <c r="BP62" s="90"/>
      <c r="BQ62" s="90"/>
      <c r="BR62" s="90"/>
      <c r="BS62" s="90"/>
      <c r="BT62" s="90"/>
      <c r="BU62" s="90"/>
      <c r="BV62" s="90"/>
      <c r="BW62" s="90"/>
      <c r="BX62" s="90"/>
      <c r="BY62" s="90"/>
      <c r="BZ62" s="9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89"/>
      <c r="BM63" s="90"/>
      <c r="BN63" s="90"/>
      <c r="BO63" s="90"/>
      <c r="BP63" s="90"/>
      <c r="BQ63" s="90"/>
      <c r="BR63" s="90"/>
      <c r="BS63" s="90"/>
      <c r="BT63" s="90"/>
      <c r="BU63" s="90"/>
      <c r="BV63" s="90"/>
      <c r="BW63" s="90"/>
      <c r="BX63" s="90"/>
      <c r="BY63" s="90"/>
      <c r="BZ63" s="9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89" t="s">
        <v>111</v>
      </c>
      <c r="BM66" s="90"/>
      <c r="BN66" s="90"/>
      <c r="BO66" s="90"/>
      <c r="BP66" s="90"/>
      <c r="BQ66" s="90"/>
      <c r="BR66" s="90"/>
      <c r="BS66" s="90"/>
      <c r="BT66" s="90"/>
      <c r="BU66" s="90"/>
      <c r="BV66" s="90"/>
      <c r="BW66" s="90"/>
      <c r="BX66" s="90"/>
      <c r="BY66" s="90"/>
      <c r="BZ66" s="9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89"/>
      <c r="BM67" s="90"/>
      <c r="BN67" s="90"/>
      <c r="BO67" s="90"/>
      <c r="BP67" s="90"/>
      <c r="BQ67" s="90"/>
      <c r="BR67" s="90"/>
      <c r="BS67" s="90"/>
      <c r="BT67" s="90"/>
      <c r="BU67" s="90"/>
      <c r="BV67" s="90"/>
      <c r="BW67" s="90"/>
      <c r="BX67" s="90"/>
      <c r="BY67" s="90"/>
      <c r="BZ67" s="9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89"/>
      <c r="BM68" s="90"/>
      <c r="BN68" s="90"/>
      <c r="BO68" s="90"/>
      <c r="BP68" s="90"/>
      <c r="BQ68" s="90"/>
      <c r="BR68" s="90"/>
      <c r="BS68" s="90"/>
      <c r="BT68" s="90"/>
      <c r="BU68" s="90"/>
      <c r="BV68" s="90"/>
      <c r="BW68" s="90"/>
      <c r="BX68" s="90"/>
      <c r="BY68" s="90"/>
      <c r="BZ68" s="9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89"/>
      <c r="BM69" s="90"/>
      <c r="BN69" s="90"/>
      <c r="BO69" s="90"/>
      <c r="BP69" s="90"/>
      <c r="BQ69" s="90"/>
      <c r="BR69" s="90"/>
      <c r="BS69" s="90"/>
      <c r="BT69" s="90"/>
      <c r="BU69" s="90"/>
      <c r="BV69" s="90"/>
      <c r="BW69" s="90"/>
      <c r="BX69" s="90"/>
      <c r="BY69" s="90"/>
      <c r="BZ69" s="9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89"/>
      <c r="BM70" s="90"/>
      <c r="BN70" s="90"/>
      <c r="BO70" s="90"/>
      <c r="BP70" s="90"/>
      <c r="BQ70" s="90"/>
      <c r="BR70" s="90"/>
      <c r="BS70" s="90"/>
      <c r="BT70" s="90"/>
      <c r="BU70" s="90"/>
      <c r="BV70" s="90"/>
      <c r="BW70" s="90"/>
      <c r="BX70" s="90"/>
      <c r="BY70" s="90"/>
      <c r="BZ70" s="9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89"/>
      <c r="BM71" s="90"/>
      <c r="BN71" s="90"/>
      <c r="BO71" s="90"/>
      <c r="BP71" s="90"/>
      <c r="BQ71" s="90"/>
      <c r="BR71" s="90"/>
      <c r="BS71" s="90"/>
      <c r="BT71" s="90"/>
      <c r="BU71" s="90"/>
      <c r="BV71" s="90"/>
      <c r="BW71" s="90"/>
      <c r="BX71" s="90"/>
      <c r="BY71" s="90"/>
      <c r="BZ71" s="9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89"/>
      <c r="BM72" s="90"/>
      <c r="BN72" s="90"/>
      <c r="BO72" s="90"/>
      <c r="BP72" s="90"/>
      <c r="BQ72" s="90"/>
      <c r="BR72" s="90"/>
      <c r="BS72" s="90"/>
      <c r="BT72" s="90"/>
      <c r="BU72" s="90"/>
      <c r="BV72" s="90"/>
      <c r="BW72" s="90"/>
      <c r="BX72" s="90"/>
      <c r="BY72" s="90"/>
      <c r="BZ72" s="9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89"/>
      <c r="BM73" s="90"/>
      <c r="BN73" s="90"/>
      <c r="BO73" s="90"/>
      <c r="BP73" s="90"/>
      <c r="BQ73" s="90"/>
      <c r="BR73" s="90"/>
      <c r="BS73" s="90"/>
      <c r="BT73" s="90"/>
      <c r="BU73" s="90"/>
      <c r="BV73" s="90"/>
      <c r="BW73" s="90"/>
      <c r="BX73" s="90"/>
      <c r="BY73" s="90"/>
      <c r="BZ73" s="9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89"/>
      <c r="BM74" s="90"/>
      <c r="BN74" s="90"/>
      <c r="BO74" s="90"/>
      <c r="BP74" s="90"/>
      <c r="BQ74" s="90"/>
      <c r="BR74" s="90"/>
      <c r="BS74" s="90"/>
      <c r="BT74" s="90"/>
      <c r="BU74" s="90"/>
      <c r="BV74" s="90"/>
      <c r="BW74" s="90"/>
      <c r="BX74" s="90"/>
      <c r="BY74" s="90"/>
      <c r="BZ74" s="9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89"/>
      <c r="BM75" s="90"/>
      <c r="BN75" s="90"/>
      <c r="BO75" s="90"/>
      <c r="BP75" s="90"/>
      <c r="BQ75" s="90"/>
      <c r="BR75" s="90"/>
      <c r="BS75" s="90"/>
      <c r="BT75" s="90"/>
      <c r="BU75" s="90"/>
      <c r="BV75" s="90"/>
      <c r="BW75" s="90"/>
      <c r="BX75" s="90"/>
      <c r="BY75" s="90"/>
      <c r="BZ75" s="9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89"/>
      <c r="BM76" s="90"/>
      <c r="BN76" s="90"/>
      <c r="BO76" s="90"/>
      <c r="BP76" s="90"/>
      <c r="BQ76" s="90"/>
      <c r="BR76" s="90"/>
      <c r="BS76" s="90"/>
      <c r="BT76" s="90"/>
      <c r="BU76" s="90"/>
      <c r="BV76" s="90"/>
      <c r="BW76" s="90"/>
      <c r="BX76" s="90"/>
      <c r="BY76" s="90"/>
      <c r="BZ76" s="9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89"/>
      <c r="BM77" s="90"/>
      <c r="BN77" s="90"/>
      <c r="BO77" s="90"/>
      <c r="BP77" s="90"/>
      <c r="BQ77" s="90"/>
      <c r="BR77" s="90"/>
      <c r="BS77" s="90"/>
      <c r="BT77" s="90"/>
      <c r="BU77" s="90"/>
      <c r="BV77" s="90"/>
      <c r="BW77" s="90"/>
      <c r="BX77" s="90"/>
      <c r="BY77" s="90"/>
      <c r="BZ77" s="9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89"/>
      <c r="BM78" s="90"/>
      <c r="BN78" s="90"/>
      <c r="BO78" s="90"/>
      <c r="BP78" s="90"/>
      <c r="BQ78" s="90"/>
      <c r="BR78" s="90"/>
      <c r="BS78" s="90"/>
      <c r="BT78" s="90"/>
      <c r="BU78" s="90"/>
      <c r="BV78" s="90"/>
      <c r="BW78" s="90"/>
      <c r="BX78" s="90"/>
      <c r="BY78" s="90"/>
      <c r="BZ78" s="91"/>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89"/>
      <c r="BM79" s="90"/>
      <c r="BN79" s="90"/>
      <c r="BO79" s="90"/>
      <c r="BP79" s="90"/>
      <c r="BQ79" s="90"/>
      <c r="BR79" s="90"/>
      <c r="BS79" s="90"/>
      <c r="BT79" s="90"/>
      <c r="BU79" s="90"/>
      <c r="BV79" s="90"/>
      <c r="BW79" s="90"/>
      <c r="BX79" s="90"/>
      <c r="BY79" s="90"/>
      <c r="BZ79" s="91"/>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89"/>
      <c r="BM80" s="90"/>
      <c r="BN80" s="90"/>
      <c r="BO80" s="90"/>
      <c r="BP80" s="90"/>
      <c r="BQ80" s="90"/>
      <c r="BR80" s="90"/>
      <c r="BS80" s="90"/>
      <c r="BT80" s="90"/>
      <c r="BU80" s="90"/>
      <c r="BV80" s="90"/>
      <c r="BW80" s="90"/>
      <c r="BX80" s="90"/>
      <c r="BY80" s="90"/>
      <c r="BZ80" s="9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89"/>
      <c r="BM81" s="90"/>
      <c r="BN81" s="90"/>
      <c r="BO81" s="90"/>
      <c r="BP81" s="90"/>
      <c r="BQ81" s="90"/>
      <c r="BR81" s="90"/>
      <c r="BS81" s="90"/>
      <c r="BT81" s="90"/>
      <c r="BU81" s="90"/>
      <c r="BV81" s="90"/>
      <c r="BW81" s="90"/>
      <c r="BX81" s="90"/>
      <c r="BY81" s="90"/>
      <c r="BZ81" s="9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92"/>
      <c r="BM82" s="93"/>
      <c r="BN82" s="93"/>
      <c r="BO82" s="93"/>
      <c r="BP82" s="93"/>
      <c r="BQ82" s="93"/>
      <c r="BR82" s="93"/>
      <c r="BS82" s="93"/>
      <c r="BT82" s="93"/>
      <c r="BU82" s="93"/>
      <c r="BV82" s="93"/>
      <c r="BW82" s="93"/>
      <c r="BX82" s="93"/>
      <c r="BY82" s="93"/>
      <c r="BZ82" s="94"/>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6X8tF+Ti5JuGd9o0tdP8WYgn+/3K61Pk+RnmBB34k2c0gbYGtKTNjDKfake61AjNqOghcXMaWyhuhj3r1bPVtQ==" saltValue="DEDzmO045MaUd4HCnKqkjw=="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29" t="s">
        <v>52</v>
      </c>
      <c r="B4" s="31"/>
      <c r="C4" s="31"/>
      <c r="D4" s="31"/>
      <c r="E4" s="31"/>
      <c r="F4" s="31"/>
      <c r="G4" s="31"/>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2019</v>
      </c>
      <c r="C6" s="34">
        <f t="shared" ref="C6:W6" si="3">C7</f>
        <v>392065</v>
      </c>
      <c r="D6" s="34">
        <f t="shared" si="3"/>
        <v>46</v>
      </c>
      <c r="E6" s="34">
        <f t="shared" si="3"/>
        <v>1</v>
      </c>
      <c r="F6" s="34">
        <f t="shared" si="3"/>
        <v>0</v>
      </c>
      <c r="G6" s="34">
        <f t="shared" si="3"/>
        <v>1</v>
      </c>
      <c r="H6" s="34" t="str">
        <f t="shared" si="3"/>
        <v>高知県　須崎市</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47.05</v>
      </c>
      <c r="P6" s="35">
        <f t="shared" si="3"/>
        <v>88.78</v>
      </c>
      <c r="Q6" s="35">
        <f t="shared" si="3"/>
        <v>2750</v>
      </c>
      <c r="R6" s="35">
        <f t="shared" si="3"/>
        <v>21502</v>
      </c>
      <c r="S6" s="35">
        <f t="shared" si="3"/>
        <v>135.34</v>
      </c>
      <c r="T6" s="35">
        <f t="shared" si="3"/>
        <v>158.87</v>
      </c>
      <c r="U6" s="35">
        <f t="shared" si="3"/>
        <v>18769</v>
      </c>
      <c r="V6" s="35">
        <f t="shared" si="3"/>
        <v>35.159999999999997</v>
      </c>
      <c r="W6" s="35">
        <f t="shared" si="3"/>
        <v>533.82000000000005</v>
      </c>
      <c r="X6" s="36">
        <f>IF(X7="",NA(),X7)</f>
        <v>114.84</v>
      </c>
      <c r="Y6" s="36">
        <f t="shared" ref="Y6:AG6" si="4">IF(Y7="",NA(),Y7)</f>
        <v>121.58</v>
      </c>
      <c r="Z6" s="36">
        <f t="shared" si="4"/>
        <v>119.48</v>
      </c>
      <c r="AA6" s="36">
        <f t="shared" si="4"/>
        <v>119.92</v>
      </c>
      <c r="AB6" s="36">
        <f t="shared" si="4"/>
        <v>118.76</v>
      </c>
      <c r="AC6" s="36">
        <f t="shared" si="4"/>
        <v>111.21</v>
      </c>
      <c r="AD6" s="36">
        <f t="shared" si="4"/>
        <v>111.71</v>
      </c>
      <c r="AE6" s="36">
        <f t="shared" si="4"/>
        <v>110.05</v>
      </c>
      <c r="AF6" s="36">
        <f t="shared" si="4"/>
        <v>108.87</v>
      </c>
      <c r="AG6" s="36">
        <f t="shared" si="4"/>
        <v>108.61</v>
      </c>
      <c r="AH6" s="35" t="str">
        <f>IF(AH7="","",IF(AH7="-","【-】","【"&amp;SUBSTITUTE(TEXT(AH7,"#,##0.00"),"-","△")&amp;"】"))</f>
        <v>【112.01】</v>
      </c>
      <c r="AI6" s="35">
        <f>IF(AI7="",NA(),AI7)</f>
        <v>0</v>
      </c>
      <c r="AJ6" s="35">
        <f t="shared" ref="AJ6:AR6" si="5">IF(AJ7="",NA(),AJ7)</f>
        <v>0</v>
      </c>
      <c r="AK6" s="35">
        <f t="shared" si="5"/>
        <v>0</v>
      </c>
      <c r="AL6" s="35">
        <f t="shared" si="5"/>
        <v>0</v>
      </c>
      <c r="AM6" s="35">
        <f t="shared" si="5"/>
        <v>0</v>
      </c>
      <c r="AN6" s="36">
        <f t="shared" si="5"/>
        <v>1.93</v>
      </c>
      <c r="AO6" s="36">
        <f t="shared" si="5"/>
        <v>1.72</v>
      </c>
      <c r="AP6" s="36">
        <f t="shared" si="5"/>
        <v>2.64</v>
      </c>
      <c r="AQ6" s="36">
        <f t="shared" si="5"/>
        <v>3.16</v>
      </c>
      <c r="AR6" s="36">
        <f t="shared" si="5"/>
        <v>3.59</v>
      </c>
      <c r="AS6" s="35" t="str">
        <f>IF(AS7="","",IF(AS7="-","【-】","【"&amp;SUBSTITUTE(TEXT(AS7,"#,##0.00"),"-","△")&amp;"】"))</f>
        <v>【1.08】</v>
      </c>
      <c r="AT6" s="36">
        <f>IF(AT7="",NA(),AT7)</f>
        <v>147.08000000000001</v>
      </c>
      <c r="AU6" s="36">
        <f t="shared" ref="AU6:BC6" si="6">IF(AU7="",NA(),AU7)</f>
        <v>209.18</v>
      </c>
      <c r="AV6" s="36">
        <f t="shared" si="6"/>
        <v>220.67</v>
      </c>
      <c r="AW6" s="36">
        <f t="shared" si="6"/>
        <v>241.94</v>
      </c>
      <c r="AX6" s="36">
        <f t="shared" si="6"/>
        <v>258.06</v>
      </c>
      <c r="AY6" s="36">
        <f t="shared" si="6"/>
        <v>391.54</v>
      </c>
      <c r="AZ6" s="36">
        <f t="shared" si="6"/>
        <v>384.34</v>
      </c>
      <c r="BA6" s="36">
        <f t="shared" si="6"/>
        <v>359.47</v>
      </c>
      <c r="BB6" s="36">
        <f t="shared" si="6"/>
        <v>369.69</v>
      </c>
      <c r="BC6" s="36">
        <f t="shared" si="6"/>
        <v>379.08</v>
      </c>
      <c r="BD6" s="35" t="str">
        <f>IF(BD7="","",IF(BD7="-","【-】","【"&amp;SUBSTITUTE(TEXT(BD7,"#,##0.00"),"-","△")&amp;"】"))</f>
        <v>【264.97】</v>
      </c>
      <c r="BE6" s="36">
        <f>IF(BE7="",NA(),BE7)</f>
        <v>557.16999999999996</v>
      </c>
      <c r="BF6" s="36">
        <f t="shared" ref="BF6:BN6" si="7">IF(BF7="",NA(),BF7)</f>
        <v>558.73</v>
      </c>
      <c r="BG6" s="36">
        <f t="shared" si="7"/>
        <v>556.75</v>
      </c>
      <c r="BH6" s="36">
        <f t="shared" si="7"/>
        <v>569.94000000000005</v>
      </c>
      <c r="BI6" s="36">
        <f t="shared" si="7"/>
        <v>576.75</v>
      </c>
      <c r="BJ6" s="36">
        <f t="shared" si="7"/>
        <v>386.97</v>
      </c>
      <c r="BK6" s="36">
        <f t="shared" si="7"/>
        <v>380.58</v>
      </c>
      <c r="BL6" s="36">
        <f t="shared" si="7"/>
        <v>401.79</v>
      </c>
      <c r="BM6" s="36">
        <f t="shared" si="7"/>
        <v>402.99</v>
      </c>
      <c r="BN6" s="36">
        <f t="shared" si="7"/>
        <v>398.98</v>
      </c>
      <c r="BO6" s="35" t="str">
        <f>IF(BO7="","",IF(BO7="-","【-】","【"&amp;SUBSTITUTE(TEXT(BO7,"#,##0.00"),"-","△")&amp;"】"))</f>
        <v>【266.61】</v>
      </c>
      <c r="BP6" s="36">
        <f>IF(BP7="",NA(),BP7)</f>
        <v>111.04</v>
      </c>
      <c r="BQ6" s="36">
        <f t="shared" ref="BQ6:BY6" si="8">IF(BQ7="",NA(),BQ7)</f>
        <v>118.3</v>
      </c>
      <c r="BR6" s="36">
        <f t="shared" si="8"/>
        <v>116.03</v>
      </c>
      <c r="BS6" s="36">
        <f t="shared" si="8"/>
        <v>115.61</v>
      </c>
      <c r="BT6" s="36">
        <f t="shared" si="8"/>
        <v>113.66</v>
      </c>
      <c r="BU6" s="36">
        <f t="shared" si="8"/>
        <v>101.72</v>
      </c>
      <c r="BV6" s="36">
        <f t="shared" si="8"/>
        <v>102.38</v>
      </c>
      <c r="BW6" s="36">
        <f t="shared" si="8"/>
        <v>100.12</v>
      </c>
      <c r="BX6" s="36">
        <f t="shared" si="8"/>
        <v>98.66</v>
      </c>
      <c r="BY6" s="36">
        <f t="shared" si="8"/>
        <v>98.64</v>
      </c>
      <c r="BZ6" s="35" t="str">
        <f>IF(BZ7="","",IF(BZ7="-","【-】","【"&amp;SUBSTITUTE(TEXT(BZ7,"#,##0.00"),"-","△")&amp;"】"))</f>
        <v>【103.24】</v>
      </c>
      <c r="CA6" s="36">
        <f>IF(CA7="",NA(),CA7)</f>
        <v>143.19999999999999</v>
      </c>
      <c r="CB6" s="36">
        <f t="shared" ref="CB6:CJ6" si="9">IF(CB7="",NA(),CB7)</f>
        <v>137.94</v>
      </c>
      <c r="CC6" s="36">
        <f t="shared" si="9"/>
        <v>140.5</v>
      </c>
      <c r="CD6" s="36">
        <f t="shared" si="9"/>
        <v>140.91999999999999</v>
      </c>
      <c r="CE6" s="36">
        <f t="shared" si="9"/>
        <v>144.27000000000001</v>
      </c>
      <c r="CF6" s="36">
        <f t="shared" si="9"/>
        <v>168.2</v>
      </c>
      <c r="CG6" s="36">
        <f t="shared" si="9"/>
        <v>168.67</v>
      </c>
      <c r="CH6" s="36">
        <f t="shared" si="9"/>
        <v>174.97</v>
      </c>
      <c r="CI6" s="36">
        <f t="shared" si="9"/>
        <v>178.59</v>
      </c>
      <c r="CJ6" s="36">
        <f t="shared" si="9"/>
        <v>178.92</v>
      </c>
      <c r="CK6" s="35" t="str">
        <f>IF(CK7="","",IF(CK7="-","【-】","【"&amp;SUBSTITUTE(TEXT(CK7,"#,##0.00"),"-","△")&amp;"】"))</f>
        <v>【168.38】</v>
      </c>
      <c r="CL6" s="36">
        <f>IF(CL7="",NA(),CL7)</f>
        <v>54.83</v>
      </c>
      <c r="CM6" s="36">
        <f t="shared" ref="CM6:CU6" si="10">IF(CM7="",NA(),CM7)</f>
        <v>52.78</v>
      </c>
      <c r="CN6" s="36">
        <f t="shared" si="10"/>
        <v>79.16</v>
      </c>
      <c r="CO6" s="36">
        <f t="shared" si="10"/>
        <v>62.13</v>
      </c>
      <c r="CP6" s="36">
        <f t="shared" si="10"/>
        <v>59.25</v>
      </c>
      <c r="CQ6" s="36">
        <f t="shared" si="10"/>
        <v>54.77</v>
      </c>
      <c r="CR6" s="36">
        <f t="shared" si="10"/>
        <v>54.92</v>
      </c>
      <c r="CS6" s="36">
        <f t="shared" si="10"/>
        <v>55.63</v>
      </c>
      <c r="CT6" s="36">
        <f t="shared" si="10"/>
        <v>55.03</v>
      </c>
      <c r="CU6" s="36">
        <f t="shared" si="10"/>
        <v>55.14</v>
      </c>
      <c r="CV6" s="35" t="str">
        <f>IF(CV7="","",IF(CV7="-","【-】","【"&amp;SUBSTITUTE(TEXT(CV7,"#,##0.00"),"-","△")&amp;"】"))</f>
        <v>【60.00】</v>
      </c>
      <c r="CW6" s="36">
        <f>IF(CW7="",NA(),CW7)</f>
        <v>79.510000000000005</v>
      </c>
      <c r="CX6" s="36">
        <f t="shared" ref="CX6:DF6" si="11">IF(CX7="",NA(),CX7)</f>
        <v>80.34</v>
      </c>
      <c r="CY6" s="36">
        <f t="shared" si="11"/>
        <v>65.64</v>
      </c>
      <c r="CZ6" s="36">
        <f t="shared" si="11"/>
        <v>81.39</v>
      </c>
      <c r="DA6" s="36">
        <f t="shared" si="11"/>
        <v>80.06</v>
      </c>
      <c r="DB6" s="36">
        <f t="shared" si="11"/>
        <v>82.89</v>
      </c>
      <c r="DC6" s="36">
        <f t="shared" si="11"/>
        <v>82.66</v>
      </c>
      <c r="DD6" s="36">
        <f t="shared" si="11"/>
        <v>82.04</v>
      </c>
      <c r="DE6" s="36">
        <f t="shared" si="11"/>
        <v>81.900000000000006</v>
      </c>
      <c r="DF6" s="36">
        <f t="shared" si="11"/>
        <v>81.39</v>
      </c>
      <c r="DG6" s="35" t="str">
        <f>IF(DG7="","",IF(DG7="-","【-】","【"&amp;SUBSTITUTE(TEXT(DG7,"#,##0.00"),"-","△")&amp;"】"))</f>
        <v>【89.80】</v>
      </c>
      <c r="DH6" s="36">
        <f>IF(DH7="",NA(),DH7)</f>
        <v>50</v>
      </c>
      <c r="DI6" s="36">
        <f t="shared" ref="DI6:DQ6" si="12">IF(DI7="",NA(),DI7)</f>
        <v>51.67</v>
      </c>
      <c r="DJ6" s="36">
        <f t="shared" si="12"/>
        <v>52.08</v>
      </c>
      <c r="DK6" s="36">
        <f t="shared" si="12"/>
        <v>52.86</v>
      </c>
      <c r="DL6" s="36">
        <f t="shared" si="12"/>
        <v>53.34</v>
      </c>
      <c r="DM6" s="36">
        <f t="shared" si="12"/>
        <v>47.46</v>
      </c>
      <c r="DN6" s="36">
        <f t="shared" si="12"/>
        <v>48.49</v>
      </c>
      <c r="DO6" s="36">
        <f t="shared" si="12"/>
        <v>48.05</v>
      </c>
      <c r="DP6" s="36">
        <f t="shared" si="12"/>
        <v>48.87</v>
      </c>
      <c r="DQ6" s="36">
        <f t="shared" si="12"/>
        <v>49.92</v>
      </c>
      <c r="DR6" s="35" t="str">
        <f>IF(DR7="","",IF(DR7="-","【-】","【"&amp;SUBSTITUTE(TEXT(DR7,"#,##0.00"),"-","△")&amp;"】"))</f>
        <v>【49.59】</v>
      </c>
      <c r="DS6" s="36">
        <f>IF(DS7="",NA(),DS7)</f>
        <v>13.72</v>
      </c>
      <c r="DT6" s="36">
        <f t="shared" ref="DT6:EB6" si="13">IF(DT7="",NA(),DT7)</f>
        <v>12.36</v>
      </c>
      <c r="DU6" s="36">
        <f t="shared" si="13"/>
        <v>12.32</v>
      </c>
      <c r="DV6" s="36">
        <f t="shared" si="13"/>
        <v>12.24</v>
      </c>
      <c r="DW6" s="36">
        <f t="shared" si="13"/>
        <v>11.91</v>
      </c>
      <c r="DX6" s="36">
        <f t="shared" si="13"/>
        <v>9.7100000000000009</v>
      </c>
      <c r="DY6" s="36">
        <f t="shared" si="13"/>
        <v>12.79</v>
      </c>
      <c r="DZ6" s="36">
        <f t="shared" si="13"/>
        <v>13.39</v>
      </c>
      <c r="EA6" s="36">
        <f t="shared" si="13"/>
        <v>14.85</v>
      </c>
      <c r="EB6" s="36">
        <f t="shared" si="13"/>
        <v>16.88</v>
      </c>
      <c r="EC6" s="35" t="str">
        <f>IF(EC7="","",IF(EC7="-","【-】","【"&amp;SUBSTITUTE(TEXT(EC7,"#,##0.00"),"-","△")&amp;"】"))</f>
        <v>【19.44】</v>
      </c>
      <c r="ED6" s="36">
        <f>IF(ED7="",NA(),ED7)</f>
        <v>0.43</v>
      </c>
      <c r="EE6" s="36">
        <f t="shared" ref="EE6:EM6" si="14">IF(EE7="",NA(),EE7)</f>
        <v>0.56000000000000005</v>
      </c>
      <c r="EF6" s="36">
        <f t="shared" si="14"/>
        <v>0.45</v>
      </c>
      <c r="EG6" s="36">
        <f t="shared" si="14"/>
        <v>0.72</v>
      </c>
      <c r="EH6" s="36">
        <f t="shared" si="14"/>
        <v>0.72</v>
      </c>
      <c r="EI6" s="36">
        <f t="shared" si="14"/>
        <v>0.99</v>
      </c>
      <c r="EJ6" s="36">
        <f t="shared" si="14"/>
        <v>0.71</v>
      </c>
      <c r="EK6" s="36">
        <f t="shared" si="14"/>
        <v>0.54</v>
      </c>
      <c r="EL6" s="36">
        <f t="shared" si="14"/>
        <v>0.5</v>
      </c>
      <c r="EM6" s="36">
        <f t="shared" si="14"/>
        <v>0.52</v>
      </c>
      <c r="EN6" s="35" t="str">
        <f>IF(EN7="","",IF(EN7="-","【-】","【"&amp;SUBSTITUTE(TEXT(EN7,"#,##0.00"),"-","△")&amp;"】"))</f>
        <v>【0.68】</v>
      </c>
    </row>
    <row r="7" spans="1:144" s="37" customFormat="1" x14ac:dyDescent="0.15">
      <c r="A7" s="29"/>
      <c r="B7" s="38">
        <v>2019</v>
      </c>
      <c r="C7" s="38">
        <v>392065</v>
      </c>
      <c r="D7" s="38">
        <v>46</v>
      </c>
      <c r="E7" s="38">
        <v>1</v>
      </c>
      <c r="F7" s="38">
        <v>0</v>
      </c>
      <c r="G7" s="38">
        <v>1</v>
      </c>
      <c r="H7" s="38" t="s">
        <v>92</v>
      </c>
      <c r="I7" s="38" t="s">
        <v>93</v>
      </c>
      <c r="J7" s="38" t="s">
        <v>94</v>
      </c>
      <c r="K7" s="38" t="s">
        <v>95</v>
      </c>
      <c r="L7" s="38" t="s">
        <v>96</v>
      </c>
      <c r="M7" s="38" t="s">
        <v>97</v>
      </c>
      <c r="N7" s="39" t="s">
        <v>98</v>
      </c>
      <c r="O7" s="39">
        <v>47.05</v>
      </c>
      <c r="P7" s="39">
        <v>88.78</v>
      </c>
      <c r="Q7" s="39">
        <v>2750</v>
      </c>
      <c r="R7" s="39">
        <v>21502</v>
      </c>
      <c r="S7" s="39">
        <v>135.34</v>
      </c>
      <c r="T7" s="39">
        <v>158.87</v>
      </c>
      <c r="U7" s="39">
        <v>18769</v>
      </c>
      <c r="V7" s="39">
        <v>35.159999999999997</v>
      </c>
      <c r="W7" s="39">
        <v>533.82000000000005</v>
      </c>
      <c r="X7" s="39">
        <v>114.84</v>
      </c>
      <c r="Y7" s="39">
        <v>121.58</v>
      </c>
      <c r="Z7" s="39">
        <v>119.48</v>
      </c>
      <c r="AA7" s="39">
        <v>119.92</v>
      </c>
      <c r="AB7" s="39">
        <v>118.76</v>
      </c>
      <c r="AC7" s="39">
        <v>111.21</v>
      </c>
      <c r="AD7" s="39">
        <v>111.71</v>
      </c>
      <c r="AE7" s="39">
        <v>110.05</v>
      </c>
      <c r="AF7" s="39">
        <v>108.87</v>
      </c>
      <c r="AG7" s="39">
        <v>108.61</v>
      </c>
      <c r="AH7" s="39">
        <v>112.01</v>
      </c>
      <c r="AI7" s="39">
        <v>0</v>
      </c>
      <c r="AJ7" s="39">
        <v>0</v>
      </c>
      <c r="AK7" s="39">
        <v>0</v>
      </c>
      <c r="AL7" s="39">
        <v>0</v>
      </c>
      <c r="AM7" s="39">
        <v>0</v>
      </c>
      <c r="AN7" s="39">
        <v>1.93</v>
      </c>
      <c r="AO7" s="39">
        <v>1.72</v>
      </c>
      <c r="AP7" s="39">
        <v>2.64</v>
      </c>
      <c r="AQ7" s="39">
        <v>3.16</v>
      </c>
      <c r="AR7" s="39">
        <v>3.59</v>
      </c>
      <c r="AS7" s="39">
        <v>1.08</v>
      </c>
      <c r="AT7" s="39">
        <v>147.08000000000001</v>
      </c>
      <c r="AU7" s="39">
        <v>209.18</v>
      </c>
      <c r="AV7" s="39">
        <v>220.67</v>
      </c>
      <c r="AW7" s="39">
        <v>241.94</v>
      </c>
      <c r="AX7" s="39">
        <v>258.06</v>
      </c>
      <c r="AY7" s="39">
        <v>391.54</v>
      </c>
      <c r="AZ7" s="39">
        <v>384.34</v>
      </c>
      <c r="BA7" s="39">
        <v>359.47</v>
      </c>
      <c r="BB7" s="39">
        <v>369.69</v>
      </c>
      <c r="BC7" s="39">
        <v>379.08</v>
      </c>
      <c r="BD7" s="39">
        <v>264.97000000000003</v>
      </c>
      <c r="BE7" s="39">
        <v>557.16999999999996</v>
      </c>
      <c r="BF7" s="39">
        <v>558.73</v>
      </c>
      <c r="BG7" s="39">
        <v>556.75</v>
      </c>
      <c r="BH7" s="39">
        <v>569.94000000000005</v>
      </c>
      <c r="BI7" s="39">
        <v>576.75</v>
      </c>
      <c r="BJ7" s="39">
        <v>386.97</v>
      </c>
      <c r="BK7" s="39">
        <v>380.58</v>
      </c>
      <c r="BL7" s="39">
        <v>401.79</v>
      </c>
      <c r="BM7" s="39">
        <v>402.99</v>
      </c>
      <c r="BN7" s="39">
        <v>398.98</v>
      </c>
      <c r="BO7" s="39">
        <v>266.61</v>
      </c>
      <c r="BP7" s="39">
        <v>111.04</v>
      </c>
      <c r="BQ7" s="39">
        <v>118.3</v>
      </c>
      <c r="BR7" s="39">
        <v>116.03</v>
      </c>
      <c r="BS7" s="39">
        <v>115.61</v>
      </c>
      <c r="BT7" s="39">
        <v>113.66</v>
      </c>
      <c r="BU7" s="39">
        <v>101.72</v>
      </c>
      <c r="BV7" s="39">
        <v>102.38</v>
      </c>
      <c r="BW7" s="39">
        <v>100.12</v>
      </c>
      <c r="BX7" s="39">
        <v>98.66</v>
      </c>
      <c r="BY7" s="39">
        <v>98.64</v>
      </c>
      <c r="BZ7" s="39">
        <v>103.24</v>
      </c>
      <c r="CA7" s="39">
        <v>143.19999999999999</v>
      </c>
      <c r="CB7" s="39">
        <v>137.94</v>
      </c>
      <c r="CC7" s="39">
        <v>140.5</v>
      </c>
      <c r="CD7" s="39">
        <v>140.91999999999999</v>
      </c>
      <c r="CE7" s="39">
        <v>144.27000000000001</v>
      </c>
      <c r="CF7" s="39">
        <v>168.2</v>
      </c>
      <c r="CG7" s="39">
        <v>168.67</v>
      </c>
      <c r="CH7" s="39">
        <v>174.97</v>
      </c>
      <c r="CI7" s="39">
        <v>178.59</v>
      </c>
      <c r="CJ7" s="39">
        <v>178.92</v>
      </c>
      <c r="CK7" s="39">
        <v>168.38</v>
      </c>
      <c r="CL7" s="39">
        <v>54.83</v>
      </c>
      <c r="CM7" s="39">
        <v>52.78</v>
      </c>
      <c r="CN7" s="39">
        <v>79.16</v>
      </c>
      <c r="CO7" s="39">
        <v>62.13</v>
      </c>
      <c r="CP7" s="39">
        <v>59.25</v>
      </c>
      <c r="CQ7" s="39">
        <v>54.77</v>
      </c>
      <c r="CR7" s="39">
        <v>54.92</v>
      </c>
      <c r="CS7" s="39">
        <v>55.63</v>
      </c>
      <c r="CT7" s="39">
        <v>55.03</v>
      </c>
      <c r="CU7" s="39">
        <v>55.14</v>
      </c>
      <c r="CV7" s="39">
        <v>60</v>
      </c>
      <c r="CW7" s="39">
        <v>79.510000000000005</v>
      </c>
      <c r="CX7" s="39">
        <v>80.34</v>
      </c>
      <c r="CY7" s="39">
        <v>65.64</v>
      </c>
      <c r="CZ7" s="39">
        <v>81.39</v>
      </c>
      <c r="DA7" s="39">
        <v>80.06</v>
      </c>
      <c r="DB7" s="39">
        <v>82.89</v>
      </c>
      <c r="DC7" s="39">
        <v>82.66</v>
      </c>
      <c r="DD7" s="39">
        <v>82.04</v>
      </c>
      <c r="DE7" s="39">
        <v>81.900000000000006</v>
      </c>
      <c r="DF7" s="39">
        <v>81.39</v>
      </c>
      <c r="DG7" s="39">
        <v>89.8</v>
      </c>
      <c r="DH7" s="39">
        <v>50</v>
      </c>
      <c r="DI7" s="39">
        <v>51.67</v>
      </c>
      <c r="DJ7" s="39">
        <v>52.08</v>
      </c>
      <c r="DK7" s="39">
        <v>52.86</v>
      </c>
      <c r="DL7" s="39">
        <v>53.34</v>
      </c>
      <c r="DM7" s="39">
        <v>47.46</v>
      </c>
      <c r="DN7" s="39">
        <v>48.49</v>
      </c>
      <c r="DO7" s="39">
        <v>48.05</v>
      </c>
      <c r="DP7" s="39">
        <v>48.87</v>
      </c>
      <c r="DQ7" s="39">
        <v>49.92</v>
      </c>
      <c r="DR7" s="39">
        <v>49.59</v>
      </c>
      <c r="DS7" s="39">
        <v>13.72</v>
      </c>
      <c r="DT7" s="39">
        <v>12.36</v>
      </c>
      <c r="DU7" s="39">
        <v>12.32</v>
      </c>
      <c r="DV7" s="39">
        <v>12.24</v>
      </c>
      <c r="DW7" s="39">
        <v>11.91</v>
      </c>
      <c r="DX7" s="39">
        <v>9.7100000000000009</v>
      </c>
      <c r="DY7" s="39">
        <v>12.79</v>
      </c>
      <c r="DZ7" s="39">
        <v>13.39</v>
      </c>
      <c r="EA7" s="39">
        <v>14.85</v>
      </c>
      <c r="EB7" s="39">
        <v>16.88</v>
      </c>
      <c r="EC7" s="39">
        <v>19.440000000000001</v>
      </c>
      <c r="ED7" s="39">
        <v>0.43</v>
      </c>
      <c r="EE7" s="39">
        <v>0.56000000000000005</v>
      </c>
      <c r="EF7" s="39">
        <v>0.45</v>
      </c>
      <c r="EG7" s="39">
        <v>0.72</v>
      </c>
      <c r="EH7" s="39">
        <v>0.72</v>
      </c>
      <c r="EI7" s="39">
        <v>0.99</v>
      </c>
      <c r="EJ7" s="39">
        <v>0.71</v>
      </c>
      <c r="EK7" s="39">
        <v>0.54</v>
      </c>
      <c r="EL7" s="39">
        <v>0.5</v>
      </c>
      <c r="EM7" s="39">
        <v>0.52</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104</v>
      </c>
    </row>
    <row r="12" spans="1:144" x14ac:dyDescent="0.15">
      <c r="B12">
        <v>1</v>
      </c>
      <c r="C12">
        <v>1</v>
      </c>
      <c r="D12">
        <v>1</v>
      </c>
      <c r="E12">
        <v>1</v>
      </c>
      <c r="F12">
        <v>1</v>
      </c>
      <c r="G12" t="s">
        <v>105</v>
      </c>
    </row>
    <row r="13" spans="1:144" x14ac:dyDescent="0.15">
      <c r="B13" t="s">
        <v>106</v>
      </c>
      <c r="C13" t="s">
        <v>106</v>
      </c>
      <c r="D13" t="s">
        <v>107</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橋田達徳</cp:lastModifiedBy>
  <cp:lastPrinted>2021-01-18T04:32:42Z</cp:lastPrinted>
  <dcterms:created xsi:type="dcterms:W3CDTF">2020-12-04T02:14:36Z</dcterms:created>
  <dcterms:modified xsi:type="dcterms:W3CDTF">2021-01-20T00:32:41Z</dcterms:modified>
  <cp:category/>
</cp:coreProperties>
</file>