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c3e5ec9v+ncXGBSHxCGJVLWy2hMF7AEQevOwXijhbaEVH9zxn/AscyzyMbumxDE3+FZe73ga396GkFjdwNab+w==" workbookSaltValue="/946B/A8Bz1i9hyxKduqFA==" workbookSpinCount="100000" lockStructure="1"/>
  <bookViews>
    <workbookView xWindow="0" yWindow="0" windowWidth="15360" windowHeight="7635"/>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P10" i="4" s="1"/>
  <c r="O6" i="5"/>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BB10" i="4"/>
  <c r="AT10" i="4"/>
  <c r="AL10" i="4"/>
  <c r="W10" i="4"/>
  <c r="I10" i="4"/>
  <c r="B10" i="4"/>
  <c r="BB8" i="4"/>
  <c r="AL8" i="4"/>
  <c r="AD8" i="4"/>
  <c r="W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<sst xmlns="http://schemas.openxmlformats.org/spreadsheetml/2006/main" count="232" uniqueCount="120">
  <si>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</si>
  <si>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</si>
  <si>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</si>
  <si>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</si>
  <si>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</si>
  <si>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</si>
  <si>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</si>
  <si>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</si>
  <si>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</si>
  <si>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</si>
  <si>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</si>
  <si>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</si>
  <si>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</si>
  <si>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</si>
  <si>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</si>
  <si>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</si>
  <si>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</si>
  <si>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</si>
  <si>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</si>
  <si>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</si>
  <si>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</si>
  <si>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</si>
  <si>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</si>
  <si>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</si>
  <si>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</si>
  <si>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</si>
  <si>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</si>
  <si>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</si>
  <si>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</si>
  <si>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</si>
  <si>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</si>
  <si>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</si>
  <si>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</si>
  <si>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</si>
  <si>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</si>
  <si>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</si>
  <si>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</si>
  <si>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</si>
  <si>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</si>
  <si>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</si>
  <si>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</si>
  <si>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</si>
  <si>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</si>
  <si>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</si>
  <si>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</si>
  <si>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</si>
  <si>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</si>
  <si>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</si>
  <si>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</si>
  <si>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</si>
  <si>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</si>
  <si>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</si>
  <si>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</si>
  <si>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</si>
  <si>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</si>
  <si>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</si>
  <si>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</si>
  <si>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</si>
  <si>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</si>
  <si>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</si>
  <si>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</si>
  <si>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</si>
  <si>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</si>
  <si>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</si>
  <si>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</si>
  <si>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</si>
  <si>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</si>
  <si>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</si>
  <si>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</si>
  <si>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</si>
  <si>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</si>
  <si>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</si>
  <si>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</si>
  <si>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</si>
  <si>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</si>
  <si>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</si>
  <si>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</si>
  <si>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</si>
  <si>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</si>
  <si>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</si>
  <si>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</si>
  <si>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</si>
  <si>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</si>
  <si>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</si>
  <si>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</si>
  <si>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</si>
  <si>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</si>
  <si>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</si>
  <si>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</si>
  <si>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</si>
  <si>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</si>
  <si>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</si>
  <si>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</si>
  <si>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</si>
  <si>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</si>
  <si>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</si>
  <si>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</si>
  <si>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</si>
  <si>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</si>
  <si>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</si>
  <si>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</si>
  <si>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</si>
  <si>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</si>
  <si>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</si>
  <si>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</si>
  <si>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宿毛市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</si>
  <si>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</si>
  <si>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</si>
  <si>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</si>
  <si>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</si>
  <si>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</si>
  <si>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</si>
  <si>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</si>
  <si>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</si>
  <si>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</si>
  <si>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</si>
  <si>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</si>
  <si>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経常収支比率は、当該値が100％を上回っており、水道料金収入等により維持管理経費等を賄えている。
類似団体の平均と比較しても高い数値であり、累積欠損金もないことから、経営状況は健全な状況にあるといえる。
給水収益に対する企業債残高の割合を表す、企業債残高対給水収益比率は、増加傾向にあり類似団体平均よりも高くなっていることから、今後の企業債発行の抑制等への対応が必要である。
料金回収率は、当該値100％を上回っており、給水にかかる費用を水道料金により賄えている。
給水原価は、類似団体平均値と比べ低い値となっているが、今後は給水収益の減少が見込まれることや、更新費用の増加により減価償却費の増加が見込まれることから、更なる費用の削減に努める必要がある。
施設利用率及び有収率が類似団体平均値を下回っているため、施設の利用状況や適正規模の把握、管路の計画的な漏水調査等を行い、効率性の向上に努める。</t>
    <rPh sb="0" eb="2">
      <t>ケイジョウ</t>
    </rPh>
    <rPh sb="2" eb="4">
      <t>シュウシ</t>
    </rPh>
    <rPh sb="4" eb="6">
      <t>ヒリツ</t>
    </rPh>
    <rPh sb="8" eb="10">
      <t>トウガイ</t>
    </rPh>
    <rPh sb="10" eb="11">
      <t>チ</t>
    </rPh>
    <rPh sb="17" eb="19">
      <t>ウワマワ</t>
    </rPh>
    <rPh sb="24" eb="26">
      <t>スイドウ</t>
    </rPh>
    <rPh sb="26" eb="28">
      <t>リョウキン</t>
    </rPh>
    <rPh sb="28" eb="30">
      <t>シュウニュウ</t>
    </rPh>
    <rPh sb="30" eb="31">
      <t>ナド</t>
    </rPh>
    <rPh sb="34" eb="36">
      <t>イジ</t>
    </rPh>
    <rPh sb="36" eb="38">
      <t>カンリ</t>
    </rPh>
    <rPh sb="38" eb="40">
      <t>ケイヒ</t>
    </rPh>
    <rPh sb="40" eb="41">
      <t>ナド</t>
    </rPh>
    <rPh sb="42" eb="43">
      <t>マカナ</t>
    </rPh>
    <rPh sb="49" eb="51">
      <t>ルイジ</t>
    </rPh>
    <rPh sb="51" eb="53">
      <t>ダンタイ</t>
    </rPh>
    <rPh sb="54" eb="56">
      <t>ヘイキン</t>
    </rPh>
    <rPh sb="57" eb="59">
      <t>ヒカク</t>
    </rPh>
    <rPh sb="62" eb="63">
      <t>タカ</t>
    </rPh>
    <rPh sb="64" eb="66">
      <t>スウチ</t>
    </rPh>
    <rPh sb="70" eb="72">
      <t>ルイセキ</t>
    </rPh>
    <rPh sb="72" eb="74">
      <t>ケッソン</t>
    </rPh>
    <rPh sb="74" eb="75">
      <t>キン</t>
    </rPh>
    <rPh sb="83" eb="85">
      <t>ケイエイ</t>
    </rPh>
    <rPh sb="85" eb="87">
      <t>ジョウキョウ</t>
    </rPh>
    <rPh sb="88" eb="90">
      <t>ケンゼン</t>
    </rPh>
    <rPh sb="91" eb="93">
      <t>ジョウキョウ</t>
    </rPh>
    <rPh sb="102" eb="104">
      <t>キュウスイ</t>
    </rPh>
    <rPh sb="104" eb="106">
      <t>シュウエキ</t>
    </rPh>
    <rPh sb="107" eb="108">
      <t>タイ</t>
    </rPh>
    <rPh sb="110" eb="112">
      <t>キギョウ</t>
    </rPh>
    <rPh sb="112" eb="113">
      <t>サイ</t>
    </rPh>
    <rPh sb="113" eb="115">
      <t>ザンダカ</t>
    </rPh>
    <rPh sb="116" eb="118">
      <t>ワリアイ</t>
    </rPh>
    <rPh sb="119" eb="120">
      <t>アラワ</t>
    </rPh>
    <rPh sb="122" eb="124">
      <t>キギョウ</t>
    </rPh>
    <rPh sb="124" eb="125">
      <t>サイ</t>
    </rPh>
    <rPh sb="125" eb="127">
      <t>ザンダカ</t>
    </rPh>
    <rPh sb="127" eb="128">
      <t>タイ</t>
    </rPh>
    <rPh sb="128" eb="130">
      <t>キュウスイ</t>
    </rPh>
    <rPh sb="130" eb="132">
      <t>シュウエキ</t>
    </rPh>
    <rPh sb="132" eb="134">
      <t>ヒリツ</t>
    </rPh>
    <rPh sb="136" eb="138">
      <t>ゾウカ</t>
    </rPh>
    <rPh sb="138" eb="140">
      <t>ケイコウ</t>
    </rPh>
    <rPh sb="143" eb="145">
      <t>ルイジ</t>
    </rPh>
    <rPh sb="145" eb="147">
      <t>ダンタイ</t>
    </rPh>
    <rPh sb="147" eb="149">
      <t>ヘイキン</t>
    </rPh>
    <rPh sb="152" eb="153">
      <t>タカ</t>
    </rPh>
    <rPh sb="164" eb="166">
      <t>コンゴ</t>
    </rPh>
    <rPh sb="167" eb="169">
      <t>キギョウ</t>
    </rPh>
    <rPh sb="169" eb="170">
      <t>サイ</t>
    </rPh>
    <rPh sb="170" eb="172">
      <t>ハッコウ</t>
    </rPh>
    <rPh sb="173" eb="175">
      <t>ヨクセイ</t>
    </rPh>
    <rPh sb="175" eb="176">
      <t>ナド</t>
    </rPh>
    <rPh sb="178" eb="180">
      <t>タイオウ</t>
    </rPh>
    <rPh sb="181" eb="183">
      <t>ヒツヨウ</t>
    </rPh>
    <rPh sb="188" eb="190">
      <t>リョウキン</t>
    </rPh>
    <rPh sb="190" eb="192">
      <t>カイシュウ</t>
    </rPh>
    <rPh sb="192" eb="193">
      <t>リツ</t>
    </rPh>
    <rPh sb="195" eb="197">
      <t>トウガイ</t>
    </rPh>
    <rPh sb="197" eb="198">
      <t>チ</t>
    </rPh>
    <rPh sb="203" eb="205">
      <t>ウワマワ</t>
    </rPh>
    <rPh sb="210" eb="212">
      <t>キュウスイ</t>
    </rPh>
    <rPh sb="216" eb="218">
      <t>ヒヨウ</t>
    </rPh>
    <rPh sb="219" eb="221">
      <t>スイドウ</t>
    </rPh>
    <rPh sb="221" eb="223">
      <t>リョウキン</t>
    </rPh>
    <rPh sb="226" eb="227">
      <t>マカナ</t>
    </rPh>
    <rPh sb="233" eb="235">
      <t>キュウスイ</t>
    </rPh>
    <rPh sb="235" eb="237">
      <t>ゲンカ</t>
    </rPh>
    <rPh sb="239" eb="241">
      <t>ルイジ</t>
    </rPh>
    <rPh sb="241" eb="243">
      <t>ダンタイ</t>
    </rPh>
    <rPh sb="243" eb="246">
      <t>ヘイキンチ</t>
    </rPh>
    <rPh sb="247" eb="248">
      <t>クラ</t>
    </rPh>
    <rPh sb="249" eb="250">
      <t>ヒク</t>
    </rPh>
    <rPh sb="251" eb="252">
      <t>アタイ</t>
    </rPh>
    <rPh sb="260" eb="262">
      <t>コンゴ</t>
    </rPh>
    <rPh sb="263" eb="265">
      <t>キュウスイ</t>
    </rPh>
    <rPh sb="265" eb="267">
      <t>シュウエキ</t>
    </rPh>
    <rPh sb="268" eb="270">
      <t>ゲンショウ</t>
    </rPh>
    <rPh sb="271" eb="273">
      <t>ミコ</t>
    </rPh>
    <rPh sb="280" eb="282">
      <t>コウシン</t>
    </rPh>
    <rPh sb="282" eb="284">
      <t>ヒヨウ</t>
    </rPh>
    <rPh sb="285" eb="287">
      <t>ゾウカ</t>
    </rPh>
    <rPh sb="290" eb="292">
      <t>ゲンカ</t>
    </rPh>
    <rPh sb="292" eb="294">
      <t>ショウキャク</t>
    </rPh>
    <rPh sb="294" eb="295">
      <t>ヒ</t>
    </rPh>
    <rPh sb="296" eb="298">
      <t>ゾウカ</t>
    </rPh>
    <rPh sb="299" eb="301">
      <t>ミコ</t>
    </rPh>
    <rPh sb="309" eb="310">
      <t>サラ</t>
    </rPh>
    <rPh sb="312" eb="314">
      <t>ヒヨウ</t>
    </rPh>
    <rPh sb="315" eb="317">
      <t>サクゲン</t>
    </rPh>
    <rPh sb="318" eb="319">
      <t>ツト</t>
    </rPh>
    <rPh sb="321" eb="323">
      <t>ヒツヨウ</t>
    </rPh>
    <rPh sb="328" eb="330">
      <t>シセツ</t>
    </rPh>
    <rPh sb="330" eb="333">
      <t>リヨウリツ</t>
    </rPh>
    <rPh sb="333" eb="334">
      <t>オヨ</t>
    </rPh>
    <rPh sb="335" eb="338">
      <t>ユウシュウリツ</t>
    </rPh>
    <rPh sb="339" eb="341">
      <t>ルイジ</t>
    </rPh>
    <rPh sb="341" eb="343">
      <t>ダンタイ</t>
    </rPh>
    <rPh sb="343" eb="345">
      <t>ヘイキン</t>
    </rPh>
    <rPh sb="345" eb="346">
      <t>アタイ</t>
    </rPh>
    <rPh sb="347" eb="349">
      <t>シタマワ</t>
    </rPh>
    <rPh sb="356" eb="358">
      <t>シセツ</t>
    </rPh>
    <rPh sb="359" eb="361">
      <t>リヨウ</t>
    </rPh>
    <rPh sb="361" eb="363">
      <t>ジョウキョウ</t>
    </rPh>
    <rPh sb="364" eb="366">
      <t>テキセイ</t>
    </rPh>
    <rPh sb="366" eb="368">
      <t>キボ</t>
    </rPh>
    <rPh sb="369" eb="371">
      <t>ハアク</t>
    </rPh>
    <rPh sb="372" eb="374">
      <t>カンロ</t>
    </rPh>
    <rPh sb="375" eb="378">
      <t>ケイカクテキ</t>
    </rPh>
    <rPh sb="379" eb="381">
      <t>ロウスイ</t>
    </rPh>
    <rPh sb="381" eb="383">
      <t>チョウサ</t>
    </rPh>
    <rPh sb="383" eb="384">
      <t>ナド</t>
    </rPh>
    <rPh sb="385" eb="386">
      <t>オコナ</t>
    </rPh>
    <rPh sb="388" eb="391">
      <t>コウリツセイ</t>
    </rPh>
    <rPh sb="392" eb="394">
      <t>コウジョウ</t>
    </rPh>
    <rPh sb="395" eb="396">
      <t>ツト</t>
    </rPh>
    <phoneticPr fontId="4"/>
  </si>
  <si>
    <t>現状では、経営の健全性や効率性は確保されているが、今後、人口減少等により水道料金収入の減少が見込まれ、さらには老朽化施設の更新や管路の耐震化が急務となっている。
平成29年度に策定した「宿毛市水道事業経営戦略」に基づき、中長期的な視点で効率的な事業経営に取り組む。</t>
    <rPh sb="0" eb="2">
      <t>ゲンジョウ</t>
    </rPh>
    <rPh sb="5" eb="7">
      <t>ケイエイ</t>
    </rPh>
    <rPh sb="8" eb="11">
      <t>ケンゼンセイ</t>
    </rPh>
    <rPh sb="12" eb="14">
      <t>コウリツ</t>
    </rPh>
    <rPh sb="14" eb="15">
      <t>セイ</t>
    </rPh>
    <rPh sb="16" eb="18">
      <t>カクホ</t>
    </rPh>
    <rPh sb="25" eb="27">
      <t>コンゴ</t>
    </rPh>
    <rPh sb="28" eb="30">
      <t>ジンコウ</t>
    </rPh>
    <rPh sb="30" eb="32">
      <t>ゲンショウ</t>
    </rPh>
    <rPh sb="32" eb="33">
      <t>ナド</t>
    </rPh>
    <rPh sb="36" eb="38">
      <t>スイドウ</t>
    </rPh>
    <rPh sb="38" eb="40">
      <t>リョウキン</t>
    </rPh>
    <rPh sb="40" eb="42">
      <t>シュウニュウ</t>
    </rPh>
    <rPh sb="43" eb="45">
      <t>ゲンショウ</t>
    </rPh>
    <rPh sb="46" eb="48">
      <t>ミコ</t>
    </rPh>
    <rPh sb="55" eb="58">
      <t>ロウキュウカ</t>
    </rPh>
    <rPh sb="58" eb="60">
      <t>シセツ</t>
    </rPh>
    <rPh sb="61" eb="63">
      <t>コウシン</t>
    </rPh>
    <rPh sb="64" eb="66">
      <t>カンロ</t>
    </rPh>
    <rPh sb="67" eb="70">
      <t>タイシンカ</t>
    </rPh>
    <rPh sb="71" eb="73">
      <t>キュウム</t>
    </rPh>
    <rPh sb="81" eb="83">
      <t>ヘイセイ</t>
    </rPh>
    <rPh sb="85" eb="87">
      <t>ネンド</t>
    </rPh>
    <rPh sb="88" eb="90">
      <t>サクテイ</t>
    </rPh>
    <rPh sb="93" eb="96">
      <t>スクモシ</t>
    </rPh>
    <rPh sb="96" eb="98">
      <t>スイドウ</t>
    </rPh>
    <rPh sb="98" eb="100">
      <t>ジギョウ</t>
    </rPh>
    <rPh sb="100" eb="102">
      <t>ケイエイ</t>
    </rPh>
    <rPh sb="102" eb="104">
      <t>センリャク</t>
    </rPh>
    <rPh sb="106" eb="107">
      <t>モト</t>
    </rPh>
    <rPh sb="110" eb="114">
      <t>チュウチョウキテキ</t>
    </rPh>
    <rPh sb="115" eb="117">
      <t>シテン</t>
    </rPh>
    <rPh sb="118" eb="121">
      <t>コウリツテキ</t>
    </rPh>
    <rPh sb="122" eb="124">
      <t>ジギョウ</t>
    </rPh>
    <rPh sb="124" eb="126">
      <t>ケイエイ</t>
    </rPh>
    <rPh sb="127" eb="128">
      <t>ト</t>
    </rPh>
    <rPh sb="129" eb="130">
      <t>ク</t>
    </rPh>
    <phoneticPr fontId="4"/>
  </si>
  <si>
    <t xml:space="preserve">有形固定資産減価償却率が類似団体平均値を上回っていることから、施設全体の老朽化が進んでいると考えられる。
法定耐用年数を超えた管路延長の割合を表す管路経年化率は、平成26年度まで平均値を下回り、平成27年度においてもグラフに表示されていないが、2.24と平均値を下回っている。平成28年度以降も類似団体平均値を下回っているものの、過去に急速に整備された施設が更新時期を迎え、急激に増加しているため、引き続き計画的な管路更新に取り組む。
管路更新率は、平成27年度がグラフに表示されていないが1.37%と類似団体平均値を上回っている。平成28年度においても、当該値0.33と表示されているが、実際は1.21であり類似団体平均値を上回っている。現状では、類似団体平均値を上回っているものの、更なる管路の更新に取り組んでいく必要がある。
</t>
    <rPh sb="0" eb="2">
      <t>ユウケイ</t>
    </rPh>
    <rPh sb="2" eb="4">
      <t>コテイ</t>
    </rPh>
    <rPh sb="4" eb="6">
      <t>シサン</t>
    </rPh>
    <rPh sb="6" eb="8">
      <t>ゲンカ</t>
    </rPh>
    <rPh sb="8" eb="10">
      <t>ショウキャク</t>
    </rPh>
    <rPh sb="10" eb="11">
      <t>リツ</t>
    </rPh>
    <rPh sb="12" eb="14">
      <t>ルイジ</t>
    </rPh>
    <rPh sb="14" eb="16">
      <t>ダンタイ</t>
    </rPh>
    <rPh sb="16" eb="19">
      <t>ヘイキンチ</t>
    </rPh>
    <rPh sb="20" eb="22">
      <t>ウワマワ</t>
    </rPh>
    <rPh sb="31" eb="33">
      <t>シセツ</t>
    </rPh>
    <rPh sb="33" eb="35">
      <t>ゼンタイ</t>
    </rPh>
    <rPh sb="36" eb="39">
      <t>ロウキュウカ</t>
    </rPh>
    <rPh sb="40" eb="41">
      <t>スス</t>
    </rPh>
    <rPh sb="46" eb="47">
      <t>カンガ</t>
    </rPh>
    <rPh sb="53" eb="55">
      <t>ホウテイ</t>
    </rPh>
    <rPh sb="55" eb="57">
      <t>タイヨウ</t>
    </rPh>
    <rPh sb="57" eb="59">
      <t>ネンスウ</t>
    </rPh>
    <rPh sb="60" eb="61">
      <t>コ</t>
    </rPh>
    <rPh sb="63" eb="65">
      <t>カンロ</t>
    </rPh>
    <rPh sb="65" eb="67">
      <t>エンチョウ</t>
    </rPh>
    <rPh sb="68" eb="70">
      <t>ワリアイ</t>
    </rPh>
    <rPh sb="71" eb="72">
      <t>アラワ</t>
    </rPh>
    <rPh sb="73" eb="75">
      <t>カンロ</t>
    </rPh>
    <rPh sb="75" eb="78">
      <t>ケイネンカ</t>
    </rPh>
    <rPh sb="78" eb="79">
      <t>リツ</t>
    </rPh>
    <rPh sb="81" eb="83">
      <t>ヘイセイ</t>
    </rPh>
    <rPh sb="85" eb="87">
      <t>ネンド</t>
    </rPh>
    <rPh sb="89" eb="92">
      <t>ヘイキンチ</t>
    </rPh>
    <rPh sb="93" eb="95">
      <t>シタマワ</t>
    </rPh>
    <rPh sb="97" eb="99">
      <t>ヘイセイ</t>
    </rPh>
    <rPh sb="101" eb="103">
      <t>ネンド</t>
    </rPh>
    <rPh sb="112" eb="114">
      <t>ヒョウジ</t>
    </rPh>
    <rPh sb="127" eb="130">
      <t>ヘイキンチ</t>
    </rPh>
    <rPh sb="131" eb="133">
      <t>シタマワ</t>
    </rPh>
    <rPh sb="138" eb="140">
      <t>ヘイセイ</t>
    </rPh>
    <rPh sb="142" eb="144">
      <t>ネンド</t>
    </rPh>
    <rPh sb="144" eb="146">
      <t>イコウ</t>
    </rPh>
    <rPh sb="147" eb="149">
      <t>ルイジ</t>
    </rPh>
    <rPh sb="149" eb="151">
      <t>ダンタイ</t>
    </rPh>
    <rPh sb="151" eb="154">
      <t>ヘイキンチ</t>
    </rPh>
    <rPh sb="155" eb="157">
      <t>シタマワ</t>
    </rPh>
    <rPh sb="165" eb="167">
      <t>カコ</t>
    </rPh>
    <rPh sb="168" eb="170">
      <t>キュウソク</t>
    </rPh>
    <rPh sb="171" eb="173">
      <t>セイビ</t>
    </rPh>
    <rPh sb="176" eb="178">
      <t>シセツ</t>
    </rPh>
    <rPh sb="179" eb="181">
      <t>コウシン</t>
    </rPh>
    <rPh sb="181" eb="183">
      <t>ジキ</t>
    </rPh>
    <rPh sb="184" eb="185">
      <t>ムカ</t>
    </rPh>
    <rPh sb="187" eb="189">
      <t>キュウゲキ</t>
    </rPh>
    <rPh sb="190" eb="192">
      <t>ゾウカ</t>
    </rPh>
    <rPh sb="199" eb="200">
      <t>ヒ</t>
    </rPh>
    <rPh sb="201" eb="202">
      <t>ツヅ</t>
    </rPh>
    <rPh sb="203" eb="206">
      <t>ケイカクテキ</t>
    </rPh>
    <rPh sb="207" eb="209">
      <t>カンロ</t>
    </rPh>
    <rPh sb="209" eb="211">
      <t>コウシン</t>
    </rPh>
    <rPh sb="212" eb="213">
      <t>ト</t>
    </rPh>
    <rPh sb="214" eb="215">
      <t>ク</t>
    </rPh>
    <rPh sb="218" eb="220">
      <t>カンロ</t>
    </rPh>
    <rPh sb="220" eb="222">
      <t>コウシン</t>
    </rPh>
    <rPh sb="222" eb="223">
      <t>リツ</t>
    </rPh>
    <rPh sb="225" eb="227">
      <t>ヘイセイ</t>
    </rPh>
    <rPh sb="229" eb="231">
      <t>ネンド</t>
    </rPh>
    <rPh sb="236" eb="238">
      <t>ヒョウジ</t>
    </rPh>
    <rPh sb="251" eb="253">
      <t>ルイジ</t>
    </rPh>
    <rPh sb="253" eb="255">
      <t>ダンタイ</t>
    </rPh>
    <rPh sb="255" eb="258">
      <t>ヘイキンチ</t>
    </rPh>
    <rPh sb="259" eb="261">
      <t>ウワマワ</t>
    </rPh>
    <rPh sb="266" eb="268">
      <t>ヘイセイ</t>
    </rPh>
    <rPh sb="270" eb="272">
      <t>ネンド</t>
    </rPh>
    <rPh sb="278" eb="280">
      <t>トウガイ</t>
    </rPh>
    <rPh sb="280" eb="281">
      <t>チ</t>
    </rPh>
    <rPh sb="286" eb="288">
      <t>ヒョウジ</t>
    </rPh>
    <rPh sb="295" eb="297">
      <t>ジッサイ</t>
    </rPh>
    <rPh sb="305" eb="307">
      <t>ルイジ</t>
    </rPh>
    <rPh sb="307" eb="309">
      <t>ダンタイ</t>
    </rPh>
    <rPh sb="309" eb="312">
      <t>ヘイキンチ</t>
    </rPh>
    <rPh sb="313" eb="315">
      <t>ウワマワ</t>
    </rPh>
    <rPh sb="320" eb="322">
      <t>ゲンジョウ</t>
    </rPh>
    <rPh sb="325" eb="327">
      <t>ルイジ</t>
    </rPh>
    <rPh sb="327" eb="329">
      <t>ダンタイ</t>
    </rPh>
    <rPh sb="329" eb="332">
      <t>ヘイキンチ</t>
    </rPh>
    <rPh sb="333" eb="335">
      <t>ウワマワ</t>
    </rPh>
    <rPh sb="343" eb="344">
      <t>サラ</t>
    </rPh>
    <rPh sb="346" eb="348">
      <t>カンロ</t>
    </rPh>
    <rPh sb="349" eb="351">
      <t>コウシン</t>
    </rPh>
    <rPh sb="352" eb="353">
      <t>ト</t>
    </rPh>
    <rPh sb="354" eb="355">
      <t>ク</t>
    </rPh>
    <rPh sb="359" eb="36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</si>
</sst>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1.29</c:v>
                </c:pt>
                <c:pt idx="1">
                  <c:v>1.05</c:v>
                </c:pt>
                <c:pt idx="2" formatCode="#,##0.00;&quot;△&quot;#,##0.00">
                  <c:v>0</c:v>
                </c:pt>
                <c:pt idx="3">
                  <c:v>0.33</c:v>
                </c:pt>
                <c:pt idx="4">
                  <c:v>1.1399999999999999</c:v>
                </c:pt>
              </c:numCache>
            </c:numRef>
          </c:val>
          <c:extLst xmlns:c16r2="http://schemas.microsoft.com/office/drawing/2015/06/chart">
            <c:ext xmlns:c16="http://schemas.microsoft.com/office/drawing/2014/chart" uri="{C3380CC4-5D6E-409C-BE32-E72D297353CC}">
              <c16:uniqueId val="{00000000-E7D4-42CD-9AE3-F4C471650DE3}"/>
            </c:ext>
          </c:extLst>
        </c:ser>
        <c:dLbls>
          <c:showLegendKey val="0"/>
          <c:showVal val="0"/>
          <c:showCatName val="0"/>
          <c:showSerName val="0"/>
          <c:showPercent val="0"/>
          <c:showBubbleSize val="0"/>
        </c:dLbls>
        <c:gapWidth val="150"/>
        <c:axId val="178910720"/>
        <c:axId val="178912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E7D4-42CD-9AE3-F4C471650DE3}"/>
            </c:ext>
          </c:extLst>
        </c:ser>
        <c:dLbls>
          <c:showLegendKey val="0"/>
          <c:showVal val="0"/>
          <c:showCatName val="0"/>
          <c:showSerName val="0"/>
          <c:showPercent val="0"/>
          <c:showBubbleSize val="0"/>
        </c:dLbls>
        <c:marker val="1"/>
        <c:smooth val="0"/>
        <c:axId val="178910720"/>
        <c:axId val="178912640"/>
      </c:lineChart>
      <c:dateAx>
        <c:axId val="178910720"/>
        <c:scaling>
          <c:orientation val="minMax"/>
        </c:scaling>
        <c:delete val="1"/>
        <c:axPos val="b"/>
        <c:numFmt formatCode="ge" sourceLinked="1"/>
        <c:majorTickMark val="none"/>
        <c:minorTickMark val="none"/>
        <c:tickLblPos val="none"/>
        <c:crossAx val="178912640"/>
        <c:crosses val="autoZero"/>
        <c:auto val="1"/>
        <c:lblOffset val="100"/>
        <c:baseTimeUnit val="years"/>
      </c:dateAx>
      <c:valAx>
        <c:axId val="17891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91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39.58</c:v>
                </c:pt>
                <c:pt idx="1">
                  <c:v>36.33</c:v>
                </c:pt>
                <c:pt idx="2">
                  <c:v>37.29</c:v>
                </c:pt>
                <c:pt idx="3">
                  <c:v>37.72</c:v>
                </c:pt>
                <c:pt idx="4">
                  <c:v>38.64</c:v>
                </c:pt>
              </c:numCache>
            </c:numRef>
          </c:val>
          <c:extLst xmlns:c16r2="http://schemas.microsoft.com/office/drawing/2015/06/chart">
            <c:ext xmlns:c16="http://schemas.microsoft.com/office/drawing/2014/chart" uri="{C3380CC4-5D6E-409C-BE32-E72D297353CC}">
              <c16:uniqueId val="{00000000-B76C-4BD7-85A4-5C65A8DC6888}"/>
            </c:ext>
          </c:extLst>
        </c:ser>
        <c:dLbls>
          <c:showLegendKey val="0"/>
          <c:showVal val="0"/>
          <c:showCatName val="0"/>
          <c:showSerName val="0"/>
          <c:showPercent val="0"/>
          <c:showBubbleSize val="0"/>
        </c:dLbls>
        <c:gapWidth val="150"/>
        <c:axId val="190367232"/>
        <c:axId val="190369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B76C-4BD7-85A4-5C65A8DC6888}"/>
            </c:ext>
          </c:extLst>
        </c:ser>
        <c:dLbls>
          <c:showLegendKey val="0"/>
          <c:showVal val="0"/>
          <c:showCatName val="0"/>
          <c:showSerName val="0"/>
          <c:showPercent val="0"/>
          <c:showBubbleSize val="0"/>
        </c:dLbls>
        <c:marker val="1"/>
        <c:smooth val="0"/>
        <c:axId val="190367232"/>
        <c:axId val="190369152"/>
      </c:lineChart>
      <c:dateAx>
        <c:axId val="190367232"/>
        <c:scaling>
          <c:orientation val="minMax"/>
        </c:scaling>
        <c:delete val="1"/>
        <c:axPos val="b"/>
        <c:numFmt formatCode="ge" sourceLinked="1"/>
        <c:majorTickMark val="none"/>
        <c:minorTickMark val="none"/>
        <c:tickLblPos val="none"/>
        <c:crossAx val="190369152"/>
        <c:crosses val="autoZero"/>
        <c:auto val="1"/>
        <c:lblOffset val="100"/>
        <c:baseTimeUnit val="years"/>
      </c:dateAx>
      <c:valAx>
        <c:axId val="19036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36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74.95</c:v>
                </c:pt>
                <c:pt idx="1">
                  <c:v>79.709999999999994</c:v>
                </c:pt>
                <c:pt idx="2">
                  <c:v>79.790000000000006</c:v>
                </c:pt>
                <c:pt idx="3">
                  <c:v>79.91</c:v>
                </c:pt>
                <c:pt idx="4">
                  <c:v>78.459999999999994</c:v>
                </c:pt>
              </c:numCache>
            </c:numRef>
          </c:val>
          <c:extLst xmlns:c16r2="http://schemas.microsoft.com/office/drawing/2015/06/chart">
            <c:ext xmlns:c16="http://schemas.microsoft.com/office/drawing/2014/chart" uri="{C3380CC4-5D6E-409C-BE32-E72D297353CC}">
              <c16:uniqueId val="{00000000-BC76-41E0-9FD5-AB0EF0F054FA}"/>
            </c:ext>
          </c:extLst>
        </c:ser>
        <c:dLbls>
          <c:showLegendKey val="0"/>
          <c:showVal val="0"/>
          <c:showCatName val="0"/>
          <c:showSerName val="0"/>
          <c:showPercent val="0"/>
          <c:showBubbleSize val="0"/>
        </c:dLbls>
        <c:gapWidth val="150"/>
        <c:axId val="190424960"/>
        <c:axId val="19043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BC76-41E0-9FD5-AB0EF0F054FA}"/>
            </c:ext>
          </c:extLst>
        </c:ser>
        <c:dLbls>
          <c:showLegendKey val="0"/>
          <c:showVal val="0"/>
          <c:showCatName val="0"/>
          <c:showSerName val="0"/>
          <c:showPercent val="0"/>
          <c:showBubbleSize val="0"/>
        </c:dLbls>
        <c:marker val="1"/>
        <c:smooth val="0"/>
        <c:axId val="190424960"/>
        <c:axId val="190435328"/>
      </c:lineChart>
      <c:dateAx>
        <c:axId val="190424960"/>
        <c:scaling>
          <c:orientation val="minMax"/>
        </c:scaling>
        <c:delete val="1"/>
        <c:axPos val="b"/>
        <c:numFmt formatCode="ge" sourceLinked="1"/>
        <c:majorTickMark val="none"/>
        <c:minorTickMark val="none"/>
        <c:tickLblPos val="none"/>
        <c:crossAx val="190435328"/>
        <c:crosses val="autoZero"/>
        <c:auto val="1"/>
        <c:lblOffset val="100"/>
        <c:baseTimeUnit val="years"/>
      </c:dateAx>
      <c:valAx>
        <c:axId val="19043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4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119.37</c:v>
                </c:pt>
                <c:pt idx="1">
                  <c:v>122.14</c:v>
                </c:pt>
                <c:pt idx="2">
                  <c:v>130.82</c:v>
                </c:pt>
                <c:pt idx="3">
                  <c:v>127.61</c:v>
                </c:pt>
                <c:pt idx="4">
                  <c:v>126.52</c:v>
                </c:pt>
              </c:numCache>
            </c:numRef>
          </c:val>
          <c:extLst xmlns:c16r2="http://schemas.microsoft.com/office/drawing/2015/06/chart">
            <c:ext xmlns:c16="http://schemas.microsoft.com/office/drawing/2014/chart" uri="{C3380CC4-5D6E-409C-BE32-E72D297353CC}">
              <c16:uniqueId val="{00000000-46AC-486F-B569-31E000DCF44E}"/>
            </c:ext>
          </c:extLst>
        </c:ser>
        <c:dLbls>
          <c:showLegendKey val="0"/>
          <c:showVal val="0"/>
          <c:showCatName val="0"/>
          <c:showSerName val="0"/>
          <c:showPercent val="0"/>
          <c:showBubbleSize val="0"/>
        </c:dLbls>
        <c:gapWidth val="150"/>
        <c:axId val="186365824"/>
        <c:axId val="18637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46AC-486F-B569-31E000DCF44E}"/>
            </c:ext>
          </c:extLst>
        </c:ser>
        <c:dLbls>
          <c:showLegendKey val="0"/>
          <c:showVal val="0"/>
          <c:showCatName val="0"/>
          <c:showSerName val="0"/>
          <c:showPercent val="0"/>
          <c:showBubbleSize val="0"/>
        </c:dLbls>
        <c:marker val="1"/>
        <c:smooth val="0"/>
        <c:axId val="186365824"/>
        <c:axId val="186376192"/>
      </c:lineChart>
      <c:dateAx>
        <c:axId val="186365824"/>
        <c:scaling>
          <c:orientation val="minMax"/>
        </c:scaling>
        <c:delete val="1"/>
        <c:axPos val="b"/>
        <c:numFmt formatCode="ge" sourceLinked="1"/>
        <c:majorTickMark val="none"/>
        <c:minorTickMark val="none"/>
        <c:tickLblPos val="none"/>
        <c:crossAx val="186376192"/>
        <c:crosses val="autoZero"/>
        <c:auto val="1"/>
        <c:lblOffset val="100"/>
        <c:baseTimeUnit val="years"/>
      </c:dateAx>
      <c:valAx>
        <c:axId val="186376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636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42.33</c:v>
                </c:pt>
                <c:pt idx="1">
                  <c:v>50.39</c:v>
                </c:pt>
                <c:pt idx="2">
                  <c:v>51.33</c:v>
                </c:pt>
                <c:pt idx="3">
                  <c:v>50.22</c:v>
                </c:pt>
                <c:pt idx="4">
                  <c:v>50.88</c:v>
                </c:pt>
              </c:numCache>
            </c:numRef>
          </c:val>
          <c:extLst xmlns:c16r2="http://schemas.microsoft.com/office/drawing/2015/06/chart">
            <c:ext xmlns:c16="http://schemas.microsoft.com/office/drawing/2014/chart" uri="{C3380CC4-5D6E-409C-BE32-E72D297353CC}">
              <c16:uniqueId val="{00000000-2B99-4905-8680-81314DEDA80B}"/>
            </c:ext>
          </c:extLst>
        </c:ser>
        <c:dLbls>
          <c:showLegendKey val="0"/>
          <c:showVal val="0"/>
          <c:showCatName val="0"/>
          <c:showSerName val="0"/>
          <c:showPercent val="0"/>
          <c:showBubbleSize val="0"/>
        </c:dLbls>
        <c:gapWidth val="150"/>
        <c:axId val="186800384"/>
        <c:axId val="18681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2B99-4905-8680-81314DEDA80B}"/>
            </c:ext>
          </c:extLst>
        </c:ser>
        <c:dLbls>
          <c:showLegendKey val="0"/>
          <c:showVal val="0"/>
          <c:showCatName val="0"/>
          <c:showSerName val="0"/>
          <c:showPercent val="0"/>
          <c:showBubbleSize val="0"/>
        </c:dLbls>
        <c:marker val="1"/>
        <c:smooth val="0"/>
        <c:axId val="186800384"/>
        <c:axId val="186810752"/>
      </c:lineChart>
      <c:dateAx>
        <c:axId val="186800384"/>
        <c:scaling>
          <c:orientation val="minMax"/>
        </c:scaling>
        <c:delete val="1"/>
        <c:axPos val="b"/>
        <c:numFmt formatCode="ge" sourceLinked="1"/>
        <c:majorTickMark val="none"/>
        <c:minorTickMark val="none"/>
        <c:tickLblPos val="none"/>
        <c:crossAx val="186810752"/>
        <c:crosses val="autoZero"/>
        <c:auto val="1"/>
        <c:lblOffset val="100"/>
        <c:baseTimeUnit val="years"/>
      </c:dateAx>
      <c:valAx>
        <c:axId val="18681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80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1.58</c:v>
                </c:pt>
                <c:pt idx="1">
                  <c:v>2.34</c:v>
                </c:pt>
                <c:pt idx="2" formatCode="#,##0.00;&quot;△&quot;#,##0.00">
                  <c:v>0</c:v>
                </c:pt>
                <c:pt idx="3">
                  <c:v>10.29</c:v>
                </c:pt>
                <c:pt idx="4">
                  <c:v>9.7100000000000009</c:v>
                </c:pt>
              </c:numCache>
            </c:numRef>
          </c:val>
          <c:extLst xmlns:c16r2="http://schemas.microsoft.com/office/drawing/2015/06/chart">
            <c:ext xmlns:c16="http://schemas.microsoft.com/office/drawing/2014/chart" uri="{C3380CC4-5D6E-409C-BE32-E72D297353CC}">
              <c16:uniqueId val="{00000000-61F7-4D39-BA67-8671DC16F118}"/>
            </c:ext>
          </c:extLst>
        </c:ser>
        <c:dLbls>
          <c:showLegendKey val="0"/>
          <c:showVal val="0"/>
          <c:showCatName val="0"/>
          <c:showSerName val="0"/>
          <c:showPercent val="0"/>
          <c:showBubbleSize val="0"/>
        </c:dLbls>
        <c:gapWidth val="150"/>
        <c:axId val="186837632"/>
        <c:axId val="18690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61F7-4D39-BA67-8671DC16F118}"/>
            </c:ext>
          </c:extLst>
        </c:ser>
        <c:dLbls>
          <c:showLegendKey val="0"/>
          <c:showVal val="0"/>
          <c:showCatName val="0"/>
          <c:showSerName val="0"/>
          <c:showPercent val="0"/>
          <c:showBubbleSize val="0"/>
        </c:dLbls>
        <c:marker val="1"/>
        <c:smooth val="0"/>
        <c:axId val="186837632"/>
        <c:axId val="186909440"/>
      </c:lineChart>
      <c:dateAx>
        <c:axId val="186837632"/>
        <c:scaling>
          <c:orientation val="minMax"/>
        </c:scaling>
        <c:delete val="1"/>
        <c:axPos val="b"/>
        <c:numFmt formatCode="ge" sourceLinked="1"/>
        <c:majorTickMark val="none"/>
        <c:minorTickMark val="none"/>
        <c:tickLblPos val="none"/>
        <c:crossAx val="186909440"/>
        <c:crosses val="autoZero"/>
        <c:auto val="1"/>
        <c:lblOffset val="100"/>
        <c:baseTimeUnit val="years"/>
      </c:dateAx>
      <c:valAx>
        <c:axId val="18690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83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07C-401C-B440-E0EDD9495B28}"/>
            </c:ext>
          </c:extLst>
        </c:ser>
        <c:dLbls>
          <c:showLegendKey val="0"/>
          <c:showVal val="0"/>
          <c:showCatName val="0"/>
          <c:showSerName val="0"/>
          <c:showPercent val="0"/>
          <c:showBubbleSize val="0"/>
        </c:dLbls>
        <c:gapWidth val="150"/>
        <c:axId val="186954880"/>
        <c:axId val="186956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807C-401C-B440-E0EDD9495B28}"/>
            </c:ext>
          </c:extLst>
        </c:ser>
        <c:dLbls>
          <c:showLegendKey val="0"/>
          <c:showVal val="0"/>
          <c:showCatName val="0"/>
          <c:showSerName val="0"/>
          <c:showPercent val="0"/>
          <c:showBubbleSize val="0"/>
        </c:dLbls>
        <c:marker val="1"/>
        <c:smooth val="0"/>
        <c:axId val="186954880"/>
        <c:axId val="186956800"/>
      </c:lineChart>
      <c:dateAx>
        <c:axId val="186954880"/>
        <c:scaling>
          <c:orientation val="minMax"/>
        </c:scaling>
        <c:delete val="1"/>
        <c:axPos val="b"/>
        <c:numFmt formatCode="ge" sourceLinked="1"/>
        <c:majorTickMark val="none"/>
        <c:minorTickMark val="none"/>
        <c:tickLblPos val="none"/>
        <c:crossAx val="186956800"/>
        <c:crosses val="autoZero"/>
        <c:auto val="1"/>
        <c:lblOffset val="100"/>
        <c:baseTimeUnit val="years"/>
      </c:dateAx>
      <c:valAx>
        <c:axId val="186956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695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1218.96</c:v>
                </c:pt>
                <c:pt idx="1">
                  <c:v>196.36</c:v>
                </c:pt>
                <c:pt idx="2">
                  <c:v>282.18</c:v>
                </c:pt>
                <c:pt idx="3">
                  <c:v>255.17</c:v>
                </c:pt>
                <c:pt idx="4">
                  <c:v>285.55</c:v>
                </c:pt>
              </c:numCache>
            </c:numRef>
          </c:val>
          <c:extLst xmlns:c16r2="http://schemas.microsoft.com/office/drawing/2015/06/chart">
            <c:ext xmlns:c16="http://schemas.microsoft.com/office/drawing/2014/chart" uri="{C3380CC4-5D6E-409C-BE32-E72D297353CC}">
              <c16:uniqueId val="{00000000-21D1-443C-A6CA-2D46E2D19B37}"/>
            </c:ext>
          </c:extLst>
        </c:ser>
        <c:dLbls>
          <c:showLegendKey val="0"/>
          <c:showVal val="0"/>
          <c:showCatName val="0"/>
          <c:showSerName val="0"/>
          <c:showPercent val="0"/>
          <c:showBubbleSize val="0"/>
        </c:dLbls>
        <c:gapWidth val="150"/>
        <c:axId val="186996608"/>
        <c:axId val="187002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21D1-443C-A6CA-2D46E2D19B37}"/>
            </c:ext>
          </c:extLst>
        </c:ser>
        <c:dLbls>
          <c:showLegendKey val="0"/>
          <c:showVal val="0"/>
          <c:showCatName val="0"/>
          <c:showSerName val="0"/>
          <c:showPercent val="0"/>
          <c:showBubbleSize val="0"/>
        </c:dLbls>
        <c:marker val="1"/>
        <c:smooth val="0"/>
        <c:axId val="186996608"/>
        <c:axId val="187002880"/>
      </c:lineChart>
      <c:dateAx>
        <c:axId val="186996608"/>
        <c:scaling>
          <c:orientation val="minMax"/>
        </c:scaling>
        <c:delete val="1"/>
        <c:axPos val="b"/>
        <c:numFmt formatCode="ge" sourceLinked="1"/>
        <c:majorTickMark val="none"/>
        <c:minorTickMark val="none"/>
        <c:tickLblPos val="none"/>
        <c:crossAx val="187002880"/>
        <c:crosses val="autoZero"/>
        <c:auto val="1"/>
        <c:lblOffset val="100"/>
        <c:baseTimeUnit val="years"/>
      </c:dateAx>
      <c:valAx>
        <c:axId val="187002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699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401.06</c:v>
                </c:pt>
                <c:pt idx="1">
                  <c:v>399.98</c:v>
                </c:pt>
                <c:pt idx="2">
                  <c:v>405.46</c:v>
                </c:pt>
                <c:pt idx="3">
                  <c:v>465.55</c:v>
                </c:pt>
                <c:pt idx="4">
                  <c:v>535.29</c:v>
                </c:pt>
              </c:numCache>
            </c:numRef>
          </c:val>
          <c:extLst xmlns:c16r2="http://schemas.microsoft.com/office/drawing/2015/06/chart">
            <c:ext xmlns:c16="http://schemas.microsoft.com/office/drawing/2014/chart" uri="{C3380CC4-5D6E-409C-BE32-E72D297353CC}">
              <c16:uniqueId val="{00000000-59FD-4B1D-8723-A62CE6014C24}"/>
            </c:ext>
          </c:extLst>
        </c:ser>
        <c:dLbls>
          <c:showLegendKey val="0"/>
          <c:showVal val="0"/>
          <c:showCatName val="0"/>
          <c:showSerName val="0"/>
          <c:showPercent val="0"/>
          <c:showBubbleSize val="0"/>
        </c:dLbls>
        <c:gapWidth val="150"/>
        <c:axId val="187046144"/>
        <c:axId val="18706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59FD-4B1D-8723-A62CE6014C24}"/>
            </c:ext>
          </c:extLst>
        </c:ser>
        <c:dLbls>
          <c:showLegendKey val="0"/>
          <c:showVal val="0"/>
          <c:showCatName val="0"/>
          <c:showSerName val="0"/>
          <c:showPercent val="0"/>
          <c:showBubbleSize val="0"/>
        </c:dLbls>
        <c:marker val="1"/>
        <c:smooth val="0"/>
        <c:axId val="187046144"/>
        <c:axId val="187060608"/>
      </c:lineChart>
      <c:dateAx>
        <c:axId val="187046144"/>
        <c:scaling>
          <c:orientation val="minMax"/>
        </c:scaling>
        <c:delete val="1"/>
        <c:axPos val="b"/>
        <c:numFmt formatCode="ge" sourceLinked="1"/>
        <c:majorTickMark val="none"/>
        <c:minorTickMark val="none"/>
        <c:tickLblPos val="none"/>
        <c:crossAx val="187060608"/>
        <c:crosses val="autoZero"/>
        <c:auto val="1"/>
        <c:lblOffset val="100"/>
        <c:baseTimeUnit val="years"/>
      </c:dateAx>
      <c:valAx>
        <c:axId val="187060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704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115.92</c:v>
                </c:pt>
                <c:pt idx="1">
                  <c:v>120.84</c:v>
                </c:pt>
                <c:pt idx="2">
                  <c:v>130.72</c:v>
                </c:pt>
                <c:pt idx="3">
                  <c:v>127.8</c:v>
                </c:pt>
                <c:pt idx="4">
                  <c:v>125.17</c:v>
                </c:pt>
              </c:numCache>
            </c:numRef>
          </c:val>
          <c:extLst xmlns:c16r2="http://schemas.microsoft.com/office/drawing/2015/06/chart">
            <c:ext xmlns:c16="http://schemas.microsoft.com/office/drawing/2014/chart" uri="{C3380CC4-5D6E-409C-BE32-E72D297353CC}">
              <c16:uniqueId val="{00000000-1E25-40C7-8C29-3F13552141E8}"/>
            </c:ext>
          </c:extLst>
        </c:ser>
        <c:dLbls>
          <c:showLegendKey val="0"/>
          <c:showVal val="0"/>
          <c:showCatName val="0"/>
          <c:showSerName val="0"/>
          <c:showPercent val="0"/>
          <c:showBubbleSize val="0"/>
        </c:dLbls>
        <c:gapWidth val="150"/>
        <c:axId val="187093760"/>
        <c:axId val="18709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1E25-40C7-8C29-3F13552141E8}"/>
            </c:ext>
          </c:extLst>
        </c:ser>
        <c:dLbls>
          <c:showLegendKey val="0"/>
          <c:showVal val="0"/>
          <c:showCatName val="0"/>
          <c:showSerName val="0"/>
          <c:showPercent val="0"/>
          <c:showBubbleSize val="0"/>
        </c:dLbls>
        <c:marker val="1"/>
        <c:smooth val="0"/>
        <c:axId val="187093760"/>
        <c:axId val="187095680"/>
      </c:lineChart>
      <c:dateAx>
        <c:axId val="187093760"/>
        <c:scaling>
          <c:orientation val="minMax"/>
        </c:scaling>
        <c:delete val="1"/>
        <c:axPos val="b"/>
        <c:numFmt formatCode="ge" sourceLinked="1"/>
        <c:majorTickMark val="none"/>
        <c:minorTickMark val="none"/>
        <c:tickLblPos val="none"/>
        <c:crossAx val="187095680"/>
        <c:crosses val="autoZero"/>
        <c:auto val="1"/>
        <c:lblOffset val="100"/>
        <c:baseTimeUnit val="years"/>
      </c:dateAx>
      <c:valAx>
        <c:axId val="18709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09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123.08</c:v>
                </c:pt>
                <c:pt idx="1">
                  <c:v>115.67</c:v>
                </c:pt>
                <c:pt idx="2">
                  <c:v>102.25</c:v>
                </c:pt>
                <c:pt idx="3">
                  <c:v>104.14</c:v>
                </c:pt>
                <c:pt idx="4">
                  <c:v>106.34</c:v>
                </c:pt>
              </c:numCache>
            </c:numRef>
          </c:val>
          <c:extLst xmlns:c16r2="http://schemas.microsoft.com/office/drawing/2015/06/chart">
            <c:ext xmlns:c16="http://schemas.microsoft.com/office/drawing/2014/chart" uri="{C3380CC4-5D6E-409C-BE32-E72D297353CC}">
              <c16:uniqueId val="{00000000-CC80-4260-A6AD-59398D78F0E8}"/>
            </c:ext>
          </c:extLst>
        </c:ser>
        <c:dLbls>
          <c:showLegendKey val="0"/>
          <c:showVal val="0"/>
          <c:showCatName val="0"/>
          <c:showSerName val="0"/>
          <c:showPercent val="0"/>
          <c:showBubbleSize val="0"/>
        </c:dLbls>
        <c:gapWidth val="150"/>
        <c:axId val="190338176"/>
        <c:axId val="190340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CC80-4260-A6AD-59398D78F0E8}"/>
            </c:ext>
          </c:extLst>
        </c:ser>
        <c:dLbls>
          <c:showLegendKey val="0"/>
          <c:showVal val="0"/>
          <c:showCatName val="0"/>
          <c:showSerName val="0"/>
          <c:showPercent val="0"/>
          <c:showBubbleSize val="0"/>
        </c:dLbls>
        <c:marker val="1"/>
        <c:smooth val="0"/>
        <c:axId val="190338176"/>
        <c:axId val="190340096"/>
      </c:lineChart>
      <c:dateAx>
        <c:axId val="190338176"/>
        <c:scaling>
          <c:orientation val="minMax"/>
        </c:scaling>
        <c:delete val="1"/>
        <c:axPos val="b"/>
        <c:numFmt formatCode="ge" sourceLinked="1"/>
        <c:majorTickMark val="none"/>
        <c:minorTickMark val="none"/>
        <c:tickLblPos val="none"/>
        <c:crossAx val="190340096"/>
        <c:crosses val="autoZero"/>
        <c:auto val="1"/>
        <c:lblOffset val="100"/>
        <c:baseTimeUnit val="years"/>
      </c:dateAx>
      <c:valAx>
        <c:axId val="19034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33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34"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高知県　宿毛市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20943</v>
      </c>
      <c r="AM8" s="70"/>
      <c r="AN8" s="70"/>
      <c r="AO8" s="70"/>
      <c r="AP8" s="70"/>
      <c r="AQ8" s="70"/>
      <c r="AR8" s="70"/>
      <c r="AS8" s="70"/>
      <c r="AT8" s="66">
        <f>データ!$S$6</f>
        <v>286.2</v>
      </c>
      <c r="AU8" s="67"/>
      <c r="AV8" s="67"/>
      <c r="AW8" s="67"/>
      <c r="AX8" s="67"/>
      <c r="AY8" s="67"/>
      <c r="AZ8" s="67"/>
      <c r="BA8" s="67"/>
      <c r="BB8" s="69">
        <f>データ!$T$6</f>
        <v>73.180000000000007</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56.67</v>
      </c>
      <c r="J10" s="67"/>
      <c r="K10" s="67"/>
      <c r="L10" s="67"/>
      <c r="M10" s="67"/>
      <c r="N10" s="67"/>
      <c r="O10" s="68"/>
      <c r="P10" s="69">
        <f>データ!$P$6</f>
        <v>98.14</v>
      </c>
      <c r="Q10" s="69"/>
      <c r="R10" s="69"/>
      <c r="S10" s="69"/>
      <c r="T10" s="69"/>
      <c r="U10" s="69"/>
      <c r="V10" s="69"/>
      <c r="W10" s="70">
        <f>データ!$Q$6</f>
        <v>2450</v>
      </c>
      <c r="X10" s="70"/>
      <c r="Y10" s="70"/>
      <c r="Z10" s="70"/>
      <c r="AA10" s="70"/>
      <c r="AB10" s="70"/>
      <c r="AC10" s="70"/>
      <c r="AD10" s="2"/>
      <c r="AE10" s="2"/>
      <c r="AF10" s="2"/>
      <c r="AG10" s="2"/>
      <c r="AH10" s="4"/>
      <c r="AI10" s="4"/>
      <c r="AJ10" s="4"/>
      <c r="AK10" s="4"/>
      <c r="AL10" s="70">
        <f>データ!$U$6</f>
        <v>20397</v>
      </c>
      <c r="AM10" s="70"/>
      <c r="AN10" s="70"/>
      <c r="AO10" s="70"/>
      <c r="AP10" s="70"/>
      <c r="AQ10" s="70"/>
      <c r="AR10" s="70"/>
      <c r="AS10" s="70"/>
      <c r="AT10" s="66">
        <f>データ!$V$6</f>
        <v>42.38</v>
      </c>
      <c r="AU10" s="67"/>
      <c r="AV10" s="67"/>
      <c r="AW10" s="67"/>
      <c r="AX10" s="67"/>
      <c r="AY10" s="67"/>
      <c r="AZ10" s="67"/>
      <c r="BA10" s="67"/>
      <c r="BB10" s="69">
        <f>データ!$W$6</f>
        <v>481.29</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119</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SIdgWWGJ5DMKLPowDJOAHQ2VBtgeHGLg1TwE34pNiQbabjSUnRiR8lBsiWY9EanihwEoFlzlvoylaBDBrNAqVQ==" saltValue="xZz3ELOmmQ7j0EilOVgcl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392081</v>
      </c>
      <c r="D6" s="33">
        <f t="shared" si="3"/>
        <v>46</v>
      </c>
      <c r="E6" s="33">
        <f t="shared" si="3"/>
        <v>1</v>
      </c>
      <c r="F6" s="33">
        <f t="shared" si="3"/>
        <v>0</v>
      </c>
      <c r="G6" s="33">
        <f t="shared" si="3"/>
        <v>1</v>
      </c>
      <c r="H6" s="33" t="str">
        <f t="shared" si="3"/>
        <v>高知県　宿毛市</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56.67</v>
      </c>
      <c r="P6" s="34">
        <f t="shared" si="3"/>
        <v>98.14</v>
      </c>
      <c r="Q6" s="34">
        <f t="shared" si="3"/>
        <v>2450</v>
      </c>
      <c r="R6" s="34">
        <f t="shared" si="3"/>
        <v>20943</v>
      </c>
      <c r="S6" s="34">
        <f t="shared" si="3"/>
        <v>286.2</v>
      </c>
      <c r="T6" s="34">
        <f t="shared" si="3"/>
        <v>73.180000000000007</v>
      </c>
      <c r="U6" s="34">
        <f t="shared" si="3"/>
        <v>20397</v>
      </c>
      <c r="V6" s="34">
        <f t="shared" si="3"/>
        <v>42.38</v>
      </c>
      <c r="W6" s="34">
        <f t="shared" si="3"/>
        <v>481.29</v>
      </c>
      <c r="X6" s="35">
        <f>IF(X7="",NA(),X7)</f>
        <v>119.37</v>
      </c>
      <c r="Y6" s="35">
        <f t="shared" ref="Y6:AG6" si="4">IF(Y7="",NA(),Y7)</f>
        <v>122.14</v>
      </c>
      <c r="Z6" s="35">
        <f t="shared" si="4"/>
        <v>130.82</v>
      </c>
      <c r="AA6" s="35">
        <f t="shared" si="4"/>
        <v>127.61</v>
      </c>
      <c r="AB6" s="35">
        <f t="shared" si="4"/>
        <v>126.52</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1218.96</v>
      </c>
      <c r="AU6" s="35">
        <f t="shared" ref="AU6:BC6" si="6">IF(AU7="",NA(),AU7)</f>
        <v>196.36</v>
      </c>
      <c r="AV6" s="35">
        <f t="shared" si="6"/>
        <v>282.18</v>
      </c>
      <c r="AW6" s="35">
        <f t="shared" si="6"/>
        <v>255.17</v>
      </c>
      <c r="AX6" s="35">
        <f t="shared" si="6"/>
        <v>285.55</v>
      </c>
      <c r="AY6" s="35">
        <f t="shared" si="6"/>
        <v>963.24</v>
      </c>
      <c r="AZ6" s="35">
        <f t="shared" si="6"/>
        <v>381.53</v>
      </c>
      <c r="BA6" s="35">
        <f t="shared" si="6"/>
        <v>391.54</v>
      </c>
      <c r="BB6" s="35">
        <f t="shared" si="6"/>
        <v>384.34</v>
      </c>
      <c r="BC6" s="35">
        <f t="shared" si="6"/>
        <v>359.47</v>
      </c>
      <c r="BD6" s="34" t="str">
        <f>IF(BD7="","",IF(BD7="-","【-】","【"&amp;SUBSTITUTE(TEXT(BD7,"#,##0.00"),"-","△")&amp;"】"))</f>
        <v>【264.34】</v>
      </c>
      <c r="BE6" s="35">
        <f>IF(BE7="",NA(),BE7)</f>
        <v>401.06</v>
      </c>
      <c r="BF6" s="35">
        <f t="shared" ref="BF6:BN6" si="7">IF(BF7="",NA(),BF7)</f>
        <v>399.98</v>
      </c>
      <c r="BG6" s="35">
        <f t="shared" si="7"/>
        <v>405.46</v>
      </c>
      <c r="BH6" s="35">
        <f t="shared" si="7"/>
        <v>465.55</v>
      </c>
      <c r="BI6" s="35">
        <f t="shared" si="7"/>
        <v>535.29</v>
      </c>
      <c r="BJ6" s="35">
        <f t="shared" si="7"/>
        <v>400.38</v>
      </c>
      <c r="BK6" s="35">
        <f t="shared" si="7"/>
        <v>393.27</v>
      </c>
      <c r="BL6" s="35">
        <f t="shared" si="7"/>
        <v>386.97</v>
      </c>
      <c r="BM6" s="35">
        <f t="shared" si="7"/>
        <v>380.58</v>
      </c>
      <c r="BN6" s="35">
        <f t="shared" si="7"/>
        <v>401.79</v>
      </c>
      <c r="BO6" s="34" t="str">
        <f>IF(BO7="","",IF(BO7="-","【-】","【"&amp;SUBSTITUTE(TEXT(BO7,"#,##0.00"),"-","△")&amp;"】"))</f>
        <v>【274.27】</v>
      </c>
      <c r="BP6" s="35">
        <f>IF(BP7="",NA(),BP7)</f>
        <v>115.92</v>
      </c>
      <c r="BQ6" s="35">
        <f t="shared" ref="BQ6:BY6" si="8">IF(BQ7="",NA(),BQ7)</f>
        <v>120.84</v>
      </c>
      <c r="BR6" s="35">
        <f t="shared" si="8"/>
        <v>130.72</v>
      </c>
      <c r="BS6" s="35">
        <f t="shared" si="8"/>
        <v>127.8</v>
      </c>
      <c r="BT6" s="35">
        <f t="shared" si="8"/>
        <v>125.17</v>
      </c>
      <c r="BU6" s="35">
        <f t="shared" si="8"/>
        <v>96.56</v>
      </c>
      <c r="BV6" s="35">
        <f t="shared" si="8"/>
        <v>100.47</v>
      </c>
      <c r="BW6" s="35">
        <f t="shared" si="8"/>
        <v>101.72</v>
      </c>
      <c r="BX6" s="35">
        <f t="shared" si="8"/>
        <v>102.38</v>
      </c>
      <c r="BY6" s="35">
        <f t="shared" si="8"/>
        <v>100.12</v>
      </c>
      <c r="BZ6" s="34" t="str">
        <f>IF(BZ7="","",IF(BZ7="-","【-】","【"&amp;SUBSTITUTE(TEXT(BZ7,"#,##0.00"),"-","△")&amp;"】"))</f>
        <v>【104.36】</v>
      </c>
      <c r="CA6" s="35">
        <f>IF(CA7="",NA(),CA7)</f>
        <v>123.08</v>
      </c>
      <c r="CB6" s="35">
        <f t="shared" ref="CB6:CJ6" si="9">IF(CB7="",NA(),CB7)</f>
        <v>115.67</v>
      </c>
      <c r="CC6" s="35">
        <f t="shared" si="9"/>
        <v>102.25</v>
      </c>
      <c r="CD6" s="35">
        <f t="shared" si="9"/>
        <v>104.14</v>
      </c>
      <c r="CE6" s="35">
        <f t="shared" si="9"/>
        <v>106.34</v>
      </c>
      <c r="CF6" s="35">
        <f t="shared" si="9"/>
        <v>177.14</v>
      </c>
      <c r="CG6" s="35">
        <f t="shared" si="9"/>
        <v>169.82</v>
      </c>
      <c r="CH6" s="35">
        <f t="shared" si="9"/>
        <v>168.2</v>
      </c>
      <c r="CI6" s="35">
        <f t="shared" si="9"/>
        <v>168.67</v>
      </c>
      <c r="CJ6" s="35">
        <f t="shared" si="9"/>
        <v>174.97</v>
      </c>
      <c r="CK6" s="34" t="str">
        <f>IF(CK7="","",IF(CK7="-","【-】","【"&amp;SUBSTITUTE(TEXT(CK7,"#,##0.00"),"-","△")&amp;"】"))</f>
        <v>【165.71】</v>
      </c>
      <c r="CL6" s="35">
        <f>IF(CL7="",NA(),CL7)</f>
        <v>39.58</v>
      </c>
      <c r="CM6" s="35">
        <f t="shared" ref="CM6:CU6" si="10">IF(CM7="",NA(),CM7)</f>
        <v>36.33</v>
      </c>
      <c r="CN6" s="35">
        <f t="shared" si="10"/>
        <v>37.29</v>
      </c>
      <c r="CO6" s="35">
        <f t="shared" si="10"/>
        <v>37.72</v>
      </c>
      <c r="CP6" s="35">
        <f t="shared" si="10"/>
        <v>38.64</v>
      </c>
      <c r="CQ6" s="35">
        <f t="shared" si="10"/>
        <v>55.64</v>
      </c>
      <c r="CR6" s="35">
        <f t="shared" si="10"/>
        <v>55.13</v>
      </c>
      <c r="CS6" s="35">
        <f t="shared" si="10"/>
        <v>54.77</v>
      </c>
      <c r="CT6" s="35">
        <f t="shared" si="10"/>
        <v>54.92</v>
      </c>
      <c r="CU6" s="35">
        <f t="shared" si="10"/>
        <v>55.63</v>
      </c>
      <c r="CV6" s="34" t="str">
        <f>IF(CV7="","",IF(CV7="-","【-】","【"&amp;SUBSTITUTE(TEXT(CV7,"#,##0.00"),"-","△")&amp;"】"))</f>
        <v>【60.41】</v>
      </c>
      <c r="CW6" s="35">
        <f>IF(CW7="",NA(),CW7)</f>
        <v>74.95</v>
      </c>
      <c r="CX6" s="35">
        <f t="shared" ref="CX6:DF6" si="11">IF(CX7="",NA(),CX7)</f>
        <v>79.709999999999994</v>
      </c>
      <c r="CY6" s="35">
        <f t="shared" si="11"/>
        <v>79.790000000000006</v>
      </c>
      <c r="CZ6" s="35">
        <f t="shared" si="11"/>
        <v>79.91</v>
      </c>
      <c r="DA6" s="35">
        <f t="shared" si="11"/>
        <v>78.459999999999994</v>
      </c>
      <c r="DB6" s="35">
        <f t="shared" si="11"/>
        <v>83.09</v>
      </c>
      <c r="DC6" s="35">
        <f t="shared" si="11"/>
        <v>83</v>
      </c>
      <c r="DD6" s="35">
        <f t="shared" si="11"/>
        <v>82.89</v>
      </c>
      <c r="DE6" s="35">
        <f t="shared" si="11"/>
        <v>82.66</v>
      </c>
      <c r="DF6" s="35">
        <f t="shared" si="11"/>
        <v>82.04</v>
      </c>
      <c r="DG6" s="34" t="str">
        <f>IF(DG7="","",IF(DG7="-","【-】","【"&amp;SUBSTITUTE(TEXT(DG7,"#,##0.00"),"-","△")&amp;"】"))</f>
        <v>【89.93】</v>
      </c>
      <c r="DH6" s="35">
        <f>IF(DH7="",NA(),DH7)</f>
        <v>42.33</v>
      </c>
      <c r="DI6" s="35">
        <f t="shared" ref="DI6:DQ6" si="12">IF(DI7="",NA(),DI7)</f>
        <v>50.39</v>
      </c>
      <c r="DJ6" s="35">
        <f t="shared" si="12"/>
        <v>51.33</v>
      </c>
      <c r="DK6" s="35">
        <f t="shared" si="12"/>
        <v>50.22</v>
      </c>
      <c r="DL6" s="35">
        <f t="shared" si="12"/>
        <v>50.88</v>
      </c>
      <c r="DM6" s="35">
        <f t="shared" si="12"/>
        <v>39.06</v>
      </c>
      <c r="DN6" s="35">
        <f t="shared" si="12"/>
        <v>46.66</v>
      </c>
      <c r="DO6" s="35">
        <f t="shared" si="12"/>
        <v>47.46</v>
      </c>
      <c r="DP6" s="35">
        <f t="shared" si="12"/>
        <v>48.49</v>
      </c>
      <c r="DQ6" s="35">
        <f t="shared" si="12"/>
        <v>48.05</v>
      </c>
      <c r="DR6" s="34" t="str">
        <f>IF(DR7="","",IF(DR7="-","【-】","【"&amp;SUBSTITUTE(TEXT(DR7,"#,##0.00"),"-","△")&amp;"】"))</f>
        <v>【48.12】</v>
      </c>
      <c r="DS6" s="35">
        <f>IF(DS7="",NA(),DS7)</f>
        <v>1.58</v>
      </c>
      <c r="DT6" s="35">
        <f t="shared" ref="DT6:EB6" si="13">IF(DT7="",NA(),DT7)</f>
        <v>2.34</v>
      </c>
      <c r="DU6" s="34">
        <f t="shared" si="13"/>
        <v>0</v>
      </c>
      <c r="DV6" s="35">
        <f t="shared" si="13"/>
        <v>10.29</v>
      </c>
      <c r="DW6" s="35">
        <f t="shared" si="13"/>
        <v>9.7100000000000009</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1.29</v>
      </c>
      <c r="EE6" s="35">
        <f t="shared" ref="EE6:EM6" si="14">IF(EE7="",NA(),EE7)</f>
        <v>1.05</v>
      </c>
      <c r="EF6" s="34">
        <f t="shared" si="14"/>
        <v>0</v>
      </c>
      <c r="EG6" s="35">
        <f t="shared" si="14"/>
        <v>0.33</v>
      </c>
      <c r="EH6" s="35">
        <f t="shared" si="14"/>
        <v>1.1399999999999999</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392081</v>
      </c>
      <c r="D7" s="37">
        <v>46</v>
      </c>
      <c r="E7" s="37">
        <v>1</v>
      </c>
      <c r="F7" s="37">
        <v>0</v>
      </c>
      <c r="G7" s="37">
        <v>1</v>
      </c>
      <c r="H7" s="37" t="s">
        <v>105</v>
      </c>
      <c r="I7" s="37" t="s">
        <v>106</v>
      </c>
      <c r="J7" s="37" t="s">
        <v>107</v>
      </c>
      <c r="K7" s="37" t="s">
        <v>108</v>
      </c>
      <c r="L7" s="37" t="s">
        <v>109</v>
      </c>
      <c r="M7" s="37" t="s">
        <v>110</v>
      </c>
      <c r="N7" s="38" t="s">
        <v>111</v>
      </c>
      <c r="O7" s="38">
        <v>56.67</v>
      </c>
      <c r="P7" s="38">
        <v>98.14</v>
      </c>
      <c r="Q7" s="38">
        <v>2450</v>
      </c>
      <c r="R7" s="38">
        <v>20943</v>
      </c>
      <c r="S7" s="38">
        <v>286.2</v>
      </c>
      <c r="T7" s="38">
        <v>73.180000000000007</v>
      </c>
      <c r="U7" s="38">
        <v>20397</v>
      </c>
      <c r="V7" s="38">
        <v>42.38</v>
      </c>
      <c r="W7" s="38">
        <v>481.29</v>
      </c>
      <c r="X7" s="38">
        <v>119.37</v>
      </c>
      <c r="Y7" s="38">
        <v>122.14</v>
      </c>
      <c r="Z7" s="38">
        <v>130.82</v>
      </c>
      <c r="AA7" s="38">
        <v>127.61</v>
      </c>
      <c r="AB7" s="38">
        <v>126.52</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1218.96</v>
      </c>
      <c r="AU7" s="38">
        <v>196.36</v>
      </c>
      <c r="AV7" s="38">
        <v>282.18</v>
      </c>
      <c r="AW7" s="38">
        <v>255.17</v>
      </c>
      <c r="AX7" s="38">
        <v>285.55</v>
      </c>
      <c r="AY7" s="38">
        <v>963.24</v>
      </c>
      <c r="AZ7" s="38">
        <v>381.53</v>
      </c>
      <c r="BA7" s="38">
        <v>391.54</v>
      </c>
      <c r="BB7" s="38">
        <v>384.34</v>
      </c>
      <c r="BC7" s="38">
        <v>359.47</v>
      </c>
      <c r="BD7" s="38">
        <v>264.33999999999997</v>
      </c>
      <c r="BE7" s="38">
        <v>401.06</v>
      </c>
      <c r="BF7" s="38">
        <v>399.98</v>
      </c>
      <c r="BG7" s="38">
        <v>405.46</v>
      </c>
      <c r="BH7" s="38">
        <v>465.55</v>
      </c>
      <c r="BI7" s="38">
        <v>535.29</v>
      </c>
      <c r="BJ7" s="38">
        <v>400.38</v>
      </c>
      <c r="BK7" s="38">
        <v>393.27</v>
      </c>
      <c r="BL7" s="38">
        <v>386.97</v>
      </c>
      <c r="BM7" s="38">
        <v>380.58</v>
      </c>
      <c r="BN7" s="38">
        <v>401.79</v>
      </c>
      <c r="BO7" s="38">
        <v>274.27</v>
      </c>
      <c r="BP7" s="38">
        <v>115.92</v>
      </c>
      <c r="BQ7" s="38">
        <v>120.84</v>
      </c>
      <c r="BR7" s="38">
        <v>130.72</v>
      </c>
      <c r="BS7" s="38">
        <v>127.8</v>
      </c>
      <c r="BT7" s="38">
        <v>125.17</v>
      </c>
      <c r="BU7" s="38">
        <v>96.56</v>
      </c>
      <c r="BV7" s="38">
        <v>100.47</v>
      </c>
      <c r="BW7" s="38">
        <v>101.72</v>
      </c>
      <c r="BX7" s="38">
        <v>102.38</v>
      </c>
      <c r="BY7" s="38">
        <v>100.12</v>
      </c>
      <c r="BZ7" s="38">
        <v>104.36</v>
      </c>
      <c r="CA7" s="38">
        <v>123.08</v>
      </c>
      <c r="CB7" s="38">
        <v>115.67</v>
      </c>
      <c r="CC7" s="38">
        <v>102.25</v>
      </c>
      <c r="CD7" s="38">
        <v>104.14</v>
      </c>
      <c r="CE7" s="38">
        <v>106.34</v>
      </c>
      <c r="CF7" s="38">
        <v>177.14</v>
      </c>
      <c r="CG7" s="38">
        <v>169.82</v>
      </c>
      <c r="CH7" s="38">
        <v>168.2</v>
      </c>
      <c r="CI7" s="38">
        <v>168.67</v>
      </c>
      <c r="CJ7" s="38">
        <v>174.97</v>
      </c>
      <c r="CK7" s="38">
        <v>165.71</v>
      </c>
      <c r="CL7" s="38">
        <v>39.58</v>
      </c>
      <c r="CM7" s="38">
        <v>36.33</v>
      </c>
      <c r="CN7" s="38">
        <v>37.29</v>
      </c>
      <c r="CO7" s="38">
        <v>37.72</v>
      </c>
      <c r="CP7" s="38">
        <v>38.64</v>
      </c>
      <c r="CQ7" s="38">
        <v>55.64</v>
      </c>
      <c r="CR7" s="38">
        <v>55.13</v>
      </c>
      <c r="CS7" s="38">
        <v>54.77</v>
      </c>
      <c r="CT7" s="38">
        <v>54.92</v>
      </c>
      <c r="CU7" s="38">
        <v>55.63</v>
      </c>
      <c r="CV7" s="38">
        <v>60.41</v>
      </c>
      <c r="CW7" s="38">
        <v>74.95</v>
      </c>
      <c r="CX7" s="38">
        <v>79.709999999999994</v>
      </c>
      <c r="CY7" s="38">
        <v>79.790000000000006</v>
      </c>
      <c r="CZ7" s="38">
        <v>79.91</v>
      </c>
      <c r="DA7" s="38">
        <v>78.459999999999994</v>
      </c>
      <c r="DB7" s="38">
        <v>83.09</v>
      </c>
      <c r="DC7" s="38">
        <v>83</v>
      </c>
      <c r="DD7" s="38">
        <v>82.89</v>
      </c>
      <c r="DE7" s="38">
        <v>82.66</v>
      </c>
      <c r="DF7" s="38">
        <v>82.04</v>
      </c>
      <c r="DG7" s="38">
        <v>89.93</v>
      </c>
      <c r="DH7" s="38">
        <v>42.33</v>
      </c>
      <c r="DI7" s="38">
        <v>50.39</v>
      </c>
      <c r="DJ7" s="38">
        <v>51.33</v>
      </c>
      <c r="DK7" s="38">
        <v>50.22</v>
      </c>
      <c r="DL7" s="38">
        <v>50.88</v>
      </c>
      <c r="DM7" s="38">
        <v>39.06</v>
      </c>
      <c r="DN7" s="38">
        <v>46.66</v>
      </c>
      <c r="DO7" s="38">
        <v>47.46</v>
      </c>
      <c r="DP7" s="38">
        <v>48.49</v>
      </c>
      <c r="DQ7" s="38">
        <v>48.05</v>
      </c>
      <c r="DR7" s="38">
        <v>48.12</v>
      </c>
      <c r="DS7" s="38">
        <v>1.58</v>
      </c>
      <c r="DT7" s="38">
        <v>2.34</v>
      </c>
      <c r="DU7" s="38">
        <v>0</v>
      </c>
      <c r="DV7" s="38">
        <v>10.29</v>
      </c>
      <c r="DW7" s="38">
        <v>9.7100000000000009</v>
      </c>
      <c r="DX7" s="38">
        <v>8.8699999999999992</v>
      </c>
      <c r="DY7" s="38">
        <v>9.85</v>
      </c>
      <c r="DZ7" s="38">
        <v>9.7100000000000009</v>
      </c>
      <c r="EA7" s="38">
        <v>12.79</v>
      </c>
      <c r="EB7" s="38">
        <v>13.39</v>
      </c>
      <c r="EC7" s="38">
        <v>15.89</v>
      </c>
      <c r="ED7" s="38">
        <v>1.29</v>
      </c>
      <c r="EE7" s="38">
        <v>1.05</v>
      </c>
      <c r="EF7" s="38">
        <v>0</v>
      </c>
      <c r="EG7" s="38">
        <v>0.33</v>
      </c>
      <c r="EH7" s="38">
        <v>1.1399999999999999</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2019-01-29T05:55:13Z</cp:lastPrinted>
  <dcterms:created xsi:type="dcterms:W3CDTF">2018-12-03T08:37:31Z</dcterms:created>
  <dcterms:modified xsi:type="dcterms:W3CDTF">2019-01-29T05:55:16Z</dcterms:modified>
  <cp:category/>
</cp:coreProperties>
</file>