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30町民環境課(水道)\69上：水道\調査_通知\H30\"/>
    </mc:Choice>
  </mc:AlternateContent>
  <workbookProtection workbookAlgorithmName="SHA-512" workbookHashValue="xWAdCCSrrct5a63Th+hn08TAw7TIp1Gq8U39wLxMEpDkGOPtn5PBFmZMTg84SPSUk6KWdkNO58Zoz7sjsymgEw==" workbookSaltValue="hlM+p8l2l65iZtVPIbvOA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<sst xmlns="http://schemas.openxmlformats.org/spreadsheetml/2006/main" count="320" uniqueCount="120">
  <si>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</si>
  <si>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</si>
  <si>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</si>
  <si>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</si>
  <si>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</si>
  <si>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</si>
  <si>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</si>
  <si>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</si>
  <si>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</si>
  <si>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</si>
  <si>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</si>
  <si>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</si>
  <si>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</si>
  <si>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</si>
  <si>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</si>
  <si>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</si>
  <si>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</si>
  <si>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</si>
  <si>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</si>
  <si>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</si>
  <si>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</si>
  <si>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</si>
  <si>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</si>
  <si>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</si>
  <si>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</si>
  <si>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</si>
  <si>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</si>
  <si>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</si>
  <si>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</si>
  <si>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</si>
  <si>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</si>
  <si>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</si>
  <si>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</si>
  <si>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</si>
  <si>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</si>
  <si>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</si>
  <si>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</si>
  <si>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</si>
  <si>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</si>
  <si>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</si>
  <si>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</si>
  <si>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</si>
  <si>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</si>
  <si>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</si>
  <si>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</si>
  <si>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</si>
  <si>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</si>
  <si>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</si>
  <si>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</si>
  <si>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</si>
  <si>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</si>
  <si>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</si>
  <si>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</si>
  <si>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</si>
  <si>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</si>
  <si>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</si>
  <si>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</si>
  <si>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</si>
  <si>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</si>
  <si>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</si>
  <si>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</si>
  <si>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</si>
  <si>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</si>
  <si>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</si>
  <si>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</si>
  <si>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</si>
  <si>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</si>
  <si>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</si>
  <si>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</si>
  <si>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</si>
  <si>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</si>
  <si>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</si>
  <si>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</si>
  <si>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</si>
  <si>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</si>
  <si>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</si>
  <si>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</si>
  <si>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</si>
  <si>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</si>
  <si>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</si>
  <si>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</si>
  <si>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</si>
  <si>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</si>
  <si>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</si>
  <si>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</si>
  <si>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</si>
  <si>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</si>
  <si>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</si>
  <si>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</si>
  <si>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</si>
  <si>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</si>
  <si>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</si>
  <si>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</si>
  <si>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</si>
  <si>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</si>
  <si>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</si>
  <si>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</si>
  <si>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</si>
  <si>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</si>
  <si>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</si>
  <si>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</si>
  <si>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</si>
  <si>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</si>
  <si>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</si>
  <si>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</si>
  <si>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</si>
  <si>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</si>
  <si>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</si>
  <si>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</si>
  <si>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</si>
  <si>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</si>
  <si>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</si>
  <si>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</si>
  <si>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</si>
  <si>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</si>
  <si>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</si>
  <si>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</si>
  <si>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平成29年度より企業会計への移行を行った。財政状況等を踏まえ、適切な料金設定を行い健全な財政運営に努めていく。</t>
    <phoneticPr fontId="4"/>
  </si>
  <si>
    <t>各施設が更新時期を迎える中で、管路等の更新が進んでいない状況である。「中土佐町簡易水道施設更新計画」にもとづき、財政状況等を勘案しながら、施設更新を進めていく。</t>
    <rPh sb="17" eb="18">
      <t>トウ</t>
    </rPh>
    <phoneticPr fontId="4"/>
  </si>
  <si>
    <t>①費用において、管路等の老朽化により減価償却費が減少している。収益では、他会計補助金により収支不足額が補填されてたことにより数値が上昇している。　　　　
③更新事業規模が小さいため企業債償還額が低く抑えられており、流動性が保たれている。今後、更新事業が増加していくため、比率の低下が見込まれる。
④類似団体に比べ投資規模が小さいため、比率が低くなっている。
⑤低料金設定のため、類似団体に比べ回収率が低くなっている。
⑥施設老朽化により減価償却費が減少し経常経費が低く抑えられているため、給水原価が低くなっている。
⑦気候条件等により一時的に使用水量が増加した。近年の傾向としては、人口減少により、現在の施設規模に対して使用水量が少なくなっているため、数値が低下している。
⑧漏水等により無効水量が増加し、類似団体に比べ率が低くなっている。
近年の人口減少に伴い、給水量及び料金収入は減少の傾向にある。いくつかの指標については、料金収入を増やすことで、ある程度改善をはかることが可能である。今後の中長期的な財政状況を見込み事業規模に応じた設備投資を行っていく。</t>
    <rPh sb="8" eb="10">
      <t>カンロ</t>
    </rPh>
    <rPh sb="10" eb="11">
      <t>トウ</t>
    </rPh>
    <rPh sb="62" eb="64">
      <t>スウチ</t>
    </rPh>
    <rPh sb="65" eb="67">
      <t>ジョウショウ</t>
    </rPh>
    <rPh sb="78" eb="80">
      <t>コウシン</t>
    </rPh>
    <rPh sb="80" eb="82">
      <t>ジギョウ</t>
    </rPh>
    <rPh sb="82" eb="84">
      <t>キボ</t>
    </rPh>
    <rPh sb="85" eb="86">
      <t>チイ</t>
    </rPh>
    <rPh sb="90" eb="92">
      <t>キギョウ</t>
    </rPh>
    <rPh sb="92" eb="93">
      <t>サイ</t>
    </rPh>
    <rPh sb="93" eb="95">
      <t>ショウカン</t>
    </rPh>
    <rPh sb="95" eb="96">
      <t>ガク</t>
    </rPh>
    <rPh sb="97" eb="98">
      <t>ヒク</t>
    </rPh>
    <rPh sb="99" eb="100">
      <t>オサ</t>
    </rPh>
    <rPh sb="107" eb="110">
      <t>リュウドウセイ</t>
    </rPh>
    <rPh sb="111" eb="112">
      <t>タモ</t>
    </rPh>
    <rPh sb="118" eb="120">
      <t>コンゴ</t>
    </rPh>
    <rPh sb="121" eb="123">
      <t>コウシン</t>
    </rPh>
    <rPh sb="123" eb="125">
      <t>ジギョウ</t>
    </rPh>
    <rPh sb="126" eb="128">
      <t>ゾウカ</t>
    </rPh>
    <rPh sb="138" eb="140">
      <t>テイカ</t>
    </rPh>
    <rPh sb="141" eb="143">
      <t>ミコ</t>
    </rPh>
    <rPh sb="149" eb="151">
      <t>ルイジ</t>
    </rPh>
    <rPh sb="151" eb="153">
      <t>ダンタイ</t>
    </rPh>
    <rPh sb="154" eb="155">
      <t>クラ</t>
    </rPh>
    <rPh sb="156" eb="158">
      <t>トウシ</t>
    </rPh>
    <rPh sb="158" eb="160">
      <t>キボ</t>
    </rPh>
    <rPh sb="161" eb="162">
      <t>チイ</t>
    </rPh>
    <rPh sb="167" eb="169">
      <t>ヒリツ</t>
    </rPh>
    <rPh sb="170" eb="171">
      <t>ヒク</t>
    </rPh>
    <rPh sb="189" eb="191">
      <t>ルイジ</t>
    </rPh>
    <rPh sb="191" eb="193">
      <t>ダンタイ</t>
    </rPh>
    <rPh sb="194" eb="195">
      <t>クラ</t>
    </rPh>
    <rPh sb="196" eb="198">
      <t>カイシュウ</t>
    </rPh>
    <rPh sb="198" eb="199">
      <t>リツ</t>
    </rPh>
    <rPh sb="210" eb="212">
      <t>シセツ</t>
    </rPh>
    <rPh sb="212" eb="215">
      <t>ロウキュウカ</t>
    </rPh>
    <rPh sb="218" eb="220">
      <t>ゲンカ</t>
    </rPh>
    <rPh sb="220" eb="222">
      <t>ショウキャク</t>
    </rPh>
    <rPh sb="222" eb="223">
      <t>ヒ</t>
    </rPh>
    <rPh sb="224" eb="226">
      <t>ゲンショウ</t>
    </rPh>
    <rPh sb="227" eb="229">
      <t>ケイジョウ</t>
    </rPh>
    <rPh sb="229" eb="231">
      <t>ケイヒ</t>
    </rPh>
    <rPh sb="232" eb="233">
      <t>ヒク</t>
    </rPh>
    <rPh sb="234" eb="235">
      <t>オサ</t>
    </rPh>
    <rPh sb="244" eb="246">
      <t>キュウスイ</t>
    </rPh>
    <rPh sb="246" eb="248">
      <t>ゲンカ</t>
    </rPh>
    <rPh sb="249" eb="250">
      <t>ヒク</t>
    </rPh>
    <rPh sb="259" eb="261">
      <t>キコウ</t>
    </rPh>
    <rPh sb="261" eb="263">
      <t>ジョウケン</t>
    </rPh>
    <rPh sb="263" eb="264">
      <t>トウ</t>
    </rPh>
    <rPh sb="267" eb="270">
      <t>イチジテキ</t>
    </rPh>
    <rPh sb="271" eb="273">
      <t>シヨウ</t>
    </rPh>
    <rPh sb="273" eb="275">
      <t>スイリョウ</t>
    </rPh>
    <rPh sb="276" eb="278">
      <t>ゾウカ</t>
    </rPh>
    <rPh sb="281" eb="283">
      <t>キンネン</t>
    </rPh>
    <rPh sb="284" eb="286">
      <t>ケイコウ</t>
    </rPh>
    <rPh sb="338" eb="340">
      <t>ロウスイ</t>
    </rPh>
    <rPh sb="340" eb="341">
      <t>トウ</t>
    </rPh>
    <rPh sb="344" eb="346">
      <t>ムコウ</t>
    </rPh>
    <rPh sb="349" eb="351">
      <t>ゾウカ</t>
    </rPh>
    <rPh sb="353" eb="355">
      <t>ルイジ</t>
    </rPh>
    <rPh sb="355" eb="357">
      <t>ダンタイ</t>
    </rPh>
    <rPh sb="358" eb="359">
      <t>クラ</t>
    </rPh>
    <rPh sb="360" eb="361">
      <t>リツ</t>
    </rPh>
    <rPh sb="362" eb="363">
      <t>ヒク</t>
    </rPh>
    <rPh sb="372" eb="374">
      <t>キンネン</t>
    </rPh>
    <rPh sb="375" eb="377">
      <t>ジンコウ</t>
    </rPh>
    <rPh sb="377" eb="379">
      <t>ゲンショウ</t>
    </rPh>
    <rPh sb="380" eb="381">
      <t>トモナ</t>
    </rPh>
    <rPh sb="383" eb="385">
      <t>キュウスイ</t>
    </rPh>
    <rPh sb="385" eb="386">
      <t>リョウ</t>
    </rPh>
    <rPh sb="386" eb="387">
      <t>オヨ</t>
    </rPh>
    <rPh sb="388" eb="390">
      <t>リョウキン</t>
    </rPh>
    <rPh sb="390" eb="392">
      <t>シュウニュウ</t>
    </rPh>
    <rPh sb="393" eb="395">
      <t>ゲンショウ</t>
    </rPh>
    <rPh sb="396" eb="398">
      <t>ケイコウ</t>
    </rPh>
    <rPh sb="407" eb="409">
      <t>シヒョウ</t>
    </rPh>
    <rPh sb="415" eb="417">
      <t>リョウキン</t>
    </rPh>
    <rPh sb="417" eb="419">
      <t>シュウニュウ</t>
    </rPh>
    <rPh sb="420" eb="421">
      <t>フ</t>
    </rPh>
    <rPh sb="429" eb="431">
      <t>テイド</t>
    </rPh>
    <rPh sb="431" eb="433">
      <t>カイゼン</t>
    </rPh>
    <rPh sb="440" eb="442">
      <t>カノウ</t>
    </rPh>
    <rPh sb="446" eb="448">
      <t>コンゴ</t>
    </rPh>
    <rPh sb="449" eb="452">
      <t>チュウチョウキ</t>
    </rPh>
    <rPh sb="452" eb="453">
      <t>テキ</t>
    </rPh>
    <rPh sb="454" eb="456">
      <t>ザイセイ</t>
    </rPh>
    <rPh sb="456" eb="458">
      <t>ジョウキョウ</t>
    </rPh>
    <rPh sb="459" eb="461">
      <t>ミコ</t>
    </rPh>
    <rPh sb="462" eb="464">
      <t>ジギョウ</t>
    </rPh>
    <rPh sb="464" eb="466">
      <t>キボ</t>
    </rPh>
    <rPh sb="467" eb="468">
      <t>オウ</t>
    </rPh>
    <rPh sb="470" eb="472">
      <t>セツビ</t>
    </rPh>
    <rPh sb="472" eb="474">
      <t>トウシ</t>
    </rPh>
    <rPh sb="475" eb="47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</si>
</sst>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3C-40A1-B78B-AFD83DD0CE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703C-40A1-B78B-AFD83DD0CE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73.11</c:v>
                </c:pt>
              </c:numCache>
            </c:numRef>
          </c:val>
          <c:extLst>
            <c:ext xmlns:c16="http://schemas.microsoft.com/office/drawing/2014/chart" uri="{C3380CC4-5D6E-409C-BE32-E72D297353CC}">
              <c16:uniqueId val="{00000000-2B2B-4820-A646-C485FAE8AC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63.01</c:v>
                </c:pt>
              </c:numCache>
            </c:numRef>
          </c:val>
          <c:smooth val="0"/>
          <c:extLst>
            <c:ext xmlns:c16="http://schemas.microsoft.com/office/drawing/2014/chart" uri="{C3380CC4-5D6E-409C-BE32-E72D297353CC}">
              <c16:uniqueId val="{00000001-2B2B-4820-A646-C485FAE8AC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70.47</c:v>
                </c:pt>
              </c:numCache>
            </c:numRef>
          </c:val>
          <c:extLst>
            <c:ext xmlns:c16="http://schemas.microsoft.com/office/drawing/2014/chart" uri="{C3380CC4-5D6E-409C-BE32-E72D297353CC}">
              <c16:uniqueId val="{00000000-6FFF-40AB-A53C-46939A97EE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77.489999999999995</c:v>
                </c:pt>
              </c:numCache>
            </c:numRef>
          </c:val>
          <c:smooth val="0"/>
          <c:extLst>
            <c:ext xmlns:c16="http://schemas.microsoft.com/office/drawing/2014/chart" uri="{C3380CC4-5D6E-409C-BE32-E72D297353CC}">
              <c16:uniqueId val="{00000001-6FFF-40AB-A53C-46939A97EE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113.08</c:v>
                </c:pt>
              </c:numCache>
            </c:numRef>
          </c:val>
          <c:extLst>
            <c:ext xmlns:c16="http://schemas.microsoft.com/office/drawing/2014/chart" uri="{C3380CC4-5D6E-409C-BE32-E72D297353CC}">
              <c16:uniqueId val="{00000000-E13E-4DE7-B418-D3AA7C0EEC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105.17</c:v>
                </c:pt>
              </c:numCache>
            </c:numRef>
          </c:val>
          <c:smooth val="0"/>
          <c:extLst>
            <c:ext xmlns:c16="http://schemas.microsoft.com/office/drawing/2014/chart" uri="{C3380CC4-5D6E-409C-BE32-E72D297353CC}">
              <c16:uniqueId val="{00000001-E13E-4DE7-B418-D3AA7C0EEC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45.44</c:v>
                </c:pt>
              </c:numCache>
            </c:numRef>
          </c:val>
          <c:extLst>
            <c:ext xmlns:c16="http://schemas.microsoft.com/office/drawing/2014/chart" uri="{C3380CC4-5D6E-409C-BE32-E72D297353CC}">
              <c16:uniqueId val="{00000000-FE4F-4DF5-BB64-3DEF461D4E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49.75</c:v>
                </c:pt>
              </c:numCache>
            </c:numRef>
          </c:val>
          <c:smooth val="0"/>
          <c:extLst>
            <c:ext xmlns:c16="http://schemas.microsoft.com/office/drawing/2014/chart" uri="{C3380CC4-5D6E-409C-BE32-E72D297353CC}">
              <c16:uniqueId val="{00000001-FE4F-4DF5-BB64-3DEF461D4E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39.03</c:v>
                </c:pt>
              </c:numCache>
            </c:numRef>
          </c:val>
          <c:extLst>
            <c:ext xmlns:c16="http://schemas.microsoft.com/office/drawing/2014/chart" uri="{C3380CC4-5D6E-409C-BE32-E72D297353CC}">
              <c16:uniqueId val="{00000000-6C03-47AC-A8A7-6CCB5A889A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6.45</c:v>
                </c:pt>
              </c:numCache>
            </c:numRef>
          </c:val>
          <c:smooth val="0"/>
          <c:extLst>
            <c:ext xmlns:c16="http://schemas.microsoft.com/office/drawing/2014/chart" uri="{C3380CC4-5D6E-409C-BE32-E72D297353CC}">
              <c16:uniqueId val="{00000001-6C03-47AC-A8A7-6CCB5A889A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76-4DCC-81E5-0BE02DF77C2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B76-4DCC-81E5-0BE02DF77C2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160.72999999999999</c:v>
                </c:pt>
              </c:numCache>
            </c:numRef>
          </c:val>
          <c:extLst>
            <c:ext xmlns:c16="http://schemas.microsoft.com/office/drawing/2014/chart" uri="{C3380CC4-5D6E-409C-BE32-E72D297353CC}">
              <c16:uniqueId val="{00000000-05A6-478E-9BC1-BFABE6CCB2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155.44999999999999</c:v>
                </c:pt>
              </c:numCache>
            </c:numRef>
          </c:val>
          <c:smooth val="0"/>
          <c:extLst>
            <c:ext xmlns:c16="http://schemas.microsoft.com/office/drawing/2014/chart" uri="{C3380CC4-5D6E-409C-BE32-E72D297353CC}">
              <c16:uniqueId val="{00000001-05A6-478E-9BC1-BFABE6CCB2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806.38</c:v>
                </c:pt>
              </c:numCache>
            </c:numRef>
          </c:val>
          <c:extLst>
            <c:ext xmlns:c16="http://schemas.microsoft.com/office/drawing/2014/chart" uri="{C3380CC4-5D6E-409C-BE32-E72D297353CC}">
              <c16:uniqueId val="{00000000-3CB7-403A-BAA7-5133D5F7409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1039.78</c:v>
                </c:pt>
              </c:numCache>
            </c:numRef>
          </c:val>
          <c:smooth val="0"/>
          <c:extLst>
            <c:ext xmlns:c16="http://schemas.microsoft.com/office/drawing/2014/chart" uri="{C3380CC4-5D6E-409C-BE32-E72D297353CC}">
              <c16:uniqueId val="{00000001-3CB7-403A-BAA7-5133D5F7409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74.47</c:v>
                </c:pt>
              </c:numCache>
            </c:numRef>
          </c:val>
          <c:extLst>
            <c:ext xmlns:c16="http://schemas.microsoft.com/office/drawing/2014/chart" uri="{C3380CC4-5D6E-409C-BE32-E72D297353CC}">
              <c16:uniqueId val="{00000000-37A3-488F-B0F9-974B0573CB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82.35</c:v>
                </c:pt>
              </c:numCache>
            </c:numRef>
          </c:val>
          <c:smooth val="0"/>
          <c:extLst>
            <c:ext xmlns:c16="http://schemas.microsoft.com/office/drawing/2014/chart" uri="{C3380CC4-5D6E-409C-BE32-E72D297353CC}">
              <c16:uniqueId val="{00000001-37A3-488F-B0F9-974B0573CB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121.97</c:v>
                </c:pt>
              </c:numCache>
            </c:numRef>
          </c:val>
          <c:extLst>
            <c:ext xmlns:c16="http://schemas.microsoft.com/office/drawing/2014/chart" uri="{C3380CC4-5D6E-409C-BE32-E72D297353CC}">
              <c16:uniqueId val="{00000000-A7B9-4DE6-9A6C-00E8EEF572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181.75</c:v>
                </c:pt>
              </c:numCache>
            </c:numRef>
          </c:val>
          <c:smooth val="0"/>
          <c:extLst>
            <c:ext xmlns:c16="http://schemas.microsoft.com/office/drawing/2014/chart" uri="{C3380CC4-5D6E-409C-BE32-E72D297353CC}">
              <c16:uniqueId val="{00000001-A7B9-4DE6-9A6C-00E8EEF572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1" zoomScaleNormal="100" workbookViewId="0">
      <selection activeCell="CB18" sqref="CB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中土佐町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C2</v>
      </c>
      <c r="X8" s="82"/>
      <c r="Y8" s="82"/>
      <c r="Z8" s="82"/>
      <c r="AA8" s="82"/>
      <c r="AB8" s="82"/>
      <c r="AC8" s="82"/>
      <c r="AD8" s="82" t="str">
        <f>データ!$M$6</f>
        <v>非設置</v>
      </c>
      <c r="AE8" s="82"/>
      <c r="AF8" s="82"/>
      <c r="AG8" s="82"/>
      <c r="AH8" s="82"/>
      <c r="AI8" s="82"/>
      <c r="AJ8" s="82"/>
      <c r="AK8" s="4"/>
      <c r="AL8" s="70">
        <f>データ!$R$6</f>
        <v>7050</v>
      </c>
      <c r="AM8" s="70"/>
      <c r="AN8" s="70"/>
      <c r="AO8" s="70"/>
      <c r="AP8" s="70"/>
      <c r="AQ8" s="70"/>
      <c r="AR8" s="70"/>
      <c r="AS8" s="70"/>
      <c r="AT8" s="66">
        <f>データ!$S$6</f>
        <v>193.2</v>
      </c>
      <c r="AU8" s="67"/>
      <c r="AV8" s="67"/>
      <c r="AW8" s="67"/>
      <c r="AX8" s="67"/>
      <c r="AY8" s="67"/>
      <c r="AZ8" s="67"/>
      <c r="BA8" s="67"/>
      <c r="BB8" s="69">
        <f>データ!$T$6</f>
        <v>36.49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63.21</v>
      </c>
      <c r="J10" s="67"/>
      <c r="K10" s="67"/>
      <c r="L10" s="67"/>
      <c r="M10" s="67"/>
      <c r="N10" s="67"/>
      <c r="O10" s="68"/>
      <c r="P10" s="69">
        <f>データ!$P$6</f>
        <v>98.75</v>
      </c>
      <c r="Q10" s="69"/>
      <c r="R10" s="69"/>
      <c r="S10" s="69"/>
      <c r="T10" s="69"/>
      <c r="U10" s="69"/>
      <c r="V10" s="69"/>
      <c r="W10" s="70">
        <f>データ!$Q$6</f>
        <v>1620</v>
      </c>
      <c r="X10" s="70"/>
      <c r="Y10" s="70"/>
      <c r="Z10" s="70"/>
      <c r="AA10" s="70"/>
      <c r="AB10" s="70"/>
      <c r="AC10" s="70"/>
      <c r="AD10" s="2"/>
      <c r="AE10" s="2"/>
      <c r="AF10" s="2"/>
      <c r="AG10" s="2"/>
      <c r="AH10" s="4"/>
      <c r="AI10" s="4"/>
      <c r="AJ10" s="4"/>
      <c r="AK10" s="4"/>
      <c r="AL10" s="70">
        <f>データ!$U$6</f>
        <v>6883</v>
      </c>
      <c r="AM10" s="70"/>
      <c r="AN10" s="70"/>
      <c r="AO10" s="70"/>
      <c r="AP10" s="70"/>
      <c r="AQ10" s="70"/>
      <c r="AR10" s="70"/>
      <c r="AS10" s="70"/>
      <c r="AT10" s="66">
        <f>データ!$V$6</f>
        <v>22.82</v>
      </c>
      <c r="AU10" s="67"/>
      <c r="AV10" s="67"/>
      <c r="AW10" s="67"/>
      <c r="AX10" s="67"/>
      <c r="AY10" s="67"/>
      <c r="AZ10" s="67"/>
      <c r="BA10" s="67"/>
      <c r="BB10" s="69">
        <f>データ!$W$6</f>
        <v>301.62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119</v>
      </c>
      <c r="BM16" s="95"/>
      <c r="BN16" s="95"/>
      <c r="BO16" s="95"/>
      <c r="BP16" s="95"/>
      <c r="BQ16" s="95"/>
      <c r="BR16" s="95"/>
      <c r="BS16" s="95"/>
      <c r="BT16" s="95"/>
      <c r="BU16" s="95"/>
      <c r="BV16" s="95"/>
      <c r="BW16" s="95"/>
      <c r="BX16" s="95"/>
      <c r="BY16" s="95"/>
      <c r="BZ16" s="9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94"/>
      <c r="BM34" s="95"/>
      <c r="BN34" s="95"/>
      <c r="BO34" s="95"/>
      <c r="BP34" s="95"/>
      <c r="BQ34" s="95"/>
      <c r="BR34" s="95"/>
      <c r="BS34" s="95"/>
      <c r="BT34" s="95"/>
      <c r="BU34" s="95"/>
      <c r="BV34" s="95"/>
      <c r="BW34" s="95"/>
      <c r="BX34" s="95"/>
      <c r="BY34" s="95"/>
      <c r="BZ34" s="96"/>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94"/>
      <c r="BM35" s="95"/>
      <c r="BN35" s="95"/>
      <c r="BO35" s="95"/>
      <c r="BP35" s="95"/>
      <c r="BQ35" s="95"/>
      <c r="BR35" s="95"/>
      <c r="BS35" s="95"/>
      <c r="BT35" s="95"/>
      <c r="BU35" s="95"/>
      <c r="BV35" s="95"/>
      <c r="BW35" s="95"/>
      <c r="BX35" s="95"/>
      <c r="BY35" s="95"/>
      <c r="BZ35" s="9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7"/>
      <c r="BM44" s="98"/>
      <c r="BN44" s="98"/>
      <c r="BO44" s="98"/>
      <c r="BP44" s="98"/>
      <c r="BQ44" s="98"/>
      <c r="BR44" s="98"/>
      <c r="BS44" s="98"/>
      <c r="BT44" s="98"/>
      <c r="BU44" s="98"/>
      <c r="BV44" s="98"/>
      <c r="BW44" s="98"/>
      <c r="BX44" s="98"/>
      <c r="BY44" s="98"/>
      <c r="BZ44" s="9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【107.39】</v>
      </c>
      <c r="F85" s="26" t="str">
        <f>データ!AS6</f>
        <v>【10.81】</v>
      </c>
      <c r="G85" s="26" t="str">
        <f>データ!BD6</f>
        <v>【302.73】</v>
      </c>
      <c r="H85" s="26" t="str">
        <f>データ!BO6</f>
        <v>【910.55】</v>
      </c>
      <c r="I85" s="26" t="str">
        <f>データ!BZ6</f>
        <v>【76.18】</v>
      </c>
      <c r="J85" s="26" t="str">
        <f>データ!CK6</f>
        <v>【251.51】</v>
      </c>
      <c r="K85" s="26" t="str">
        <f>データ!CV6</f>
        <v>【50.84】</v>
      </c>
      <c r="L85" s="26" t="str">
        <f>データ!DG6</f>
        <v>【79.03】</v>
      </c>
      <c r="M85" s="26" t="str">
        <f>データ!DR6</f>
        <v>【39.90】</v>
      </c>
      <c r="N85" s="26" t="str">
        <f>データ!EC6</f>
        <v>【11.55】</v>
      </c>
      <c r="O85" s="26" t="str">
        <f>データ!EN6</f>
        <v>【0.31】</v>
      </c>
    </row>
  </sheetData>
  <sheetProtection algorithmName="SHA-512" hashValue="Xn3yW3Ez3IAlLYkVGiiHPx7HT2/PMRABNdeOui0HQs98qg2/myGMpFgqis/cm/MB9Mncp7/4j0/S7rtOfUGbEA==" saltValue="pK5tqbro/NCGa0q0ak5ea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394017</v>
      </c>
      <c r="D6" s="33">
        <f t="shared" si="3"/>
        <v>46</v>
      </c>
      <c r="E6" s="33">
        <f t="shared" si="3"/>
        <v>1</v>
      </c>
      <c r="F6" s="33">
        <f t="shared" si="3"/>
        <v>0</v>
      </c>
      <c r="G6" s="33">
        <f t="shared" si="3"/>
        <v>5</v>
      </c>
      <c r="H6" s="33" t="str">
        <f t="shared" si="3"/>
        <v>高知県　中土佐町</v>
      </c>
      <c r="I6" s="33" t="str">
        <f t="shared" si="3"/>
        <v>法適用</v>
      </c>
      <c r="J6" s="33" t="str">
        <f t="shared" si="3"/>
        <v>水道事業</v>
      </c>
      <c r="K6" s="33" t="str">
        <f t="shared" si="3"/>
        <v>簡易水道事業</v>
      </c>
      <c r="L6" s="33" t="str">
        <f t="shared" si="3"/>
        <v>C2</v>
      </c>
      <c r="M6" s="33" t="str">
        <f t="shared" si="3"/>
        <v>非設置</v>
      </c>
      <c r="N6" s="34" t="str">
        <f t="shared" si="3"/>
        <v>-</v>
      </c>
      <c r="O6" s="34">
        <f t="shared" si="3"/>
        <v>63.21</v>
      </c>
      <c r="P6" s="34">
        <f t="shared" si="3"/>
        <v>98.75</v>
      </c>
      <c r="Q6" s="34">
        <f t="shared" si="3"/>
        <v>1620</v>
      </c>
      <c r="R6" s="34">
        <f t="shared" si="3"/>
        <v>7050</v>
      </c>
      <c r="S6" s="34">
        <f t="shared" si="3"/>
        <v>193.2</v>
      </c>
      <c r="T6" s="34">
        <f t="shared" si="3"/>
        <v>36.49</v>
      </c>
      <c r="U6" s="34">
        <f t="shared" si="3"/>
        <v>6883</v>
      </c>
      <c r="V6" s="34">
        <f t="shared" si="3"/>
        <v>22.82</v>
      </c>
      <c r="W6" s="34">
        <f t="shared" si="3"/>
        <v>301.62</v>
      </c>
      <c r="X6" s="35" t="str">
        <f>IF(X7="",NA(),X7)</f>
        <v>-</v>
      </c>
      <c r="Y6" s="35" t="str">
        <f t="shared" ref="Y6:AG6" si="4">IF(Y7="",NA(),Y7)</f>
        <v>-</v>
      </c>
      <c r="Z6" s="35" t="str">
        <f t="shared" si="4"/>
        <v>-</v>
      </c>
      <c r="AA6" s="35" t="str">
        <f t="shared" si="4"/>
        <v>-</v>
      </c>
      <c r="AB6" s="35">
        <f t="shared" si="4"/>
        <v>113.08</v>
      </c>
      <c r="AC6" s="35" t="str">
        <f t="shared" si="4"/>
        <v>-</v>
      </c>
      <c r="AD6" s="35" t="str">
        <f t="shared" si="4"/>
        <v>-</v>
      </c>
      <c r="AE6" s="35" t="str">
        <f t="shared" si="4"/>
        <v>-</v>
      </c>
      <c r="AF6" s="35" t="str">
        <f t="shared" si="4"/>
        <v>-</v>
      </c>
      <c r="AG6" s="35">
        <f t="shared" si="4"/>
        <v>105.17</v>
      </c>
      <c r="AH6" s="34" t="str">
        <f>IF(AH7="","",IF(AH7="-","【-】","【"&amp;SUBSTITUTE(TEXT(AH7,"#,##0.00"),"-","△")&amp;"】"))</f>
        <v>【107.39】</v>
      </c>
      <c r="AI6" s="35" t="str">
        <f>IF(AI7="",NA(),AI7)</f>
        <v>-</v>
      </c>
      <c r="AJ6" s="35" t="str">
        <f t="shared" ref="AJ6:AR6" si="5">IF(AJ7="",NA(),AJ7)</f>
        <v>-</v>
      </c>
      <c r="AK6" s="35" t="str">
        <f t="shared" si="5"/>
        <v>-</v>
      </c>
      <c r="AL6" s="35" t="str">
        <f t="shared" si="5"/>
        <v>-</v>
      </c>
      <c r="AM6" s="34">
        <f t="shared" si="5"/>
        <v>0</v>
      </c>
      <c r="AN6" s="35" t="str">
        <f t="shared" si="5"/>
        <v>-</v>
      </c>
      <c r="AO6" s="35" t="str">
        <f t="shared" si="5"/>
        <v>-</v>
      </c>
      <c r="AP6" s="35" t="str">
        <f t="shared" si="5"/>
        <v>-</v>
      </c>
      <c r="AQ6" s="35" t="str">
        <f t="shared" si="5"/>
        <v>-</v>
      </c>
      <c r="AR6" s="34">
        <f t="shared" si="5"/>
        <v>0</v>
      </c>
      <c r="AS6" s="34" t="str">
        <f>IF(AS7="","",IF(AS7="-","【-】","【"&amp;SUBSTITUTE(TEXT(AS7,"#,##0.00"),"-","△")&amp;"】"))</f>
        <v>【10.81】</v>
      </c>
      <c r="AT6" s="35" t="str">
        <f>IF(AT7="",NA(),AT7)</f>
        <v>-</v>
      </c>
      <c r="AU6" s="35" t="str">
        <f t="shared" ref="AU6:BC6" si="6">IF(AU7="",NA(),AU7)</f>
        <v>-</v>
      </c>
      <c r="AV6" s="35" t="str">
        <f t="shared" si="6"/>
        <v>-</v>
      </c>
      <c r="AW6" s="35" t="str">
        <f t="shared" si="6"/>
        <v>-</v>
      </c>
      <c r="AX6" s="35">
        <f t="shared" si="6"/>
        <v>160.72999999999999</v>
      </c>
      <c r="AY6" s="35" t="str">
        <f t="shared" si="6"/>
        <v>-</v>
      </c>
      <c r="AZ6" s="35" t="str">
        <f t="shared" si="6"/>
        <v>-</v>
      </c>
      <c r="BA6" s="35" t="str">
        <f t="shared" si="6"/>
        <v>-</v>
      </c>
      <c r="BB6" s="35" t="str">
        <f t="shared" si="6"/>
        <v>-</v>
      </c>
      <c r="BC6" s="35">
        <f t="shared" si="6"/>
        <v>155.44999999999999</v>
      </c>
      <c r="BD6" s="34" t="str">
        <f>IF(BD7="","",IF(BD7="-","【-】","【"&amp;SUBSTITUTE(TEXT(BD7,"#,##0.00"),"-","△")&amp;"】"))</f>
        <v>【302.73】</v>
      </c>
      <c r="BE6" s="35" t="str">
        <f>IF(BE7="",NA(),BE7)</f>
        <v>-</v>
      </c>
      <c r="BF6" s="35" t="str">
        <f t="shared" ref="BF6:BN6" si="7">IF(BF7="",NA(),BF7)</f>
        <v>-</v>
      </c>
      <c r="BG6" s="35" t="str">
        <f t="shared" si="7"/>
        <v>-</v>
      </c>
      <c r="BH6" s="35" t="str">
        <f t="shared" si="7"/>
        <v>-</v>
      </c>
      <c r="BI6" s="35">
        <f t="shared" si="7"/>
        <v>806.38</v>
      </c>
      <c r="BJ6" s="35" t="str">
        <f t="shared" si="7"/>
        <v>-</v>
      </c>
      <c r="BK6" s="35" t="str">
        <f t="shared" si="7"/>
        <v>-</v>
      </c>
      <c r="BL6" s="35" t="str">
        <f t="shared" si="7"/>
        <v>-</v>
      </c>
      <c r="BM6" s="35" t="str">
        <f t="shared" si="7"/>
        <v>-</v>
      </c>
      <c r="BN6" s="35">
        <f t="shared" si="7"/>
        <v>1039.78</v>
      </c>
      <c r="BO6" s="34" t="str">
        <f>IF(BO7="","",IF(BO7="-","【-】","【"&amp;SUBSTITUTE(TEXT(BO7,"#,##0.00"),"-","△")&amp;"】"))</f>
        <v>【910.55】</v>
      </c>
      <c r="BP6" s="35" t="str">
        <f>IF(BP7="",NA(),BP7)</f>
        <v>-</v>
      </c>
      <c r="BQ6" s="35" t="str">
        <f t="shared" ref="BQ6:BY6" si="8">IF(BQ7="",NA(),BQ7)</f>
        <v>-</v>
      </c>
      <c r="BR6" s="35" t="str">
        <f t="shared" si="8"/>
        <v>-</v>
      </c>
      <c r="BS6" s="35" t="str">
        <f t="shared" si="8"/>
        <v>-</v>
      </c>
      <c r="BT6" s="35">
        <f t="shared" si="8"/>
        <v>74.47</v>
      </c>
      <c r="BU6" s="35" t="str">
        <f t="shared" si="8"/>
        <v>-</v>
      </c>
      <c r="BV6" s="35" t="str">
        <f t="shared" si="8"/>
        <v>-</v>
      </c>
      <c r="BW6" s="35" t="str">
        <f t="shared" si="8"/>
        <v>-</v>
      </c>
      <c r="BX6" s="35" t="str">
        <f t="shared" si="8"/>
        <v>-</v>
      </c>
      <c r="BY6" s="35">
        <f t="shared" si="8"/>
        <v>82.35</v>
      </c>
      <c r="BZ6" s="34" t="str">
        <f>IF(BZ7="","",IF(BZ7="-","【-】","【"&amp;SUBSTITUTE(TEXT(BZ7,"#,##0.00"),"-","△")&amp;"】"))</f>
        <v>【76.18】</v>
      </c>
      <c r="CA6" s="35" t="str">
        <f>IF(CA7="",NA(),CA7)</f>
        <v>-</v>
      </c>
      <c r="CB6" s="35" t="str">
        <f t="shared" ref="CB6:CJ6" si="9">IF(CB7="",NA(),CB7)</f>
        <v>-</v>
      </c>
      <c r="CC6" s="35" t="str">
        <f t="shared" si="9"/>
        <v>-</v>
      </c>
      <c r="CD6" s="35" t="str">
        <f t="shared" si="9"/>
        <v>-</v>
      </c>
      <c r="CE6" s="35">
        <f t="shared" si="9"/>
        <v>121.97</v>
      </c>
      <c r="CF6" s="35" t="str">
        <f t="shared" si="9"/>
        <v>-</v>
      </c>
      <c r="CG6" s="35" t="str">
        <f t="shared" si="9"/>
        <v>-</v>
      </c>
      <c r="CH6" s="35" t="str">
        <f t="shared" si="9"/>
        <v>-</v>
      </c>
      <c r="CI6" s="35" t="str">
        <f t="shared" si="9"/>
        <v>-</v>
      </c>
      <c r="CJ6" s="35">
        <f t="shared" si="9"/>
        <v>181.75</v>
      </c>
      <c r="CK6" s="34" t="str">
        <f>IF(CK7="","",IF(CK7="-","【-】","【"&amp;SUBSTITUTE(TEXT(CK7,"#,##0.00"),"-","△")&amp;"】"))</f>
        <v>【251.51】</v>
      </c>
      <c r="CL6" s="35" t="str">
        <f>IF(CL7="",NA(),CL7)</f>
        <v>-</v>
      </c>
      <c r="CM6" s="35" t="str">
        <f t="shared" ref="CM6:CU6" si="10">IF(CM7="",NA(),CM7)</f>
        <v>-</v>
      </c>
      <c r="CN6" s="35" t="str">
        <f t="shared" si="10"/>
        <v>-</v>
      </c>
      <c r="CO6" s="35" t="str">
        <f t="shared" si="10"/>
        <v>-</v>
      </c>
      <c r="CP6" s="35">
        <f t="shared" si="10"/>
        <v>73.11</v>
      </c>
      <c r="CQ6" s="35" t="str">
        <f t="shared" si="10"/>
        <v>-</v>
      </c>
      <c r="CR6" s="35" t="str">
        <f t="shared" si="10"/>
        <v>-</v>
      </c>
      <c r="CS6" s="35" t="str">
        <f t="shared" si="10"/>
        <v>-</v>
      </c>
      <c r="CT6" s="35" t="str">
        <f t="shared" si="10"/>
        <v>-</v>
      </c>
      <c r="CU6" s="35">
        <f t="shared" si="10"/>
        <v>63.01</v>
      </c>
      <c r="CV6" s="34" t="str">
        <f>IF(CV7="","",IF(CV7="-","【-】","【"&amp;SUBSTITUTE(TEXT(CV7,"#,##0.00"),"-","△")&amp;"】"))</f>
        <v>【50.84】</v>
      </c>
      <c r="CW6" s="35" t="str">
        <f>IF(CW7="",NA(),CW7)</f>
        <v>-</v>
      </c>
      <c r="CX6" s="35" t="str">
        <f t="shared" ref="CX6:DF6" si="11">IF(CX7="",NA(),CX7)</f>
        <v>-</v>
      </c>
      <c r="CY6" s="35" t="str">
        <f t="shared" si="11"/>
        <v>-</v>
      </c>
      <c r="CZ6" s="35" t="str">
        <f t="shared" si="11"/>
        <v>-</v>
      </c>
      <c r="DA6" s="35">
        <f t="shared" si="11"/>
        <v>70.47</v>
      </c>
      <c r="DB6" s="35" t="str">
        <f t="shared" si="11"/>
        <v>-</v>
      </c>
      <c r="DC6" s="35" t="str">
        <f t="shared" si="11"/>
        <v>-</v>
      </c>
      <c r="DD6" s="35" t="str">
        <f t="shared" si="11"/>
        <v>-</v>
      </c>
      <c r="DE6" s="35" t="str">
        <f t="shared" si="11"/>
        <v>-</v>
      </c>
      <c r="DF6" s="35">
        <f t="shared" si="11"/>
        <v>77.489999999999995</v>
      </c>
      <c r="DG6" s="34" t="str">
        <f>IF(DG7="","",IF(DG7="-","【-】","【"&amp;SUBSTITUTE(TEXT(DG7,"#,##0.00"),"-","△")&amp;"】"))</f>
        <v>【79.03】</v>
      </c>
      <c r="DH6" s="35" t="str">
        <f>IF(DH7="",NA(),DH7)</f>
        <v>-</v>
      </c>
      <c r="DI6" s="35" t="str">
        <f t="shared" ref="DI6:DQ6" si="12">IF(DI7="",NA(),DI7)</f>
        <v>-</v>
      </c>
      <c r="DJ6" s="35" t="str">
        <f t="shared" si="12"/>
        <v>-</v>
      </c>
      <c r="DK6" s="35" t="str">
        <f t="shared" si="12"/>
        <v>-</v>
      </c>
      <c r="DL6" s="35">
        <f t="shared" si="12"/>
        <v>45.44</v>
      </c>
      <c r="DM6" s="35" t="str">
        <f t="shared" si="12"/>
        <v>-</v>
      </c>
      <c r="DN6" s="35" t="str">
        <f t="shared" si="12"/>
        <v>-</v>
      </c>
      <c r="DO6" s="35" t="str">
        <f t="shared" si="12"/>
        <v>-</v>
      </c>
      <c r="DP6" s="35" t="str">
        <f t="shared" si="12"/>
        <v>-</v>
      </c>
      <c r="DQ6" s="35">
        <f t="shared" si="12"/>
        <v>49.75</v>
      </c>
      <c r="DR6" s="34" t="str">
        <f>IF(DR7="","",IF(DR7="-","【-】","【"&amp;SUBSTITUTE(TEXT(DR7,"#,##0.00"),"-","△")&amp;"】"))</f>
        <v>【39.90】</v>
      </c>
      <c r="DS6" s="35" t="str">
        <f>IF(DS7="",NA(),DS7)</f>
        <v>-</v>
      </c>
      <c r="DT6" s="35" t="str">
        <f t="shared" ref="DT6:EB6" si="13">IF(DT7="",NA(),DT7)</f>
        <v>-</v>
      </c>
      <c r="DU6" s="35" t="str">
        <f t="shared" si="13"/>
        <v>-</v>
      </c>
      <c r="DV6" s="35" t="str">
        <f t="shared" si="13"/>
        <v>-</v>
      </c>
      <c r="DW6" s="35">
        <f t="shared" si="13"/>
        <v>39.03</v>
      </c>
      <c r="DX6" s="35" t="str">
        <f t="shared" si="13"/>
        <v>-</v>
      </c>
      <c r="DY6" s="35" t="str">
        <f t="shared" si="13"/>
        <v>-</v>
      </c>
      <c r="DZ6" s="35" t="str">
        <f t="shared" si="13"/>
        <v>-</v>
      </c>
      <c r="EA6" s="35" t="str">
        <f t="shared" si="13"/>
        <v>-</v>
      </c>
      <c r="EB6" s="35">
        <f t="shared" si="13"/>
        <v>6.45</v>
      </c>
      <c r="EC6" s="34" t="str">
        <f>IF(EC7="","",IF(EC7="-","【-】","【"&amp;SUBSTITUTE(TEXT(EC7,"#,##0.00"),"-","△")&amp;"】"))</f>
        <v>【11.55】</v>
      </c>
      <c r="ED6" s="35" t="str">
        <f>IF(ED7="",NA(),ED7)</f>
        <v>-</v>
      </c>
      <c r="EE6" s="35" t="str">
        <f t="shared" ref="EE6:EM6" si="14">IF(EE7="",NA(),EE7)</f>
        <v>-</v>
      </c>
      <c r="EF6" s="35" t="str">
        <f t="shared" si="14"/>
        <v>-</v>
      </c>
      <c r="EG6" s="35" t="str">
        <f t="shared" si="14"/>
        <v>-</v>
      </c>
      <c r="EH6" s="34">
        <f t="shared" si="14"/>
        <v>0</v>
      </c>
      <c r="EI6" s="35" t="str">
        <f t="shared" si="14"/>
        <v>-</v>
      </c>
      <c r="EJ6" s="35" t="str">
        <f t="shared" si="14"/>
        <v>-</v>
      </c>
      <c r="EK6" s="35" t="str">
        <f t="shared" si="14"/>
        <v>-</v>
      </c>
      <c r="EL6" s="35" t="str">
        <f t="shared" si="14"/>
        <v>-</v>
      </c>
      <c r="EM6" s="35">
        <f t="shared" si="14"/>
        <v>0.01</v>
      </c>
      <c r="EN6" s="34" t="str">
        <f>IF(EN7="","",IF(EN7="-","【-】","【"&amp;SUBSTITUTE(TEXT(EN7,"#,##0.00"),"-","△")&amp;"】"))</f>
        <v>【0.31】</v>
      </c>
    </row>
    <row r="7" spans="1:144" s="36" customFormat="1" x14ac:dyDescent="0.15">
      <c r="A7" s="28"/>
      <c r="B7" s="37">
        <v>2017</v>
      </c>
      <c r="C7" s="37">
        <v>394017</v>
      </c>
      <c r="D7" s="37">
        <v>46</v>
      </c>
      <c r="E7" s="37">
        <v>1</v>
      </c>
      <c r="F7" s="37">
        <v>0</v>
      </c>
      <c r="G7" s="37">
        <v>5</v>
      </c>
      <c r="H7" s="37" t="s">
        <v>105</v>
      </c>
      <c r="I7" s="37" t="s">
        <v>106</v>
      </c>
      <c r="J7" s="37" t="s">
        <v>107</v>
      </c>
      <c r="K7" s="37" t="s">
        <v>108</v>
      </c>
      <c r="L7" s="37" t="s">
        <v>109</v>
      </c>
      <c r="M7" s="37" t="s">
        <v>110</v>
      </c>
      <c r="N7" s="38" t="s">
        <v>111</v>
      </c>
      <c r="O7" s="38">
        <v>63.21</v>
      </c>
      <c r="P7" s="38">
        <v>98.75</v>
      </c>
      <c r="Q7" s="38">
        <v>1620</v>
      </c>
      <c r="R7" s="38">
        <v>7050</v>
      </c>
      <c r="S7" s="38">
        <v>193.2</v>
      </c>
      <c r="T7" s="38">
        <v>36.49</v>
      </c>
      <c r="U7" s="38">
        <v>6883</v>
      </c>
      <c r="V7" s="38">
        <v>22.82</v>
      </c>
      <c r="W7" s="38">
        <v>301.62</v>
      </c>
      <c r="X7" s="38" t="s">
        <v>111</v>
      </c>
      <c r="Y7" s="38" t="s">
        <v>111</v>
      </c>
      <c r="Z7" s="38" t="s">
        <v>111</v>
      </c>
      <c r="AA7" s="38" t="s">
        <v>111</v>
      </c>
      <c r="AB7" s="38">
        <v>113.08</v>
      </c>
      <c r="AC7" s="38" t="s">
        <v>111</v>
      </c>
      <c r="AD7" s="38" t="s">
        <v>111</v>
      </c>
      <c r="AE7" s="38" t="s">
        <v>111</v>
      </c>
      <c r="AF7" s="38" t="s">
        <v>111</v>
      </c>
      <c r="AG7" s="38">
        <v>105.17</v>
      </c>
      <c r="AH7" s="38">
        <v>107.39</v>
      </c>
      <c r="AI7" s="38" t="s">
        <v>111</v>
      </c>
      <c r="AJ7" s="38" t="s">
        <v>111</v>
      </c>
      <c r="AK7" s="38" t="s">
        <v>111</v>
      </c>
      <c r="AL7" s="38" t="s">
        <v>111</v>
      </c>
      <c r="AM7" s="38">
        <v>0</v>
      </c>
      <c r="AN7" s="38" t="s">
        <v>111</v>
      </c>
      <c r="AO7" s="38" t="s">
        <v>111</v>
      </c>
      <c r="AP7" s="38" t="s">
        <v>111</v>
      </c>
      <c r="AQ7" s="38" t="s">
        <v>111</v>
      </c>
      <c r="AR7" s="38">
        <v>0</v>
      </c>
      <c r="AS7" s="38">
        <v>10.81</v>
      </c>
      <c r="AT7" s="38" t="s">
        <v>111</v>
      </c>
      <c r="AU7" s="38" t="s">
        <v>111</v>
      </c>
      <c r="AV7" s="38" t="s">
        <v>111</v>
      </c>
      <c r="AW7" s="38" t="s">
        <v>111</v>
      </c>
      <c r="AX7" s="38">
        <v>160.72999999999999</v>
      </c>
      <c r="AY7" s="38" t="s">
        <v>111</v>
      </c>
      <c r="AZ7" s="38" t="s">
        <v>111</v>
      </c>
      <c r="BA7" s="38" t="s">
        <v>111</v>
      </c>
      <c r="BB7" s="38" t="s">
        <v>111</v>
      </c>
      <c r="BC7" s="38">
        <v>155.44999999999999</v>
      </c>
      <c r="BD7" s="38">
        <v>302.73</v>
      </c>
      <c r="BE7" s="38" t="s">
        <v>111</v>
      </c>
      <c r="BF7" s="38" t="s">
        <v>111</v>
      </c>
      <c r="BG7" s="38" t="s">
        <v>111</v>
      </c>
      <c r="BH7" s="38" t="s">
        <v>111</v>
      </c>
      <c r="BI7" s="38">
        <v>806.38</v>
      </c>
      <c r="BJ7" s="38" t="s">
        <v>111</v>
      </c>
      <c r="BK7" s="38" t="s">
        <v>111</v>
      </c>
      <c r="BL7" s="38" t="s">
        <v>111</v>
      </c>
      <c r="BM7" s="38" t="s">
        <v>111</v>
      </c>
      <c r="BN7" s="38">
        <v>1039.78</v>
      </c>
      <c r="BO7" s="38">
        <v>910.55</v>
      </c>
      <c r="BP7" s="38" t="s">
        <v>111</v>
      </c>
      <c r="BQ7" s="38" t="s">
        <v>111</v>
      </c>
      <c r="BR7" s="38" t="s">
        <v>111</v>
      </c>
      <c r="BS7" s="38" t="s">
        <v>111</v>
      </c>
      <c r="BT7" s="38">
        <v>74.47</v>
      </c>
      <c r="BU7" s="38" t="s">
        <v>111</v>
      </c>
      <c r="BV7" s="38" t="s">
        <v>111</v>
      </c>
      <c r="BW7" s="38" t="s">
        <v>111</v>
      </c>
      <c r="BX7" s="38" t="s">
        <v>111</v>
      </c>
      <c r="BY7" s="38">
        <v>82.35</v>
      </c>
      <c r="BZ7" s="38">
        <v>76.180000000000007</v>
      </c>
      <c r="CA7" s="38" t="s">
        <v>111</v>
      </c>
      <c r="CB7" s="38" t="s">
        <v>111</v>
      </c>
      <c r="CC7" s="38" t="s">
        <v>111</v>
      </c>
      <c r="CD7" s="38" t="s">
        <v>111</v>
      </c>
      <c r="CE7" s="38">
        <v>121.97</v>
      </c>
      <c r="CF7" s="38" t="s">
        <v>111</v>
      </c>
      <c r="CG7" s="38" t="s">
        <v>111</v>
      </c>
      <c r="CH7" s="38" t="s">
        <v>111</v>
      </c>
      <c r="CI7" s="38" t="s">
        <v>111</v>
      </c>
      <c r="CJ7" s="38">
        <v>181.75</v>
      </c>
      <c r="CK7" s="38">
        <v>251.51</v>
      </c>
      <c r="CL7" s="38" t="s">
        <v>111</v>
      </c>
      <c r="CM7" s="38" t="s">
        <v>111</v>
      </c>
      <c r="CN7" s="38" t="s">
        <v>111</v>
      </c>
      <c r="CO7" s="38" t="s">
        <v>111</v>
      </c>
      <c r="CP7" s="38">
        <v>73.11</v>
      </c>
      <c r="CQ7" s="38" t="s">
        <v>111</v>
      </c>
      <c r="CR7" s="38" t="s">
        <v>111</v>
      </c>
      <c r="CS7" s="38" t="s">
        <v>111</v>
      </c>
      <c r="CT7" s="38" t="s">
        <v>111</v>
      </c>
      <c r="CU7" s="38">
        <v>63.01</v>
      </c>
      <c r="CV7" s="38">
        <v>50.84</v>
      </c>
      <c r="CW7" s="38" t="s">
        <v>111</v>
      </c>
      <c r="CX7" s="38" t="s">
        <v>111</v>
      </c>
      <c r="CY7" s="38" t="s">
        <v>111</v>
      </c>
      <c r="CZ7" s="38" t="s">
        <v>111</v>
      </c>
      <c r="DA7" s="38">
        <v>70.47</v>
      </c>
      <c r="DB7" s="38" t="s">
        <v>111</v>
      </c>
      <c r="DC7" s="38" t="s">
        <v>111</v>
      </c>
      <c r="DD7" s="38" t="s">
        <v>111</v>
      </c>
      <c r="DE7" s="38" t="s">
        <v>111</v>
      </c>
      <c r="DF7" s="38">
        <v>77.489999999999995</v>
      </c>
      <c r="DG7" s="38">
        <v>79.03</v>
      </c>
      <c r="DH7" s="38" t="s">
        <v>111</v>
      </c>
      <c r="DI7" s="38" t="s">
        <v>111</v>
      </c>
      <c r="DJ7" s="38" t="s">
        <v>111</v>
      </c>
      <c r="DK7" s="38" t="s">
        <v>111</v>
      </c>
      <c r="DL7" s="38">
        <v>45.44</v>
      </c>
      <c r="DM7" s="38" t="s">
        <v>111</v>
      </c>
      <c r="DN7" s="38" t="s">
        <v>111</v>
      </c>
      <c r="DO7" s="38" t="s">
        <v>111</v>
      </c>
      <c r="DP7" s="38" t="s">
        <v>111</v>
      </c>
      <c r="DQ7" s="38">
        <v>49.75</v>
      </c>
      <c r="DR7" s="38">
        <v>39.9</v>
      </c>
      <c r="DS7" s="38" t="s">
        <v>111</v>
      </c>
      <c r="DT7" s="38" t="s">
        <v>111</v>
      </c>
      <c r="DU7" s="38" t="s">
        <v>111</v>
      </c>
      <c r="DV7" s="38" t="s">
        <v>111</v>
      </c>
      <c r="DW7" s="38">
        <v>39.03</v>
      </c>
      <c r="DX7" s="38" t="s">
        <v>111</v>
      </c>
      <c r="DY7" s="38" t="s">
        <v>111</v>
      </c>
      <c r="DZ7" s="38" t="s">
        <v>111</v>
      </c>
      <c r="EA7" s="38" t="s">
        <v>111</v>
      </c>
      <c r="EB7" s="38">
        <v>6.45</v>
      </c>
      <c r="EC7" s="38">
        <v>11.55</v>
      </c>
      <c r="ED7" s="38" t="s">
        <v>111</v>
      </c>
      <c r="EE7" s="38" t="s">
        <v>111</v>
      </c>
      <c r="EF7" s="38" t="s">
        <v>111</v>
      </c>
      <c r="EG7" s="38" t="s">
        <v>111</v>
      </c>
      <c r="EH7" s="38">
        <v>0</v>
      </c>
      <c r="EI7" s="38" t="s">
        <v>111</v>
      </c>
      <c r="EJ7" s="38" t="s">
        <v>111</v>
      </c>
      <c r="EK7" s="38" t="s">
        <v>111</v>
      </c>
      <c r="EL7" s="38" t="s">
        <v>111</v>
      </c>
      <c r="EM7" s="38">
        <v>0.01</v>
      </c>
      <c r="EN7" s="38">
        <v>0.31</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2019-01-22T23:59:28Z</cp:lastPrinted>
  <dcterms:created xsi:type="dcterms:W3CDTF">2018-12-03T08:37:35Z</dcterms:created>
  <dcterms:modified xsi:type="dcterms:W3CDTF">2019-01-23T00:10:03Z</dcterms:modified>
  <cp:category/>
</cp:coreProperties>
</file>