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TPWdOwYPQIj97cAcQVoIlEZ3Gz/cAz57QrWvjwYKB1YvZihgJhyt9MFbnB4bLhnoYEFaxqeIriU0BXSlCcNfg==" workbookSaltValue="Idb2PvMiUHGG5fdvHsRDs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<sst xmlns="http://schemas.openxmlformats.org/spreadsheetml/2006/main" count="232" uniqueCount="120">
  <si>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</si>
  <si>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</si>
  <si>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</si>
  <si>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</si>
  <si>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</si>
  <si>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</si>
  <si>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</si>
  <si>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</si>
  <si>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</si>
  <si>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</si>
  <si>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</si>
  <si>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</si>
  <si>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</si>
  <si>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</si>
  <si>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</si>
  <si>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</si>
  <si>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</si>
  <si>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</si>
  <si>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</si>
  <si>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</si>
  <si>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</si>
  <si>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</si>
  <si>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</si>
  <si>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</si>
  <si>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</si>
  <si>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</si>
  <si>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</si>
  <si>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</si>
  <si>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</si>
  <si>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</si>
  <si>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</si>
  <si>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</si>
  <si>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</si>
  <si>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</si>
  <si>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</si>
  <si>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</si>
  <si>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</si>
  <si>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</si>
  <si>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</si>
  <si>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</si>
  <si>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</si>
  <si>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</si>
  <si>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</si>
  <si>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</si>
  <si>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</si>
  <si>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</si>
  <si>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</si>
  <si>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</si>
  <si>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</si>
  <si>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</si>
  <si>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</si>
  <si>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</si>
  <si>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</si>
  <si>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</si>
  <si>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</si>
  <si>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</si>
  <si>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</si>
  <si>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</si>
  <si>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</si>
  <si>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</si>
  <si>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</si>
  <si>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</si>
  <si>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</si>
  <si>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</si>
  <si>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</si>
  <si>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</si>
  <si>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</si>
  <si>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</si>
  <si>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</si>
  <si>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</si>
  <si>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</si>
  <si>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</si>
  <si>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</si>
  <si>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</si>
  <si>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</si>
  <si>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</si>
  <si>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</si>
  <si>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</si>
  <si>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</si>
  <si>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</si>
  <si>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</si>
  <si>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</si>
  <si>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</si>
  <si>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</si>
  <si>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</si>
  <si>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</si>
  <si>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</si>
  <si>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</si>
  <si>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</si>
  <si>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</si>
  <si>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</si>
  <si>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</si>
  <si>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</si>
  <si>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</si>
  <si>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</si>
  <si>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</si>
  <si>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</si>
  <si>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</si>
  <si>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</si>
  <si>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</si>
  <si>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</si>
  <si>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</si>
  <si>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</si>
  <si>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</si>
  <si>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</si>
  <si>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</si>
  <si>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</si>
  <si>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</si>
  <si>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</si>
  <si>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</si>
  <si>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</si>
  <si>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</si>
  <si>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</si>
  <si>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</si>
  <si>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</si>
  <si>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</si>
  <si>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</si>
  <si>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当町の水道事業は、平成２９年４月１日に簡易水道（２事業）を上水道事業に統合しました。統合前から会計及び水道料金は統一されています。
　平成２３年度に料金改定（約10％）を実施し、累積欠損金は解消されましたが、その後の未普及地域解消事業や計画的な施設の更新事業等の実施により、今後は減価償却費や維持管理費の増加が見込まれ、給水原価の上昇も予想されます。
　また、企業債残高対給水収益比率が他類似団体に比べ高い比率を示しているのは、旧簡易水道事業に係る企業債を含んでいるためであり、それを除くと類似団体平均値に近い数値となっています。今後も、資金残高とのバランスに注意しながら借入額の調整が必要です。
　健全な事業経営のためには、黒字経営はもとより料金回収率100％超を継続していくことが必要です。施設の統廃合・ダウンサイジング等投資の効率化や経費削減を図りながら、給水原価及び更新費用も含めた適切な料金収入の確保が不可欠です。</t>
    <rPh sb="1" eb="3">
      <t>トウチョウ</t>
    </rPh>
    <rPh sb="4" eb="6">
      <t>スイドウ</t>
    </rPh>
    <rPh sb="6" eb="8">
      <t>ジギョウ</t>
    </rPh>
    <rPh sb="10" eb="12">
      <t>ヘイセイ</t>
    </rPh>
    <rPh sb="14" eb="15">
      <t>ネン</t>
    </rPh>
    <rPh sb="16" eb="17">
      <t>ガツ</t>
    </rPh>
    <rPh sb="18" eb="19">
      <t>ヒ</t>
    </rPh>
    <rPh sb="20" eb="22">
      <t>カンイ</t>
    </rPh>
    <rPh sb="22" eb="24">
      <t>スイドウ</t>
    </rPh>
    <rPh sb="26" eb="28">
      <t>ジギョウ</t>
    </rPh>
    <rPh sb="30" eb="33">
      <t>ジョウスイドウ</t>
    </rPh>
    <rPh sb="33" eb="35">
      <t>ジギョウ</t>
    </rPh>
    <rPh sb="36" eb="38">
      <t>トウゴウ</t>
    </rPh>
    <rPh sb="43" eb="45">
      <t>トウゴウ</t>
    </rPh>
    <rPh sb="45" eb="46">
      <t>マエ</t>
    </rPh>
    <rPh sb="48" eb="49">
      <t>カイ</t>
    </rPh>
    <rPh sb="49" eb="50">
      <t>ケイ</t>
    </rPh>
    <rPh sb="50" eb="51">
      <t>オヨ</t>
    </rPh>
    <rPh sb="52" eb="54">
      <t>スイドウ</t>
    </rPh>
    <rPh sb="54" eb="56">
      <t>リョウキン</t>
    </rPh>
    <rPh sb="57" eb="59">
      <t>トウイツ</t>
    </rPh>
    <rPh sb="68" eb="70">
      <t>ヘイセイ</t>
    </rPh>
    <rPh sb="72" eb="74">
      <t>ネンド</t>
    </rPh>
    <rPh sb="75" eb="77">
      <t>リョウキン</t>
    </rPh>
    <rPh sb="77" eb="79">
      <t>カイテイ</t>
    </rPh>
    <rPh sb="80" eb="81">
      <t>ヤク</t>
    </rPh>
    <rPh sb="86" eb="88">
      <t>ジッシ</t>
    </rPh>
    <rPh sb="90" eb="92">
      <t>ルイセキ</t>
    </rPh>
    <rPh sb="92" eb="95">
      <t>ケッソンキン</t>
    </rPh>
    <rPh sb="96" eb="98">
      <t>カイショウ</t>
    </rPh>
    <rPh sb="107" eb="108">
      <t>ゴ</t>
    </rPh>
    <rPh sb="109" eb="112">
      <t>ミフキュウ</t>
    </rPh>
    <rPh sb="112" eb="114">
      <t>チイキ</t>
    </rPh>
    <rPh sb="114" eb="116">
      <t>カイショウ</t>
    </rPh>
    <rPh sb="116" eb="118">
      <t>ジギョウ</t>
    </rPh>
    <rPh sb="119" eb="122">
      <t>ケイカクテキ</t>
    </rPh>
    <rPh sb="123" eb="125">
      <t>シセツ</t>
    </rPh>
    <rPh sb="126" eb="128">
      <t>コウシン</t>
    </rPh>
    <rPh sb="128" eb="130">
      <t>ジギョウ</t>
    </rPh>
    <rPh sb="130" eb="131">
      <t>トウ</t>
    </rPh>
    <rPh sb="132" eb="134">
      <t>ジッシ</t>
    </rPh>
    <rPh sb="138" eb="140">
      <t>コンゴ</t>
    </rPh>
    <rPh sb="141" eb="143">
      <t>ゲンカ</t>
    </rPh>
    <rPh sb="143" eb="145">
      <t>ショウキャク</t>
    </rPh>
    <rPh sb="145" eb="146">
      <t>ヒ</t>
    </rPh>
    <rPh sb="147" eb="149">
      <t>イジ</t>
    </rPh>
    <rPh sb="149" eb="152">
      <t>カンリヒ</t>
    </rPh>
    <rPh sb="153" eb="155">
      <t>ゾウカ</t>
    </rPh>
    <rPh sb="156" eb="158">
      <t>ミコ</t>
    </rPh>
    <rPh sb="161" eb="163">
      <t>キュウスイ</t>
    </rPh>
    <rPh sb="163" eb="165">
      <t>ゲンカ</t>
    </rPh>
    <rPh sb="166" eb="168">
      <t>ジョウショウ</t>
    </rPh>
    <rPh sb="169" eb="171">
      <t>ヨソウ</t>
    </rPh>
    <rPh sb="181" eb="183">
      <t>キギョウ</t>
    </rPh>
    <rPh sb="183" eb="184">
      <t>サイ</t>
    </rPh>
    <rPh sb="184" eb="186">
      <t>ザンダカ</t>
    </rPh>
    <rPh sb="186" eb="187">
      <t>タイ</t>
    </rPh>
    <rPh sb="187" eb="189">
      <t>キュウスイ</t>
    </rPh>
    <rPh sb="189" eb="191">
      <t>シュウエキ</t>
    </rPh>
    <rPh sb="191" eb="193">
      <t>ヒリツ</t>
    </rPh>
    <rPh sb="194" eb="195">
      <t>タ</t>
    </rPh>
    <rPh sb="195" eb="197">
      <t>ルイジ</t>
    </rPh>
    <rPh sb="197" eb="199">
      <t>ダンタイ</t>
    </rPh>
    <rPh sb="200" eb="201">
      <t>クラ</t>
    </rPh>
    <rPh sb="202" eb="203">
      <t>タカ</t>
    </rPh>
    <rPh sb="204" eb="206">
      <t>ヒリツ</t>
    </rPh>
    <rPh sb="207" eb="208">
      <t>シメ</t>
    </rPh>
    <rPh sb="215" eb="216">
      <t>キュウ</t>
    </rPh>
    <rPh sb="216" eb="218">
      <t>カンイ</t>
    </rPh>
    <rPh sb="218" eb="220">
      <t>スイドウ</t>
    </rPh>
    <rPh sb="220" eb="222">
      <t>ジギョウ</t>
    </rPh>
    <rPh sb="223" eb="224">
      <t>カカ</t>
    </rPh>
    <rPh sb="225" eb="227">
      <t>キギョウ</t>
    </rPh>
    <rPh sb="227" eb="228">
      <t>サイ</t>
    </rPh>
    <rPh sb="229" eb="230">
      <t>フク</t>
    </rPh>
    <rPh sb="243" eb="244">
      <t>ノゾ</t>
    </rPh>
    <rPh sb="246" eb="248">
      <t>ルイジ</t>
    </rPh>
    <rPh sb="248" eb="250">
      <t>ダンタイ</t>
    </rPh>
    <rPh sb="250" eb="252">
      <t>ヘイキン</t>
    </rPh>
    <rPh sb="252" eb="253">
      <t>チ</t>
    </rPh>
    <rPh sb="254" eb="255">
      <t>チカ</t>
    </rPh>
    <rPh sb="256" eb="258">
      <t>スウチ</t>
    </rPh>
    <rPh sb="266" eb="268">
      <t>コンゴ</t>
    </rPh>
    <rPh sb="270" eb="272">
      <t>シキン</t>
    </rPh>
    <rPh sb="272" eb="274">
      <t>ザンダカ</t>
    </rPh>
    <rPh sb="281" eb="283">
      <t>チュウイ</t>
    </rPh>
    <rPh sb="287" eb="289">
      <t>カリイレ</t>
    </rPh>
    <rPh sb="289" eb="290">
      <t>ガク</t>
    </rPh>
    <rPh sb="291" eb="293">
      <t>チョウセイ</t>
    </rPh>
    <rPh sb="294" eb="296">
      <t>ヒツヨウ</t>
    </rPh>
    <rPh sb="301" eb="303">
      <t>ケンゼン</t>
    </rPh>
    <rPh sb="304" eb="306">
      <t>ジギョウ</t>
    </rPh>
    <rPh sb="306" eb="308">
      <t>ケイエイ</t>
    </rPh>
    <rPh sb="314" eb="316">
      <t>クロジ</t>
    </rPh>
    <rPh sb="316" eb="318">
      <t>ケイエイ</t>
    </rPh>
    <rPh sb="323" eb="325">
      <t>リョウキン</t>
    </rPh>
    <rPh sb="325" eb="327">
      <t>カイシュウ</t>
    </rPh>
    <rPh sb="327" eb="328">
      <t>リツ</t>
    </rPh>
    <rPh sb="332" eb="333">
      <t>コ</t>
    </rPh>
    <rPh sb="334" eb="336">
      <t>ケイゾク</t>
    </rPh>
    <rPh sb="343" eb="345">
      <t>ヒツヨウ</t>
    </rPh>
    <rPh sb="348" eb="350">
      <t>シセツ</t>
    </rPh>
    <rPh sb="351" eb="354">
      <t>トウハイゴウ</t>
    </rPh>
    <rPh sb="363" eb="364">
      <t>トウ</t>
    </rPh>
    <rPh sb="364" eb="366">
      <t>トウシ</t>
    </rPh>
    <rPh sb="367" eb="370">
      <t>コウリツカ</t>
    </rPh>
    <rPh sb="371" eb="373">
      <t>ケイヒ</t>
    </rPh>
    <rPh sb="373" eb="375">
      <t>サクゲン</t>
    </rPh>
    <rPh sb="376" eb="377">
      <t>ハカ</t>
    </rPh>
    <rPh sb="382" eb="384">
      <t>キュウスイ</t>
    </rPh>
    <rPh sb="384" eb="386">
      <t>ゲンカ</t>
    </rPh>
    <rPh sb="386" eb="387">
      <t>オヨ</t>
    </rPh>
    <rPh sb="388" eb="390">
      <t>コウシン</t>
    </rPh>
    <rPh sb="390" eb="392">
      <t>ヒヨウ</t>
    </rPh>
    <rPh sb="393" eb="394">
      <t>フク</t>
    </rPh>
    <rPh sb="396" eb="398">
      <t>テキセツ</t>
    </rPh>
    <rPh sb="399" eb="401">
      <t>リョウキン</t>
    </rPh>
    <rPh sb="401" eb="403">
      <t>シュウニュウ</t>
    </rPh>
    <rPh sb="404" eb="406">
      <t>カクホ</t>
    </rPh>
    <rPh sb="407" eb="410">
      <t>フカケツ</t>
    </rPh>
    <phoneticPr fontId="4"/>
  </si>
  <si>
    <t>　整備計画に基づき、病院・災害時避難所等の施設への給水確保を考慮し、優先度を設定して基幹管路及び施設の耐震化・更新を進めています。
　平成２９年度からは、更新計画に基づき施設の統廃合を行うため、耐用年数を経過した町中心部の基幹管路の更新を５箇年計画にて実施しています。更新が進むことにより、有収率の向上による動力費等の経費の減少が期待される一方、更新した施設の減価償却が始まると費用の増加が見込まれます。</t>
    <rPh sb="1" eb="3">
      <t>セイビ</t>
    </rPh>
    <rPh sb="3" eb="5">
      <t>ケイカク</t>
    </rPh>
    <rPh sb="6" eb="7">
      <t>モト</t>
    </rPh>
    <rPh sb="10" eb="12">
      <t>ビョウイン</t>
    </rPh>
    <rPh sb="13" eb="15">
      <t>サイガイ</t>
    </rPh>
    <rPh sb="15" eb="16">
      <t>ジ</t>
    </rPh>
    <rPh sb="16" eb="18">
      <t>ヒナン</t>
    </rPh>
    <rPh sb="18" eb="19">
      <t>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4">
      <t>タイシンカ</t>
    </rPh>
    <rPh sb="55" eb="57">
      <t>コウシン</t>
    </rPh>
    <rPh sb="58" eb="59">
      <t>スス</t>
    </rPh>
    <rPh sb="67" eb="69">
      <t>ヘイセイ</t>
    </rPh>
    <rPh sb="71" eb="72">
      <t>ネン</t>
    </rPh>
    <rPh sb="72" eb="73">
      <t>ド</t>
    </rPh>
    <rPh sb="77" eb="79">
      <t>コウシン</t>
    </rPh>
    <rPh sb="79" eb="81">
      <t>ケイカク</t>
    </rPh>
    <rPh sb="82" eb="83">
      <t>モト</t>
    </rPh>
    <rPh sb="85" eb="87">
      <t>シセツ</t>
    </rPh>
    <rPh sb="88" eb="91">
      <t>トウハイゴウ</t>
    </rPh>
    <rPh sb="92" eb="93">
      <t>オコナ</t>
    </rPh>
    <rPh sb="97" eb="99">
      <t>タイヨウ</t>
    </rPh>
    <rPh sb="99" eb="101">
      <t>ネンスウ</t>
    </rPh>
    <rPh sb="102" eb="104">
      <t>ケイカ</t>
    </rPh>
    <rPh sb="106" eb="107">
      <t>マチ</t>
    </rPh>
    <rPh sb="107" eb="110">
      <t>チュウシンブ</t>
    </rPh>
    <rPh sb="111" eb="113">
      <t>キカン</t>
    </rPh>
    <rPh sb="113" eb="115">
      <t>カンロ</t>
    </rPh>
    <rPh sb="116" eb="118">
      <t>コウシン</t>
    </rPh>
    <rPh sb="126" eb="128">
      <t>ジッシ</t>
    </rPh>
    <rPh sb="134" eb="136">
      <t>コウシン</t>
    </rPh>
    <rPh sb="137" eb="138">
      <t>スス</t>
    </rPh>
    <rPh sb="145" eb="146">
      <t>ユウ</t>
    </rPh>
    <rPh sb="146" eb="147">
      <t>シュウ</t>
    </rPh>
    <rPh sb="147" eb="148">
      <t>リツ</t>
    </rPh>
    <rPh sb="149" eb="151">
      <t>コウジョウ</t>
    </rPh>
    <rPh sb="154" eb="156">
      <t>ドウリョク</t>
    </rPh>
    <rPh sb="156" eb="157">
      <t>ヒ</t>
    </rPh>
    <rPh sb="157" eb="158">
      <t>トウ</t>
    </rPh>
    <rPh sb="159" eb="161">
      <t>ケイヒ</t>
    </rPh>
    <rPh sb="162" eb="164">
      <t>ゲンショウ</t>
    </rPh>
    <rPh sb="165" eb="167">
      <t>キタイ</t>
    </rPh>
    <rPh sb="170" eb="172">
      <t>イッポウ</t>
    </rPh>
    <rPh sb="173" eb="175">
      <t>コウシン</t>
    </rPh>
    <rPh sb="177" eb="179">
      <t>シセツ</t>
    </rPh>
    <rPh sb="180" eb="182">
      <t>ゲンカ</t>
    </rPh>
    <rPh sb="182" eb="184">
      <t>ショウキャク</t>
    </rPh>
    <rPh sb="185" eb="186">
      <t>ハジ</t>
    </rPh>
    <rPh sb="189" eb="191">
      <t>ヒヨウ</t>
    </rPh>
    <rPh sb="192" eb="194">
      <t>ゾウカ</t>
    </rPh>
    <rPh sb="195" eb="197">
      <t>ミコ</t>
    </rPh>
    <phoneticPr fontId="4"/>
  </si>
  <si>
    <t>　人口減少・節水意識の高まりによる水需要の減少、耐震化・水質改善への対策等に伴う費用の増加、職員の異動による技術継承の問題等、小規模事業者の抱える課題は山積しています。
　簡易水道事業の統合により経営環境はますます厳しくなることが予想されますが、経営計画に沿い適正な規模での施設整備を実施し、事業全体として経営の効率化を進め、将来にわたって安定的な事業の継続を目指して取り組んでいきます。</t>
    <rPh sb="1" eb="3">
      <t>ジンコウ</t>
    </rPh>
    <rPh sb="3" eb="5">
      <t>ゲンショウ</t>
    </rPh>
    <rPh sb="6" eb="8">
      <t>セッスイ</t>
    </rPh>
    <rPh sb="8" eb="10">
      <t>イシキ</t>
    </rPh>
    <rPh sb="11" eb="12">
      <t>タカ</t>
    </rPh>
    <rPh sb="17" eb="18">
      <t>ミズ</t>
    </rPh>
    <rPh sb="18" eb="20">
      <t>ジュヨウ</t>
    </rPh>
    <rPh sb="21" eb="23">
      <t>ゲンショウ</t>
    </rPh>
    <rPh sb="24" eb="27">
      <t>タイシンカ</t>
    </rPh>
    <rPh sb="28" eb="30">
      <t>スイシツ</t>
    </rPh>
    <rPh sb="30" eb="32">
      <t>カイゼン</t>
    </rPh>
    <rPh sb="34" eb="36">
      <t>タイサク</t>
    </rPh>
    <rPh sb="36" eb="37">
      <t>トウ</t>
    </rPh>
    <rPh sb="38" eb="39">
      <t>トモナ</t>
    </rPh>
    <rPh sb="40" eb="42">
      <t>ヒヨウ</t>
    </rPh>
    <rPh sb="43" eb="44">
      <t>ゾウ</t>
    </rPh>
    <rPh sb="44" eb="45">
      <t>カ</t>
    </rPh>
    <rPh sb="46" eb="48">
      <t>ショクイン</t>
    </rPh>
    <rPh sb="49" eb="51">
      <t>イドウ</t>
    </rPh>
    <rPh sb="54" eb="56">
      <t>ギジュツ</t>
    </rPh>
    <rPh sb="56" eb="58">
      <t>ケイショウ</t>
    </rPh>
    <rPh sb="59" eb="62">
      <t>モンダイトウ</t>
    </rPh>
    <rPh sb="63" eb="66">
      <t>ショウキボ</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</si>
</sst>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1.19</c:v>
                </c:pt>
                <c:pt idx="1">
                  <c:v>0.37</c:v>
                </c:pt>
                <c:pt idx="2">
                  <c:v>1.47</c:v>
                </c:pt>
                <c:pt idx="3" formatCode="#,##0.00;&quot;△&quot;#,##0.00">
                  <c:v>0</c:v>
                </c:pt>
                <c:pt idx="4">
                  <c:v>0.19</c:v>
                </c:pt>
              </c:numCache>
            </c:numRef>
          </c:val>
          <c:extLst xmlns:c16r2="http://schemas.microsoft.com/office/drawing/2015/06/chart">
            <c:ext xmlns:c16="http://schemas.microsoft.com/office/drawing/2014/chart" uri="{C3380CC4-5D6E-409C-BE32-E72D297353CC}">
              <c16:uniqueId val="{00000000-2F9B-45EA-BEF8-7C240F1FFB61}"/>
            </c:ext>
          </c:extLst>
        </c:ser>
        <c:dLbls>
          <c:showLegendKey val="0"/>
          <c:showVal val="0"/>
          <c:showCatName val="0"/>
          <c:showSerName val="0"/>
          <c:showPercent val="0"/>
          <c:showBubbleSize val="0"/>
        </c:dLbls>
        <c:gapWidth val="150"/>
        <c:axId val="75953664"/>
        <c:axId val="7595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2F9B-45EA-BEF8-7C240F1FFB61}"/>
            </c:ext>
          </c:extLst>
        </c:ser>
        <c:dLbls>
          <c:showLegendKey val="0"/>
          <c:showVal val="0"/>
          <c:showCatName val="0"/>
          <c:showSerName val="0"/>
          <c:showPercent val="0"/>
          <c:showBubbleSize val="0"/>
        </c:dLbls>
        <c:marker val="1"/>
        <c:smooth val="0"/>
        <c:axId val="75953664"/>
        <c:axId val="75955584"/>
      </c:lineChart>
      <c:dateAx>
        <c:axId val="75953664"/>
        <c:scaling>
          <c:orientation val="minMax"/>
        </c:scaling>
        <c:delete val="1"/>
        <c:axPos val="b"/>
        <c:numFmt formatCode="ge" sourceLinked="1"/>
        <c:majorTickMark val="none"/>
        <c:minorTickMark val="none"/>
        <c:tickLblPos val="none"/>
        <c:crossAx val="75955584"/>
        <c:crosses val="autoZero"/>
        <c:auto val="1"/>
        <c:lblOffset val="100"/>
        <c:baseTimeUnit val="years"/>
      </c:dateAx>
      <c:valAx>
        <c:axId val="759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72.44</c:v>
                </c:pt>
                <c:pt idx="1">
                  <c:v>70.86</c:v>
                </c:pt>
                <c:pt idx="2">
                  <c:v>70.349999999999994</c:v>
                </c:pt>
                <c:pt idx="3">
                  <c:v>73.010000000000005</c:v>
                </c:pt>
                <c:pt idx="4">
                  <c:v>74.239999999999995</c:v>
                </c:pt>
              </c:numCache>
            </c:numRef>
          </c:val>
          <c:extLst xmlns:c16r2="http://schemas.microsoft.com/office/drawing/2015/06/chart">
            <c:ext xmlns:c16="http://schemas.microsoft.com/office/drawing/2014/chart" uri="{C3380CC4-5D6E-409C-BE32-E72D297353CC}">
              <c16:uniqueId val="{00000000-A3D8-46FE-AA71-8FA381E0B7B6}"/>
            </c:ext>
          </c:extLst>
        </c:ser>
        <c:dLbls>
          <c:showLegendKey val="0"/>
          <c:showVal val="0"/>
          <c:showCatName val="0"/>
          <c:showSerName val="0"/>
          <c:showPercent val="0"/>
          <c:showBubbleSize val="0"/>
        </c:dLbls>
        <c:gapWidth val="150"/>
        <c:axId val="78677504"/>
        <c:axId val="7867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A3D8-46FE-AA71-8FA381E0B7B6}"/>
            </c:ext>
          </c:extLst>
        </c:ser>
        <c:dLbls>
          <c:showLegendKey val="0"/>
          <c:showVal val="0"/>
          <c:showCatName val="0"/>
          <c:showSerName val="0"/>
          <c:showPercent val="0"/>
          <c:showBubbleSize val="0"/>
        </c:dLbls>
        <c:marker val="1"/>
        <c:smooth val="0"/>
        <c:axId val="78677504"/>
        <c:axId val="78679424"/>
      </c:lineChart>
      <c:dateAx>
        <c:axId val="78677504"/>
        <c:scaling>
          <c:orientation val="minMax"/>
        </c:scaling>
        <c:delete val="1"/>
        <c:axPos val="b"/>
        <c:numFmt formatCode="ge" sourceLinked="1"/>
        <c:majorTickMark val="none"/>
        <c:minorTickMark val="none"/>
        <c:tickLblPos val="none"/>
        <c:crossAx val="78679424"/>
        <c:crosses val="autoZero"/>
        <c:auto val="1"/>
        <c:lblOffset val="100"/>
        <c:baseTimeUnit val="years"/>
      </c:dateAx>
      <c:valAx>
        <c:axId val="7867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77.55</c:v>
                </c:pt>
                <c:pt idx="1">
                  <c:v>77.89</c:v>
                </c:pt>
                <c:pt idx="2">
                  <c:v>80.53</c:v>
                </c:pt>
                <c:pt idx="3">
                  <c:v>78.55</c:v>
                </c:pt>
                <c:pt idx="4">
                  <c:v>77.13</c:v>
                </c:pt>
              </c:numCache>
            </c:numRef>
          </c:val>
          <c:extLst xmlns:c16r2="http://schemas.microsoft.com/office/drawing/2015/06/chart">
            <c:ext xmlns:c16="http://schemas.microsoft.com/office/drawing/2014/chart" uri="{C3380CC4-5D6E-409C-BE32-E72D297353CC}">
              <c16:uniqueId val="{00000000-4ABF-4DE7-AC71-67A8F2490EAC}"/>
            </c:ext>
          </c:extLst>
        </c:ser>
        <c:dLbls>
          <c:showLegendKey val="0"/>
          <c:showVal val="0"/>
          <c:showCatName val="0"/>
          <c:showSerName val="0"/>
          <c:showPercent val="0"/>
          <c:showBubbleSize val="0"/>
        </c:dLbls>
        <c:gapWidth val="150"/>
        <c:axId val="78735232"/>
        <c:axId val="787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4ABF-4DE7-AC71-67A8F2490EAC}"/>
            </c:ext>
          </c:extLst>
        </c:ser>
        <c:dLbls>
          <c:showLegendKey val="0"/>
          <c:showVal val="0"/>
          <c:showCatName val="0"/>
          <c:showSerName val="0"/>
          <c:showPercent val="0"/>
          <c:showBubbleSize val="0"/>
        </c:dLbls>
        <c:marker val="1"/>
        <c:smooth val="0"/>
        <c:axId val="78735232"/>
        <c:axId val="78749696"/>
      </c:lineChart>
      <c:dateAx>
        <c:axId val="78735232"/>
        <c:scaling>
          <c:orientation val="minMax"/>
        </c:scaling>
        <c:delete val="1"/>
        <c:axPos val="b"/>
        <c:numFmt formatCode="ge" sourceLinked="1"/>
        <c:majorTickMark val="none"/>
        <c:minorTickMark val="none"/>
        <c:tickLblPos val="none"/>
        <c:crossAx val="78749696"/>
        <c:crosses val="autoZero"/>
        <c:auto val="1"/>
        <c:lblOffset val="100"/>
        <c:baseTimeUnit val="years"/>
      </c:dateAx>
      <c:valAx>
        <c:axId val="787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113.32</c:v>
                </c:pt>
                <c:pt idx="1">
                  <c:v>110.27</c:v>
                </c:pt>
                <c:pt idx="2">
                  <c:v>110.91</c:v>
                </c:pt>
                <c:pt idx="3">
                  <c:v>110.8</c:v>
                </c:pt>
                <c:pt idx="4">
                  <c:v>111.58</c:v>
                </c:pt>
              </c:numCache>
            </c:numRef>
          </c:val>
          <c:extLst xmlns:c16r2="http://schemas.microsoft.com/office/drawing/2015/06/chart">
            <c:ext xmlns:c16="http://schemas.microsoft.com/office/drawing/2014/chart" uri="{C3380CC4-5D6E-409C-BE32-E72D297353CC}">
              <c16:uniqueId val="{00000000-BCD8-41C2-AFA3-971B51A5F057}"/>
            </c:ext>
          </c:extLst>
        </c:ser>
        <c:dLbls>
          <c:showLegendKey val="0"/>
          <c:showVal val="0"/>
          <c:showCatName val="0"/>
          <c:showSerName val="0"/>
          <c:showPercent val="0"/>
          <c:showBubbleSize val="0"/>
        </c:dLbls>
        <c:gapWidth val="150"/>
        <c:axId val="75995008"/>
        <c:axId val="7600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BCD8-41C2-AFA3-971B51A5F057}"/>
            </c:ext>
          </c:extLst>
        </c:ser>
        <c:dLbls>
          <c:showLegendKey val="0"/>
          <c:showVal val="0"/>
          <c:showCatName val="0"/>
          <c:showSerName val="0"/>
          <c:showPercent val="0"/>
          <c:showBubbleSize val="0"/>
        </c:dLbls>
        <c:marker val="1"/>
        <c:smooth val="0"/>
        <c:axId val="75995008"/>
        <c:axId val="76005376"/>
      </c:lineChart>
      <c:dateAx>
        <c:axId val="75995008"/>
        <c:scaling>
          <c:orientation val="minMax"/>
        </c:scaling>
        <c:delete val="1"/>
        <c:axPos val="b"/>
        <c:numFmt formatCode="ge" sourceLinked="1"/>
        <c:majorTickMark val="none"/>
        <c:minorTickMark val="none"/>
        <c:tickLblPos val="none"/>
        <c:crossAx val="76005376"/>
        <c:crosses val="autoZero"/>
        <c:auto val="1"/>
        <c:lblOffset val="100"/>
        <c:baseTimeUnit val="years"/>
      </c:dateAx>
      <c:valAx>
        <c:axId val="7600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9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29.51</c:v>
                </c:pt>
                <c:pt idx="1">
                  <c:v>39.659999999999997</c:v>
                </c:pt>
                <c:pt idx="2">
                  <c:v>39.28</c:v>
                </c:pt>
                <c:pt idx="3">
                  <c:v>39.46</c:v>
                </c:pt>
                <c:pt idx="4">
                  <c:v>41.27</c:v>
                </c:pt>
              </c:numCache>
            </c:numRef>
          </c:val>
          <c:extLst xmlns:c16r2="http://schemas.microsoft.com/office/drawing/2015/06/chart">
            <c:ext xmlns:c16="http://schemas.microsoft.com/office/drawing/2014/chart" uri="{C3380CC4-5D6E-409C-BE32-E72D297353CC}">
              <c16:uniqueId val="{00000000-6FD0-4B5A-96F0-3D4A97841917}"/>
            </c:ext>
          </c:extLst>
        </c:ser>
        <c:dLbls>
          <c:showLegendKey val="0"/>
          <c:showVal val="0"/>
          <c:showCatName val="0"/>
          <c:showSerName val="0"/>
          <c:showPercent val="0"/>
          <c:showBubbleSize val="0"/>
        </c:dLbls>
        <c:gapWidth val="150"/>
        <c:axId val="76826880"/>
        <c:axId val="7684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6FD0-4B5A-96F0-3D4A97841917}"/>
            </c:ext>
          </c:extLst>
        </c:ser>
        <c:dLbls>
          <c:showLegendKey val="0"/>
          <c:showVal val="0"/>
          <c:showCatName val="0"/>
          <c:showSerName val="0"/>
          <c:showPercent val="0"/>
          <c:showBubbleSize val="0"/>
        </c:dLbls>
        <c:marker val="1"/>
        <c:smooth val="0"/>
        <c:axId val="76826880"/>
        <c:axId val="76841344"/>
      </c:lineChart>
      <c:dateAx>
        <c:axId val="76826880"/>
        <c:scaling>
          <c:orientation val="minMax"/>
        </c:scaling>
        <c:delete val="1"/>
        <c:axPos val="b"/>
        <c:numFmt formatCode="ge" sourceLinked="1"/>
        <c:majorTickMark val="none"/>
        <c:minorTickMark val="none"/>
        <c:tickLblPos val="none"/>
        <c:crossAx val="76841344"/>
        <c:crosses val="autoZero"/>
        <c:auto val="1"/>
        <c:lblOffset val="100"/>
        <c:baseTimeUnit val="years"/>
      </c:dateAx>
      <c:valAx>
        <c:axId val="768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14.26</c:v>
                </c:pt>
                <c:pt idx="1">
                  <c:v>14.24</c:v>
                </c:pt>
                <c:pt idx="2">
                  <c:v>14.17</c:v>
                </c:pt>
                <c:pt idx="3">
                  <c:v>14.28</c:v>
                </c:pt>
                <c:pt idx="4">
                  <c:v>15.08</c:v>
                </c:pt>
              </c:numCache>
            </c:numRef>
          </c:val>
          <c:extLst xmlns:c16r2="http://schemas.microsoft.com/office/drawing/2015/06/chart">
            <c:ext xmlns:c16="http://schemas.microsoft.com/office/drawing/2014/chart" uri="{C3380CC4-5D6E-409C-BE32-E72D297353CC}">
              <c16:uniqueId val="{00000000-6A03-45C4-AD54-921157D84477}"/>
            </c:ext>
          </c:extLst>
        </c:ser>
        <c:dLbls>
          <c:showLegendKey val="0"/>
          <c:showVal val="0"/>
          <c:showCatName val="0"/>
          <c:showSerName val="0"/>
          <c:showPercent val="0"/>
          <c:showBubbleSize val="0"/>
        </c:dLbls>
        <c:gapWidth val="150"/>
        <c:axId val="76868224"/>
        <c:axId val="7733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6A03-45C4-AD54-921157D84477}"/>
            </c:ext>
          </c:extLst>
        </c:ser>
        <c:dLbls>
          <c:showLegendKey val="0"/>
          <c:showVal val="0"/>
          <c:showCatName val="0"/>
          <c:showSerName val="0"/>
          <c:showPercent val="0"/>
          <c:showBubbleSize val="0"/>
        </c:dLbls>
        <c:marker val="1"/>
        <c:smooth val="0"/>
        <c:axId val="76868224"/>
        <c:axId val="77333248"/>
      </c:lineChart>
      <c:dateAx>
        <c:axId val="76868224"/>
        <c:scaling>
          <c:orientation val="minMax"/>
        </c:scaling>
        <c:delete val="1"/>
        <c:axPos val="b"/>
        <c:numFmt formatCode="ge" sourceLinked="1"/>
        <c:majorTickMark val="none"/>
        <c:minorTickMark val="none"/>
        <c:tickLblPos val="none"/>
        <c:crossAx val="77333248"/>
        <c:crosses val="autoZero"/>
        <c:auto val="1"/>
        <c:lblOffset val="100"/>
        <c:baseTimeUnit val="years"/>
      </c:dateAx>
      <c:valAx>
        <c:axId val="773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6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F5-4C2F-9083-CEC28AE30693}"/>
            </c:ext>
          </c:extLst>
        </c:ser>
        <c:dLbls>
          <c:showLegendKey val="0"/>
          <c:showVal val="0"/>
          <c:showCatName val="0"/>
          <c:showSerName val="0"/>
          <c:showPercent val="0"/>
          <c:showBubbleSize val="0"/>
        </c:dLbls>
        <c:gapWidth val="150"/>
        <c:axId val="77376896"/>
        <c:axId val="7737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96F5-4C2F-9083-CEC28AE30693}"/>
            </c:ext>
          </c:extLst>
        </c:ser>
        <c:dLbls>
          <c:showLegendKey val="0"/>
          <c:showVal val="0"/>
          <c:showCatName val="0"/>
          <c:showSerName val="0"/>
          <c:showPercent val="0"/>
          <c:showBubbleSize val="0"/>
        </c:dLbls>
        <c:marker val="1"/>
        <c:smooth val="0"/>
        <c:axId val="77376896"/>
        <c:axId val="77379072"/>
      </c:lineChart>
      <c:dateAx>
        <c:axId val="77376896"/>
        <c:scaling>
          <c:orientation val="minMax"/>
        </c:scaling>
        <c:delete val="1"/>
        <c:axPos val="b"/>
        <c:numFmt formatCode="ge" sourceLinked="1"/>
        <c:majorTickMark val="none"/>
        <c:minorTickMark val="none"/>
        <c:tickLblPos val="none"/>
        <c:crossAx val="77379072"/>
        <c:crosses val="autoZero"/>
        <c:auto val="1"/>
        <c:lblOffset val="100"/>
        <c:baseTimeUnit val="years"/>
      </c:dateAx>
      <c:valAx>
        <c:axId val="7737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37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4088.36</c:v>
                </c:pt>
                <c:pt idx="1">
                  <c:v>488.68</c:v>
                </c:pt>
                <c:pt idx="2">
                  <c:v>348.37</c:v>
                </c:pt>
                <c:pt idx="3">
                  <c:v>445.99</c:v>
                </c:pt>
                <c:pt idx="4">
                  <c:v>419.17</c:v>
                </c:pt>
              </c:numCache>
            </c:numRef>
          </c:val>
          <c:extLst xmlns:c16r2="http://schemas.microsoft.com/office/drawing/2015/06/chart">
            <c:ext xmlns:c16="http://schemas.microsoft.com/office/drawing/2014/chart" uri="{C3380CC4-5D6E-409C-BE32-E72D297353CC}">
              <c16:uniqueId val="{00000000-ABEA-4796-AEA2-C3558777751C}"/>
            </c:ext>
          </c:extLst>
        </c:ser>
        <c:dLbls>
          <c:showLegendKey val="0"/>
          <c:showVal val="0"/>
          <c:showCatName val="0"/>
          <c:showSerName val="0"/>
          <c:showPercent val="0"/>
          <c:showBubbleSize val="0"/>
        </c:dLbls>
        <c:gapWidth val="150"/>
        <c:axId val="77416320"/>
        <c:axId val="7742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ABEA-4796-AEA2-C3558777751C}"/>
            </c:ext>
          </c:extLst>
        </c:ser>
        <c:dLbls>
          <c:showLegendKey val="0"/>
          <c:showVal val="0"/>
          <c:showCatName val="0"/>
          <c:showSerName val="0"/>
          <c:showPercent val="0"/>
          <c:showBubbleSize val="0"/>
        </c:dLbls>
        <c:marker val="1"/>
        <c:smooth val="0"/>
        <c:axId val="77416320"/>
        <c:axId val="77422592"/>
      </c:lineChart>
      <c:dateAx>
        <c:axId val="77416320"/>
        <c:scaling>
          <c:orientation val="minMax"/>
        </c:scaling>
        <c:delete val="1"/>
        <c:axPos val="b"/>
        <c:numFmt formatCode="ge" sourceLinked="1"/>
        <c:majorTickMark val="none"/>
        <c:minorTickMark val="none"/>
        <c:tickLblPos val="none"/>
        <c:crossAx val="77422592"/>
        <c:crosses val="autoZero"/>
        <c:auto val="1"/>
        <c:lblOffset val="100"/>
        <c:baseTimeUnit val="years"/>
      </c:dateAx>
      <c:valAx>
        <c:axId val="77422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4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708.97</c:v>
                </c:pt>
                <c:pt idx="1">
                  <c:v>688.25</c:v>
                </c:pt>
                <c:pt idx="2">
                  <c:v>652.37</c:v>
                </c:pt>
                <c:pt idx="3">
                  <c:v>691.21</c:v>
                </c:pt>
                <c:pt idx="4">
                  <c:v>666.24</c:v>
                </c:pt>
              </c:numCache>
            </c:numRef>
          </c:val>
          <c:extLst xmlns:c16r2="http://schemas.microsoft.com/office/drawing/2015/06/chart">
            <c:ext xmlns:c16="http://schemas.microsoft.com/office/drawing/2014/chart" uri="{C3380CC4-5D6E-409C-BE32-E72D297353CC}">
              <c16:uniqueId val="{00000000-6812-4518-B141-2948F93E8F27}"/>
            </c:ext>
          </c:extLst>
        </c:ser>
        <c:dLbls>
          <c:showLegendKey val="0"/>
          <c:showVal val="0"/>
          <c:showCatName val="0"/>
          <c:showSerName val="0"/>
          <c:showPercent val="0"/>
          <c:showBubbleSize val="0"/>
        </c:dLbls>
        <c:gapWidth val="150"/>
        <c:axId val="77465856"/>
        <c:axId val="7747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6812-4518-B141-2948F93E8F27}"/>
            </c:ext>
          </c:extLst>
        </c:ser>
        <c:dLbls>
          <c:showLegendKey val="0"/>
          <c:showVal val="0"/>
          <c:showCatName val="0"/>
          <c:showSerName val="0"/>
          <c:showPercent val="0"/>
          <c:showBubbleSize val="0"/>
        </c:dLbls>
        <c:marker val="1"/>
        <c:smooth val="0"/>
        <c:axId val="77465856"/>
        <c:axId val="77476224"/>
      </c:lineChart>
      <c:dateAx>
        <c:axId val="77465856"/>
        <c:scaling>
          <c:orientation val="minMax"/>
        </c:scaling>
        <c:delete val="1"/>
        <c:axPos val="b"/>
        <c:numFmt formatCode="ge" sourceLinked="1"/>
        <c:majorTickMark val="none"/>
        <c:minorTickMark val="none"/>
        <c:tickLblPos val="none"/>
        <c:crossAx val="77476224"/>
        <c:crosses val="autoZero"/>
        <c:auto val="1"/>
        <c:lblOffset val="100"/>
        <c:baseTimeUnit val="years"/>
      </c:dateAx>
      <c:valAx>
        <c:axId val="77476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4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104.71</c:v>
                </c:pt>
                <c:pt idx="1">
                  <c:v>104.45</c:v>
                </c:pt>
                <c:pt idx="2">
                  <c:v>105.53</c:v>
                </c:pt>
                <c:pt idx="3">
                  <c:v>103.86</c:v>
                </c:pt>
                <c:pt idx="4">
                  <c:v>107.5</c:v>
                </c:pt>
              </c:numCache>
            </c:numRef>
          </c:val>
          <c:extLst xmlns:c16r2="http://schemas.microsoft.com/office/drawing/2015/06/chart">
            <c:ext xmlns:c16="http://schemas.microsoft.com/office/drawing/2014/chart" uri="{C3380CC4-5D6E-409C-BE32-E72D297353CC}">
              <c16:uniqueId val="{00000000-67A3-4E2C-AD6A-B3D345B99D7E}"/>
            </c:ext>
          </c:extLst>
        </c:ser>
        <c:dLbls>
          <c:showLegendKey val="0"/>
          <c:showVal val="0"/>
          <c:showCatName val="0"/>
          <c:showSerName val="0"/>
          <c:showPercent val="0"/>
          <c:showBubbleSize val="0"/>
        </c:dLbls>
        <c:gapWidth val="150"/>
        <c:axId val="77494912"/>
        <c:axId val="7751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67A3-4E2C-AD6A-B3D345B99D7E}"/>
            </c:ext>
          </c:extLst>
        </c:ser>
        <c:dLbls>
          <c:showLegendKey val="0"/>
          <c:showVal val="0"/>
          <c:showCatName val="0"/>
          <c:showSerName val="0"/>
          <c:showPercent val="0"/>
          <c:showBubbleSize val="0"/>
        </c:dLbls>
        <c:marker val="1"/>
        <c:smooth val="0"/>
        <c:axId val="77494912"/>
        <c:axId val="77517568"/>
      </c:lineChart>
      <c:dateAx>
        <c:axId val="77494912"/>
        <c:scaling>
          <c:orientation val="minMax"/>
        </c:scaling>
        <c:delete val="1"/>
        <c:axPos val="b"/>
        <c:numFmt formatCode="ge" sourceLinked="1"/>
        <c:majorTickMark val="none"/>
        <c:minorTickMark val="none"/>
        <c:tickLblPos val="none"/>
        <c:crossAx val="77517568"/>
        <c:crosses val="autoZero"/>
        <c:auto val="1"/>
        <c:lblOffset val="100"/>
        <c:baseTimeUnit val="years"/>
      </c:dateAx>
      <c:valAx>
        <c:axId val="775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97.31</c:v>
                </c:pt>
                <c:pt idx="1">
                  <c:v>97.89</c:v>
                </c:pt>
                <c:pt idx="2">
                  <c:v>97.14</c:v>
                </c:pt>
                <c:pt idx="3">
                  <c:v>98.7</c:v>
                </c:pt>
                <c:pt idx="4">
                  <c:v>95.62</c:v>
                </c:pt>
              </c:numCache>
            </c:numRef>
          </c:val>
          <c:extLst xmlns:c16r2="http://schemas.microsoft.com/office/drawing/2015/06/chart">
            <c:ext xmlns:c16="http://schemas.microsoft.com/office/drawing/2014/chart" uri="{C3380CC4-5D6E-409C-BE32-E72D297353CC}">
              <c16:uniqueId val="{00000000-C7C1-4E02-B3F8-310770F35A20}"/>
            </c:ext>
          </c:extLst>
        </c:ser>
        <c:dLbls>
          <c:showLegendKey val="0"/>
          <c:showVal val="0"/>
          <c:showCatName val="0"/>
          <c:showSerName val="0"/>
          <c:showPercent val="0"/>
          <c:showBubbleSize val="0"/>
        </c:dLbls>
        <c:gapWidth val="150"/>
        <c:axId val="78652544"/>
        <c:axId val="7865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C7C1-4E02-B3F8-310770F35A20}"/>
            </c:ext>
          </c:extLst>
        </c:ser>
        <c:dLbls>
          <c:showLegendKey val="0"/>
          <c:showVal val="0"/>
          <c:showCatName val="0"/>
          <c:showSerName val="0"/>
          <c:showPercent val="0"/>
          <c:showBubbleSize val="0"/>
        </c:dLbls>
        <c:marker val="1"/>
        <c:smooth val="0"/>
        <c:axId val="78652544"/>
        <c:axId val="78654464"/>
      </c:lineChart>
      <c:dateAx>
        <c:axId val="78652544"/>
        <c:scaling>
          <c:orientation val="minMax"/>
        </c:scaling>
        <c:delete val="1"/>
        <c:axPos val="b"/>
        <c:numFmt formatCode="ge" sourceLinked="1"/>
        <c:majorTickMark val="none"/>
        <c:minorTickMark val="none"/>
        <c:tickLblPos val="none"/>
        <c:crossAx val="78654464"/>
        <c:crosses val="autoZero"/>
        <c:auto val="1"/>
        <c:lblOffset val="100"/>
        <c:baseTimeUnit val="years"/>
      </c:dateAx>
      <c:valAx>
        <c:axId val="786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4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佐川町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A7</v>
      </c>
      <c r="X8" s="58"/>
      <c r="Y8" s="58"/>
      <c r="Z8" s="58"/>
      <c r="AA8" s="58"/>
      <c r="AB8" s="58"/>
      <c r="AC8" s="58"/>
      <c r="AD8" s="58" t="str">
        <f>データ!$M$6</f>
        <v>非設置</v>
      </c>
      <c r="AE8" s="58"/>
      <c r="AF8" s="58"/>
      <c r="AG8" s="58"/>
      <c r="AH8" s="58"/>
      <c r="AI8" s="58"/>
      <c r="AJ8" s="58"/>
      <c r="AK8" s="4"/>
      <c r="AL8" s="59">
        <f>データ!$R$6</f>
        <v>13070</v>
      </c>
      <c r="AM8" s="59"/>
      <c r="AN8" s="59"/>
      <c r="AO8" s="59"/>
      <c r="AP8" s="59"/>
      <c r="AQ8" s="59"/>
      <c r="AR8" s="59"/>
      <c r="AS8" s="59"/>
      <c r="AT8" s="50">
        <f>データ!$S$6</f>
        <v>100.8</v>
      </c>
      <c r="AU8" s="51"/>
      <c r="AV8" s="51"/>
      <c r="AW8" s="51"/>
      <c r="AX8" s="51"/>
      <c r="AY8" s="51"/>
      <c r="AZ8" s="51"/>
      <c r="BA8" s="51"/>
      <c r="BB8" s="52">
        <f>データ!$T$6</f>
        <v>129.66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57.77</v>
      </c>
      <c r="J10" s="51"/>
      <c r="K10" s="51"/>
      <c r="L10" s="51"/>
      <c r="M10" s="51"/>
      <c r="N10" s="51"/>
      <c r="O10" s="62"/>
      <c r="P10" s="52">
        <f>データ!$P$6</f>
        <v>87.31</v>
      </c>
      <c r="Q10" s="52"/>
      <c r="R10" s="52"/>
      <c r="S10" s="52"/>
      <c r="T10" s="52"/>
      <c r="U10" s="52"/>
      <c r="V10" s="52"/>
      <c r="W10" s="59">
        <f>データ!$Q$6</f>
        <v>1989</v>
      </c>
      <c r="X10" s="59"/>
      <c r="Y10" s="59"/>
      <c r="Z10" s="59"/>
      <c r="AA10" s="59"/>
      <c r="AB10" s="59"/>
      <c r="AC10" s="59"/>
      <c r="AD10" s="2"/>
      <c r="AE10" s="2"/>
      <c r="AF10" s="2"/>
      <c r="AG10" s="2"/>
      <c r="AH10" s="4"/>
      <c r="AI10" s="4"/>
      <c r="AJ10" s="4"/>
      <c r="AK10" s="4"/>
      <c r="AL10" s="59">
        <f>データ!$U$6</f>
        <v>11389</v>
      </c>
      <c r="AM10" s="59"/>
      <c r="AN10" s="59"/>
      <c r="AO10" s="59"/>
      <c r="AP10" s="59"/>
      <c r="AQ10" s="59"/>
      <c r="AR10" s="59"/>
      <c r="AS10" s="59"/>
      <c r="AT10" s="50">
        <f>データ!$V$6</f>
        <v>60.58</v>
      </c>
      <c r="AU10" s="51"/>
      <c r="AV10" s="51"/>
      <c r="AW10" s="51"/>
      <c r="AX10" s="51"/>
      <c r="AY10" s="51"/>
      <c r="AZ10" s="51"/>
      <c r="BA10" s="51"/>
      <c r="BB10" s="52">
        <f>データ!$W$6</f>
        <v>188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Mn3pgA9tESCZjIzax7uVaqATVq21QAfmuxazG1T8sZWUgU7LpMn8UWJPSMNAZHfTlzl0xkVUXM9jtdwPBAQIA==" saltValue="722Ul8O60T/ig99yAsbXK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394025</v>
      </c>
      <c r="D6" s="33">
        <f t="shared" si="3"/>
        <v>46</v>
      </c>
      <c r="E6" s="33">
        <f t="shared" si="3"/>
        <v>1</v>
      </c>
      <c r="F6" s="33">
        <f t="shared" si="3"/>
        <v>0</v>
      </c>
      <c r="G6" s="33">
        <f t="shared" si="3"/>
        <v>1</v>
      </c>
      <c r="H6" s="33" t="str">
        <f t="shared" si="3"/>
        <v>高知県　佐川町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57.77</v>
      </c>
      <c r="P6" s="34">
        <f t="shared" si="3"/>
        <v>87.31</v>
      </c>
      <c r="Q6" s="34">
        <f t="shared" si="3"/>
        <v>1989</v>
      </c>
      <c r="R6" s="34">
        <f t="shared" si="3"/>
        <v>13070</v>
      </c>
      <c r="S6" s="34">
        <f t="shared" si="3"/>
        <v>100.8</v>
      </c>
      <c r="T6" s="34">
        <f t="shared" si="3"/>
        <v>129.66</v>
      </c>
      <c r="U6" s="34">
        <f t="shared" si="3"/>
        <v>11389</v>
      </c>
      <c r="V6" s="34">
        <f t="shared" si="3"/>
        <v>60.58</v>
      </c>
      <c r="W6" s="34">
        <f t="shared" si="3"/>
        <v>188</v>
      </c>
      <c r="X6" s="35">
        <f>IF(X7="",NA(),X7)</f>
        <v>113.32</v>
      </c>
      <c r="Y6" s="35">
        <f t="shared" ref="Y6:AG6" si="4">IF(Y7="",NA(),Y7)</f>
        <v>110.27</v>
      </c>
      <c r="Z6" s="35">
        <f t="shared" si="4"/>
        <v>110.91</v>
      </c>
      <c r="AA6" s="35">
        <f t="shared" si="4"/>
        <v>110.8</v>
      </c>
      <c r="AB6" s="35">
        <f t="shared" si="4"/>
        <v>111.58</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4088.36</v>
      </c>
      <c r="AU6" s="35">
        <f t="shared" ref="AU6:BC6" si="6">IF(AU7="",NA(),AU7)</f>
        <v>488.68</v>
      </c>
      <c r="AV6" s="35">
        <f t="shared" si="6"/>
        <v>348.37</v>
      </c>
      <c r="AW6" s="35">
        <f t="shared" si="6"/>
        <v>445.99</v>
      </c>
      <c r="AX6" s="35">
        <f t="shared" si="6"/>
        <v>419.17</v>
      </c>
      <c r="AY6" s="35">
        <f t="shared" si="6"/>
        <v>1081.23</v>
      </c>
      <c r="AZ6" s="35">
        <f t="shared" si="6"/>
        <v>406.37</v>
      </c>
      <c r="BA6" s="35">
        <f t="shared" si="6"/>
        <v>398.29</v>
      </c>
      <c r="BB6" s="35">
        <f t="shared" si="6"/>
        <v>388.67</v>
      </c>
      <c r="BC6" s="35">
        <f t="shared" si="6"/>
        <v>355.27</v>
      </c>
      <c r="BD6" s="34" t="str">
        <f>IF(BD7="","",IF(BD7="-","【-】","【"&amp;SUBSTITUTE(TEXT(BD7,"#,##0.00"),"-","△")&amp;"】"))</f>
        <v>【264.34】</v>
      </c>
      <c r="BE6" s="35">
        <f>IF(BE7="",NA(),BE7)</f>
        <v>708.97</v>
      </c>
      <c r="BF6" s="35">
        <f t="shared" ref="BF6:BN6" si="7">IF(BF7="",NA(),BF7)</f>
        <v>688.25</v>
      </c>
      <c r="BG6" s="35">
        <f t="shared" si="7"/>
        <v>652.37</v>
      </c>
      <c r="BH6" s="35">
        <f t="shared" si="7"/>
        <v>691.21</v>
      </c>
      <c r="BI6" s="35">
        <f t="shared" si="7"/>
        <v>666.24</v>
      </c>
      <c r="BJ6" s="35">
        <f t="shared" si="7"/>
        <v>443.13</v>
      </c>
      <c r="BK6" s="35">
        <f t="shared" si="7"/>
        <v>442.54</v>
      </c>
      <c r="BL6" s="35">
        <f t="shared" si="7"/>
        <v>431</v>
      </c>
      <c r="BM6" s="35">
        <f t="shared" si="7"/>
        <v>422.5</v>
      </c>
      <c r="BN6" s="35">
        <f t="shared" si="7"/>
        <v>458.27</v>
      </c>
      <c r="BO6" s="34" t="str">
        <f>IF(BO7="","",IF(BO7="-","【-】","【"&amp;SUBSTITUTE(TEXT(BO7,"#,##0.00"),"-","△")&amp;"】"))</f>
        <v>【274.27】</v>
      </c>
      <c r="BP6" s="35">
        <f>IF(BP7="",NA(),BP7)</f>
        <v>104.71</v>
      </c>
      <c r="BQ6" s="35">
        <f t="shared" ref="BQ6:BY6" si="8">IF(BQ7="",NA(),BQ7)</f>
        <v>104.45</v>
      </c>
      <c r="BR6" s="35">
        <f t="shared" si="8"/>
        <v>105.53</v>
      </c>
      <c r="BS6" s="35">
        <f t="shared" si="8"/>
        <v>103.86</v>
      </c>
      <c r="BT6" s="35">
        <f t="shared" si="8"/>
        <v>107.5</v>
      </c>
      <c r="BU6" s="35">
        <f t="shared" si="8"/>
        <v>95.4</v>
      </c>
      <c r="BV6" s="35">
        <f t="shared" si="8"/>
        <v>98.6</v>
      </c>
      <c r="BW6" s="35">
        <f t="shared" si="8"/>
        <v>100.82</v>
      </c>
      <c r="BX6" s="35">
        <f t="shared" si="8"/>
        <v>101.64</v>
      </c>
      <c r="BY6" s="35">
        <f t="shared" si="8"/>
        <v>96.77</v>
      </c>
      <c r="BZ6" s="34" t="str">
        <f>IF(BZ7="","",IF(BZ7="-","【-】","【"&amp;SUBSTITUTE(TEXT(BZ7,"#,##0.00"),"-","△")&amp;"】"))</f>
        <v>【104.36】</v>
      </c>
      <c r="CA6" s="35">
        <f>IF(CA7="",NA(),CA7)</f>
        <v>97.31</v>
      </c>
      <c r="CB6" s="35">
        <f t="shared" ref="CB6:CJ6" si="9">IF(CB7="",NA(),CB7)</f>
        <v>97.89</v>
      </c>
      <c r="CC6" s="35">
        <f t="shared" si="9"/>
        <v>97.14</v>
      </c>
      <c r="CD6" s="35">
        <f t="shared" si="9"/>
        <v>98.7</v>
      </c>
      <c r="CE6" s="35">
        <f t="shared" si="9"/>
        <v>95.62</v>
      </c>
      <c r="CF6" s="35">
        <f t="shared" si="9"/>
        <v>186.15</v>
      </c>
      <c r="CG6" s="35">
        <f t="shared" si="9"/>
        <v>181.67</v>
      </c>
      <c r="CH6" s="35">
        <f t="shared" si="9"/>
        <v>179.55</v>
      </c>
      <c r="CI6" s="35">
        <f t="shared" si="9"/>
        <v>179.16</v>
      </c>
      <c r="CJ6" s="35">
        <f t="shared" si="9"/>
        <v>187.18</v>
      </c>
      <c r="CK6" s="34" t="str">
        <f>IF(CK7="","",IF(CK7="-","【-】","【"&amp;SUBSTITUTE(TEXT(CK7,"#,##0.00"),"-","△")&amp;"】"))</f>
        <v>【165.71】</v>
      </c>
      <c r="CL6" s="35">
        <f>IF(CL7="",NA(),CL7)</f>
        <v>72.44</v>
      </c>
      <c r="CM6" s="35">
        <f t="shared" ref="CM6:CU6" si="10">IF(CM7="",NA(),CM7)</f>
        <v>70.86</v>
      </c>
      <c r="CN6" s="35">
        <f t="shared" si="10"/>
        <v>70.349999999999994</v>
      </c>
      <c r="CO6" s="35">
        <f t="shared" si="10"/>
        <v>73.010000000000005</v>
      </c>
      <c r="CP6" s="35">
        <f t="shared" si="10"/>
        <v>74.239999999999995</v>
      </c>
      <c r="CQ6" s="35">
        <f t="shared" si="10"/>
        <v>54.47</v>
      </c>
      <c r="CR6" s="35">
        <f t="shared" si="10"/>
        <v>53.61</v>
      </c>
      <c r="CS6" s="35">
        <f t="shared" si="10"/>
        <v>53.52</v>
      </c>
      <c r="CT6" s="35">
        <f t="shared" si="10"/>
        <v>54.24</v>
      </c>
      <c r="CU6" s="35">
        <f t="shared" si="10"/>
        <v>55.88</v>
      </c>
      <c r="CV6" s="34" t="str">
        <f>IF(CV7="","",IF(CV7="-","【-】","【"&amp;SUBSTITUTE(TEXT(CV7,"#,##0.00"),"-","△")&amp;"】"))</f>
        <v>【60.41】</v>
      </c>
      <c r="CW6" s="35">
        <f>IF(CW7="",NA(),CW7)</f>
        <v>77.55</v>
      </c>
      <c r="CX6" s="35">
        <f t="shared" ref="CX6:DF6" si="11">IF(CX7="",NA(),CX7)</f>
        <v>77.89</v>
      </c>
      <c r="CY6" s="35">
        <f t="shared" si="11"/>
        <v>80.53</v>
      </c>
      <c r="CZ6" s="35">
        <f t="shared" si="11"/>
        <v>78.55</v>
      </c>
      <c r="DA6" s="35">
        <f t="shared" si="11"/>
        <v>77.13</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29.51</v>
      </c>
      <c r="DI6" s="35">
        <f t="shared" ref="DI6:DQ6" si="12">IF(DI7="",NA(),DI7)</f>
        <v>39.659999999999997</v>
      </c>
      <c r="DJ6" s="35">
        <f t="shared" si="12"/>
        <v>39.28</v>
      </c>
      <c r="DK6" s="35">
        <f t="shared" si="12"/>
        <v>39.46</v>
      </c>
      <c r="DL6" s="35">
        <f t="shared" si="12"/>
        <v>41.27</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14.26</v>
      </c>
      <c r="DT6" s="35">
        <f t="shared" ref="DT6:EB6" si="13">IF(DT7="",NA(),DT7)</f>
        <v>14.24</v>
      </c>
      <c r="DU6" s="35">
        <f t="shared" si="13"/>
        <v>14.17</v>
      </c>
      <c r="DV6" s="35">
        <f t="shared" si="13"/>
        <v>14.28</v>
      </c>
      <c r="DW6" s="35">
        <f t="shared" si="13"/>
        <v>15.08</v>
      </c>
      <c r="DX6" s="35">
        <f t="shared" si="13"/>
        <v>9.43</v>
      </c>
      <c r="DY6" s="35">
        <f t="shared" si="13"/>
        <v>10.029999999999999</v>
      </c>
      <c r="DZ6" s="35">
        <f t="shared" si="13"/>
        <v>7.26</v>
      </c>
      <c r="EA6" s="35">
        <f t="shared" si="13"/>
        <v>11.13</v>
      </c>
      <c r="EB6" s="35">
        <f t="shared" si="13"/>
        <v>10.84</v>
      </c>
      <c r="EC6" s="34" t="str">
        <f>IF(EC7="","",IF(EC7="-","【-】","【"&amp;SUBSTITUTE(TEXT(EC7,"#,##0.00"),"-","△")&amp;"】"))</f>
        <v>【15.89】</v>
      </c>
      <c r="ED6" s="35">
        <f>IF(ED7="",NA(),ED7)</f>
        <v>1.19</v>
      </c>
      <c r="EE6" s="35">
        <f t="shared" ref="EE6:EM6" si="14">IF(EE7="",NA(),EE7)</f>
        <v>0.37</v>
      </c>
      <c r="EF6" s="35">
        <f t="shared" si="14"/>
        <v>1.47</v>
      </c>
      <c r="EG6" s="34">
        <f t="shared" si="14"/>
        <v>0</v>
      </c>
      <c r="EH6" s="35">
        <f t="shared" si="14"/>
        <v>0.19</v>
      </c>
      <c r="EI6" s="35">
        <f t="shared" si="14"/>
        <v>0.71</v>
      </c>
      <c r="EJ6" s="35">
        <f t="shared" si="14"/>
        <v>0.68</v>
      </c>
      <c r="EK6" s="35">
        <f t="shared" si="14"/>
        <v>1.65</v>
      </c>
      <c r="EL6" s="35">
        <f t="shared" si="14"/>
        <v>0.47</v>
      </c>
      <c r="EM6" s="35">
        <f t="shared" si="14"/>
        <v>0.39</v>
      </c>
      <c r="EN6" s="34" t="str">
        <f>IF(EN7="","",IF(EN7="-","【-】","【"&amp;SUBSTITUTE(TEXT(EN7,"#,##0.00"),"-","△")&amp;"】"))</f>
        <v>【0.69】</v>
      </c>
    </row>
    <row r="7" spans="1:144" s="36" customFormat="1" x14ac:dyDescent="0.15">
      <c r="A7" s="28"/>
      <c r="B7" s="37">
        <v>2017</v>
      </c>
      <c r="C7" s="37">
        <v>394025</v>
      </c>
      <c r="D7" s="37">
        <v>46</v>
      </c>
      <c r="E7" s="37">
        <v>1</v>
      </c>
      <c r="F7" s="37">
        <v>0</v>
      </c>
      <c r="G7" s="37">
        <v>1</v>
      </c>
      <c r="H7" s="37" t="s">
        <v>105</v>
      </c>
      <c r="I7" s="37" t="s">
        <v>106</v>
      </c>
      <c r="J7" s="37" t="s">
        <v>107</v>
      </c>
      <c r="K7" s="37" t="s">
        <v>108</v>
      </c>
      <c r="L7" s="37" t="s">
        <v>109</v>
      </c>
      <c r="M7" s="37" t="s">
        <v>110</v>
      </c>
      <c r="N7" s="38" t="s">
        <v>111</v>
      </c>
      <c r="O7" s="38">
        <v>57.77</v>
      </c>
      <c r="P7" s="38">
        <v>87.31</v>
      </c>
      <c r="Q7" s="38">
        <v>1989</v>
      </c>
      <c r="R7" s="38">
        <v>13070</v>
      </c>
      <c r="S7" s="38">
        <v>100.8</v>
      </c>
      <c r="T7" s="38">
        <v>129.66</v>
      </c>
      <c r="U7" s="38">
        <v>11389</v>
      </c>
      <c r="V7" s="38">
        <v>60.58</v>
      </c>
      <c r="W7" s="38">
        <v>188</v>
      </c>
      <c r="X7" s="38">
        <v>113.32</v>
      </c>
      <c r="Y7" s="38">
        <v>110.27</v>
      </c>
      <c r="Z7" s="38">
        <v>110.91</v>
      </c>
      <c r="AA7" s="38">
        <v>110.8</v>
      </c>
      <c r="AB7" s="38">
        <v>111.58</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4088.36</v>
      </c>
      <c r="AU7" s="38">
        <v>488.68</v>
      </c>
      <c r="AV7" s="38">
        <v>348.37</v>
      </c>
      <c r="AW7" s="38">
        <v>445.99</v>
      </c>
      <c r="AX7" s="38">
        <v>419.17</v>
      </c>
      <c r="AY7" s="38">
        <v>1081.23</v>
      </c>
      <c r="AZ7" s="38">
        <v>406.37</v>
      </c>
      <c r="BA7" s="38">
        <v>398.29</v>
      </c>
      <c r="BB7" s="38">
        <v>388.67</v>
      </c>
      <c r="BC7" s="38">
        <v>355.27</v>
      </c>
      <c r="BD7" s="38">
        <v>264.33999999999997</v>
      </c>
      <c r="BE7" s="38">
        <v>708.97</v>
      </c>
      <c r="BF7" s="38">
        <v>688.25</v>
      </c>
      <c r="BG7" s="38">
        <v>652.37</v>
      </c>
      <c r="BH7" s="38">
        <v>691.21</v>
      </c>
      <c r="BI7" s="38">
        <v>666.24</v>
      </c>
      <c r="BJ7" s="38">
        <v>443.13</v>
      </c>
      <c r="BK7" s="38">
        <v>442.54</v>
      </c>
      <c r="BL7" s="38">
        <v>431</v>
      </c>
      <c r="BM7" s="38">
        <v>422.5</v>
      </c>
      <c r="BN7" s="38">
        <v>458.27</v>
      </c>
      <c r="BO7" s="38">
        <v>274.27</v>
      </c>
      <c r="BP7" s="38">
        <v>104.71</v>
      </c>
      <c r="BQ7" s="38">
        <v>104.45</v>
      </c>
      <c r="BR7" s="38">
        <v>105.53</v>
      </c>
      <c r="BS7" s="38">
        <v>103.86</v>
      </c>
      <c r="BT7" s="38">
        <v>107.5</v>
      </c>
      <c r="BU7" s="38">
        <v>95.4</v>
      </c>
      <c r="BV7" s="38">
        <v>98.6</v>
      </c>
      <c r="BW7" s="38">
        <v>100.82</v>
      </c>
      <c r="BX7" s="38">
        <v>101.64</v>
      </c>
      <c r="BY7" s="38">
        <v>96.77</v>
      </c>
      <c r="BZ7" s="38">
        <v>104.36</v>
      </c>
      <c r="CA7" s="38">
        <v>97.31</v>
      </c>
      <c r="CB7" s="38">
        <v>97.89</v>
      </c>
      <c r="CC7" s="38">
        <v>97.14</v>
      </c>
      <c r="CD7" s="38">
        <v>98.7</v>
      </c>
      <c r="CE7" s="38">
        <v>95.62</v>
      </c>
      <c r="CF7" s="38">
        <v>186.15</v>
      </c>
      <c r="CG7" s="38">
        <v>181.67</v>
      </c>
      <c r="CH7" s="38">
        <v>179.55</v>
      </c>
      <c r="CI7" s="38">
        <v>179.16</v>
      </c>
      <c r="CJ7" s="38">
        <v>187.18</v>
      </c>
      <c r="CK7" s="38">
        <v>165.71</v>
      </c>
      <c r="CL7" s="38">
        <v>72.44</v>
      </c>
      <c r="CM7" s="38">
        <v>70.86</v>
      </c>
      <c r="CN7" s="38">
        <v>70.349999999999994</v>
      </c>
      <c r="CO7" s="38">
        <v>73.010000000000005</v>
      </c>
      <c r="CP7" s="38">
        <v>74.239999999999995</v>
      </c>
      <c r="CQ7" s="38">
        <v>54.47</v>
      </c>
      <c r="CR7" s="38">
        <v>53.61</v>
      </c>
      <c r="CS7" s="38">
        <v>53.52</v>
      </c>
      <c r="CT7" s="38">
        <v>54.24</v>
      </c>
      <c r="CU7" s="38">
        <v>55.88</v>
      </c>
      <c r="CV7" s="38">
        <v>60.41</v>
      </c>
      <c r="CW7" s="38">
        <v>77.55</v>
      </c>
      <c r="CX7" s="38">
        <v>77.89</v>
      </c>
      <c r="CY7" s="38">
        <v>80.53</v>
      </c>
      <c r="CZ7" s="38">
        <v>78.55</v>
      </c>
      <c r="DA7" s="38">
        <v>77.13</v>
      </c>
      <c r="DB7" s="38">
        <v>81.459999999999994</v>
      </c>
      <c r="DC7" s="38">
        <v>81.31</v>
      </c>
      <c r="DD7" s="38">
        <v>81.459999999999994</v>
      </c>
      <c r="DE7" s="38">
        <v>81.680000000000007</v>
      </c>
      <c r="DF7" s="38">
        <v>80.989999999999995</v>
      </c>
      <c r="DG7" s="38">
        <v>89.93</v>
      </c>
      <c r="DH7" s="38">
        <v>29.51</v>
      </c>
      <c r="DI7" s="38">
        <v>39.659999999999997</v>
      </c>
      <c r="DJ7" s="38">
        <v>39.28</v>
      </c>
      <c r="DK7" s="38">
        <v>39.46</v>
      </c>
      <c r="DL7" s="38">
        <v>41.27</v>
      </c>
      <c r="DM7" s="38">
        <v>38.520000000000003</v>
      </c>
      <c r="DN7" s="38">
        <v>46.67</v>
      </c>
      <c r="DO7" s="38">
        <v>47.7</v>
      </c>
      <c r="DP7" s="38">
        <v>48.14</v>
      </c>
      <c r="DQ7" s="38">
        <v>46.61</v>
      </c>
      <c r="DR7" s="38">
        <v>48.12</v>
      </c>
      <c r="DS7" s="38">
        <v>14.26</v>
      </c>
      <c r="DT7" s="38">
        <v>14.24</v>
      </c>
      <c r="DU7" s="38">
        <v>14.17</v>
      </c>
      <c r="DV7" s="38">
        <v>14.28</v>
      </c>
      <c r="DW7" s="38">
        <v>15.08</v>
      </c>
      <c r="DX7" s="38">
        <v>9.43</v>
      </c>
      <c r="DY7" s="38">
        <v>10.029999999999999</v>
      </c>
      <c r="DZ7" s="38">
        <v>7.26</v>
      </c>
      <c r="EA7" s="38">
        <v>11.13</v>
      </c>
      <c r="EB7" s="38">
        <v>10.84</v>
      </c>
      <c r="EC7" s="38">
        <v>15.89</v>
      </c>
      <c r="ED7" s="38">
        <v>1.19</v>
      </c>
      <c r="EE7" s="38">
        <v>0.37</v>
      </c>
      <c r="EF7" s="38">
        <v>1.47</v>
      </c>
      <c r="EG7" s="38">
        <v>0</v>
      </c>
      <c r="EH7" s="38">
        <v>0.19</v>
      </c>
      <c r="EI7" s="38">
        <v>0.71</v>
      </c>
      <c r="EJ7" s="38">
        <v>0.68</v>
      </c>
      <c r="EK7" s="38">
        <v>1.65</v>
      </c>
      <c r="EL7" s="38">
        <v>0.47</v>
      </c>
      <c r="EM7" s="38">
        <v>0.39</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2019-01-17T02:28:46Z</cp:lastPrinted>
  <dcterms:created xsi:type="dcterms:W3CDTF">2018-12-03T08:37:36Z</dcterms:created>
  <dcterms:modified xsi:type="dcterms:W3CDTF">2019-01-17T02:28:50Z</dcterms:modified>
  <cp:category/>
</cp:coreProperties>
</file>