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S001012\Users$\yikeda\デスクトップ\0116＿公営企業に係る経営比較分析表（平成29年度決算）の分析等について\★各担当提出資料\"/>
    </mc:Choice>
  </mc:AlternateContent>
  <workbookProtection workbookAlgorithmName="SHA-512" workbookHashValue="IeoyjYWWlPz9feSDB78dE5qWPO4NWPhz5M9jXBkmgqOY0OAuREmrXhwU3FQjd28xV77sUy3utGw9dUy2K9j5FQ==" workbookSaltValue="DOO0zcA4EiMdjnAOSwreN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<sst xmlns="http://schemas.openxmlformats.org/spreadsheetml/2006/main" count="232" uniqueCount="120">
  <si>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</si>
  <si>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</si>
  <si>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</si>
  <si>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</si>
  <si>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</si>
  <si>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</si>
  <si>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</si>
  <si>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</si>
  <si>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</si>
  <si>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</si>
  <si>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</si>
  <si>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</si>
  <si>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</si>
  <si>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</si>
  <si>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</si>
  <si>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</si>
  <si>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</si>
  <si>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</si>
  <si>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</si>
  <si>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</si>
  <si>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</si>
  <si>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</si>
  <si>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</si>
  <si>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</si>
  <si>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</si>
  <si>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</si>
  <si>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</si>
  <si>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</si>
  <si>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</si>
  <si>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</si>
  <si>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</si>
  <si>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</si>
  <si>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</si>
  <si>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</si>
  <si>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</si>
  <si>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</si>
  <si>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</si>
  <si>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</si>
  <si>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</si>
  <si>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</si>
  <si>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</si>
  <si>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</si>
  <si>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</si>
  <si>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</si>
  <si>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</si>
  <si>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</si>
  <si>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</si>
  <si>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</si>
  <si>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</si>
  <si>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</si>
  <si>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</si>
  <si>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</si>
  <si>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</si>
  <si>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</si>
  <si>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</si>
  <si>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</si>
  <si>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</si>
  <si>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</si>
  <si>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</si>
  <si>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</si>
  <si>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</si>
  <si>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</si>
  <si>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</si>
  <si>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</si>
  <si>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</si>
  <si>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</si>
  <si>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</si>
  <si>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</si>
  <si>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</si>
  <si>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</si>
  <si>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</si>
  <si>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</si>
  <si>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</si>
  <si>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</si>
  <si>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</si>
  <si>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</si>
  <si>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</si>
  <si>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</si>
  <si>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</si>
  <si>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</si>
  <si>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</si>
  <si>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</si>
  <si>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</si>
  <si>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</si>
  <si>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</si>
  <si>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</si>
  <si>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</si>
  <si>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</si>
  <si>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</si>
  <si>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</si>
  <si>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</si>
  <si>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</si>
  <si>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</si>
  <si>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</si>
  <si>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</si>
  <si>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</si>
  <si>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</si>
  <si>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</si>
  <si>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</si>
  <si>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</si>
  <si>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</si>
  <si>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</si>
  <si>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</si>
  <si>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</si>
  <si>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</si>
  <si>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黒潮町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</si>
  <si>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</si>
  <si>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</si>
  <si>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</si>
  <si>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</si>
  <si>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</si>
  <si>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</si>
  <si>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</si>
  <si>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</si>
  <si>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</si>
  <si>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</si>
  <si>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</si>
  <si>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有収率や管路の法定耐用年数を考慮しながら、管路更新率が１％を下回らないように管路更新に取り組む必要があります。
　水道事業基本計画に基づき、管路更新を新設バイパス管の布設等と合せて計画的に実施していく予定です。</t>
    <phoneticPr fontId="4"/>
  </si>
  <si>
    <t xml:space="preserve">
　経常収支比率及び料金回収率が100％未満であり、類似団体平均値よりも低い状態となっている。健全な経営に向けた取り組みとして、平成30年度に水道料金改定を実施した。
　施設利用率の低さについては施設統合等を検討する必要がある。
　また、有収率については右肩下がりの状況であるため、漏水等原因を特定し、改善を図る必要がある。</t>
    <rPh sb="2" eb="4">
      <t>ケイジョウ</t>
    </rPh>
    <rPh sb="4" eb="6">
      <t>シュウシ</t>
    </rPh>
    <rPh sb="6" eb="8">
      <t>ヒリツ</t>
    </rPh>
    <rPh sb="8" eb="9">
      <t>オヨ</t>
    </rPh>
    <rPh sb="10" eb="12">
      <t>リョウキン</t>
    </rPh>
    <rPh sb="12" eb="14">
      <t>カイシュウ</t>
    </rPh>
    <rPh sb="14" eb="15">
      <t>リツ</t>
    </rPh>
    <rPh sb="20" eb="22">
      <t>ミマン</t>
    </rPh>
    <rPh sb="26" eb="28">
      <t>ルイジ</t>
    </rPh>
    <rPh sb="28" eb="30">
      <t>ダンタイ</t>
    </rPh>
    <rPh sb="30" eb="33">
      <t>ヘイキンチ</t>
    </rPh>
    <rPh sb="36" eb="37">
      <t>ヒク</t>
    </rPh>
    <rPh sb="38" eb="40">
      <t>ジョウタイ</t>
    </rPh>
    <rPh sb="47" eb="49">
      <t>ケンゼン</t>
    </rPh>
    <rPh sb="50" eb="52">
      <t>ケイエイ</t>
    </rPh>
    <rPh sb="53" eb="54">
      <t>ム</t>
    </rPh>
    <rPh sb="56" eb="57">
      <t>ト</t>
    </rPh>
    <rPh sb="58" eb="59">
      <t>ク</t>
    </rPh>
    <rPh sb="64" eb="66">
      <t>ヘイセイ</t>
    </rPh>
    <rPh sb="68" eb="69">
      <t>ネン</t>
    </rPh>
    <rPh sb="69" eb="70">
      <t>ド</t>
    </rPh>
    <rPh sb="71" eb="73">
      <t>スイドウ</t>
    </rPh>
    <rPh sb="73" eb="75">
      <t>リョウキン</t>
    </rPh>
    <rPh sb="75" eb="77">
      <t>カイテイ</t>
    </rPh>
    <rPh sb="78" eb="80">
      <t>ジッシ</t>
    </rPh>
    <rPh sb="85" eb="87">
      <t>シセツ</t>
    </rPh>
    <rPh sb="87" eb="90">
      <t>リヨウリツ</t>
    </rPh>
    <rPh sb="91" eb="92">
      <t>ヒク</t>
    </rPh>
    <rPh sb="98" eb="100">
      <t>シセツ</t>
    </rPh>
    <rPh sb="100" eb="102">
      <t>トウゴウ</t>
    </rPh>
    <rPh sb="102" eb="103">
      <t>トウ</t>
    </rPh>
    <rPh sb="104" eb="106">
      <t>ケントウ</t>
    </rPh>
    <rPh sb="108" eb="110">
      <t>ヒツヨウ</t>
    </rPh>
    <rPh sb="119" eb="122">
      <t>ユウシュウリツ</t>
    </rPh>
    <rPh sb="127" eb="129">
      <t>ミギカタ</t>
    </rPh>
    <rPh sb="129" eb="130">
      <t>サ</t>
    </rPh>
    <rPh sb="133" eb="135">
      <t>ジョウキョウ</t>
    </rPh>
    <rPh sb="141" eb="143">
      <t>ロウスイ</t>
    </rPh>
    <rPh sb="143" eb="144">
      <t>トウ</t>
    </rPh>
    <rPh sb="144" eb="146">
      <t>ゲンイン</t>
    </rPh>
    <rPh sb="147" eb="149">
      <t>トクテイ</t>
    </rPh>
    <rPh sb="151" eb="153">
      <t>カイゼン</t>
    </rPh>
    <rPh sb="154" eb="155">
      <t>ハカ</t>
    </rPh>
    <rPh sb="156" eb="158">
      <t>ヒツヨウ</t>
    </rPh>
    <phoneticPr fontId="4"/>
  </si>
  <si>
    <t>　上記を踏まえ、将来にわたり安全で良質な水を安定的に供給するために、その収支バランスが肝要となるため、水道事業基本計画に基づきながら、管路更新を計画的に行っていきます。財源となる水道料金の改定を平成30年度に実施しており、料金改定の影響を分析し、経営改善を行っていきます。</t>
    <rPh sb="97" eb="99">
      <t>ヘイセイ</t>
    </rPh>
    <rPh sb="101" eb="102">
      <t>ネン</t>
    </rPh>
    <rPh sb="102" eb="103">
      <t>ド</t>
    </rPh>
    <rPh sb="104" eb="106">
      <t>ジッシ</t>
    </rPh>
    <rPh sb="111" eb="113">
      <t>リョウキン</t>
    </rPh>
    <rPh sb="113" eb="115">
      <t>カイテイ</t>
    </rPh>
    <rPh sb="116" eb="118">
      <t>エイキョウ</t>
    </rPh>
    <rPh sb="119" eb="121">
      <t>ブンセキ</t>
    </rPh>
    <rPh sb="123" eb="125">
      <t>ケイエイ</t>
    </rPh>
    <rPh sb="125" eb="127">
      <t>カイゼン</t>
    </rPh>
    <rPh sb="128" eb="12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</si>
</sst>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c:v>
                </c:pt>
                <c:pt idx="1">
                  <c:v>0.38</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AF0-498A-9B01-C544C20A01EB}"/>
            </c:ext>
          </c:extLst>
        </c:ser>
        <c:dLbls>
          <c:showLegendKey val="0"/>
          <c:showVal val="0"/>
          <c:showCatName val="0"/>
          <c:showSerName val="0"/>
          <c:showPercent val="0"/>
          <c:showBubbleSize val="0"/>
        </c:dLbls>
        <c:gapWidth val="150"/>
        <c:axId val="341658840"/>
        <c:axId val="342837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AAF0-498A-9B01-C544C20A01EB}"/>
            </c:ext>
          </c:extLst>
        </c:ser>
        <c:dLbls>
          <c:showLegendKey val="0"/>
          <c:showVal val="0"/>
          <c:showCatName val="0"/>
          <c:showSerName val="0"/>
          <c:showPercent val="0"/>
          <c:showBubbleSize val="0"/>
        </c:dLbls>
        <c:marker val="1"/>
        <c:smooth val="0"/>
        <c:axId val="341658840"/>
        <c:axId val="342837976"/>
      </c:lineChart>
      <c:dateAx>
        <c:axId val="341658840"/>
        <c:scaling>
          <c:orientation val="minMax"/>
        </c:scaling>
        <c:delete val="1"/>
        <c:axPos val="b"/>
        <c:numFmt formatCode="ge" sourceLinked="1"/>
        <c:majorTickMark val="none"/>
        <c:minorTickMark val="none"/>
        <c:tickLblPos val="none"/>
        <c:crossAx val="342837976"/>
        <c:crosses val="autoZero"/>
        <c:auto val="1"/>
        <c:lblOffset val="100"/>
        <c:baseTimeUnit val="years"/>
      </c:dateAx>
      <c:valAx>
        <c:axId val="34283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65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45.74</c:v>
                </c:pt>
                <c:pt idx="1">
                  <c:v>43.83</c:v>
                </c:pt>
                <c:pt idx="2">
                  <c:v>42.81</c:v>
                </c:pt>
                <c:pt idx="3">
                  <c:v>42.74</c:v>
                </c:pt>
                <c:pt idx="4">
                  <c:v>42.08</c:v>
                </c:pt>
              </c:numCache>
            </c:numRef>
          </c:val>
          <c:extLst xmlns:c16r2="http://schemas.microsoft.com/office/drawing/2015/06/chart">
            <c:ext xmlns:c16="http://schemas.microsoft.com/office/drawing/2014/chart" uri="{C3380CC4-5D6E-409C-BE32-E72D297353CC}">
              <c16:uniqueId val="{00000000-C1D9-4428-BD85-B637D6F6C926}"/>
            </c:ext>
          </c:extLst>
        </c:ser>
        <c:dLbls>
          <c:showLegendKey val="0"/>
          <c:showVal val="0"/>
          <c:showCatName val="0"/>
          <c:showSerName val="0"/>
          <c:showPercent val="0"/>
          <c:showBubbleSize val="0"/>
        </c:dLbls>
        <c:gapWidth val="150"/>
        <c:axId val="344749864"/>
        <c:axId val="34475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C1D9-4428-BD85-B637D6F6C926}"/>
            </c:ext>
          </c:extLst>
        </c:ser>
        <c:dLbls>
          <c:showLegendKey val="0"/>
          <c:showVal val="0"/>
          <c:showCatName val="0"/>
          <c:showSerName val="0"/>
          <c:showPercent val="0"/>
          <c:showBubbleSize val="0"/>
        </c:dLbls>
        <c:marker val="1"/>
        <c:smooth val="0"/>
        <c:axId val="344749864"/>
        <c:axId val="344750256"/>
      </c:lineChart>
      <c:dateAx>
        <c:axId val="344749864"/>
        <c:scaling>
          <c:orientation val="minMax"/>
        </c:scaling>
        <c:delete val="1"/>
        <c:axPos val="b"/>
        <c:numFmt formatCode="ge" sourceLinked="1"/>
        <c:majorTickMark val="none"/>
        <c:minorTickMark val="none"/>
        <c:tickLblPos val="none"/>
        <c:crossAx val="344750256"/>
        <c:crosses val="autoZero"/>
        <c:auto val="1"/>
        <c:lblOffset val="100"/>
        <c:baseTimeUnit val="years"/>
      </c:dateAx>
      <c:valAx>
        <c:axId val="34475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4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81.48</c:v>
                </c:pt>
                <c:pt idx="1">
                  <c:v>80.67</c:v>
                </c:pt>
                <c:pt idx="2">
                  <c:v>80.33</c:v>
                </c:pt>
                <c:pt idx="3">
                  <c:v>80.239999999999995</c:v>
                </c:pt>
                <c:pt idx="4">
                  <c:v>80.099999999999994</c:v>
                </c:pt>
              </c:numCache>
            </c:numRef>
          </c:val>
          <c:extLst xmlns:c16r2="http://schemas.microsoft.com/office/drawing/2015/06/chart">
            <c:ext xmlns:c16="http://schemas.microsoft.com/office/drawing/2014/chart" uri="{C3380CC4-5D6E-409C-BE32-E72D297353CC}">
              <c16:uniqueId val="{00000000-29F8-459F-9C47-7D0D6626A8D0}"/>
            </c:ext>
          </c:extLst>
        </c:ser>
        <c:dLbls>
          <c:showLegendKey val="0"/>
          <c:showVal val="0"/>
          <c:showCatName val="0"/>
          <c:showSerName val="0"/>
          <c:showPercent val="0"/>
          <c:showBubbleSize val="0"/>
        </c:dLbls>
        <c:gapWidth val="150"/>
        <c:axId val="344751432"/>
        <c:axId val="34514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29F8-459F-9C47-7D0D6626A8D0}"/>
            </c:ext>
          </c:extLst>
        </c:ser>
        <c:dLbls>
          <c:showLegendKey val="0"/>
          <c:showVal val="0"/>
          <c:showCatName val="0"/>
          <c:showSerName val="0"/>
          <c:showPercent val="0"/>
          <c:showBubbleSize val="0"/>
        </c:dLbls>
        <c:marker val="1"/>
        <c:smooth val="0"/>
        <c:axId val="344751432"/>
        <c:axId val="345144336"/>
      </c:lineChart>
      <c:dateAx>
        <c:axId val="344751432"/>
        <c:scaling>
          <c:orientation val="minMax"/>
        </c:scaling>
        <c:delete val="1"/>
        <c:axPos val="b"/>
        <c:numFmt formatCode="ge" sourceLinked="1"/>
        <c:majorTickMark val="none"/>
        <c:minorTickMark val="none"/>
        <c:tickLblPos val="none"/>
        <c:crossAx val="345144336"/>
        <c:crosses val="autoZero"/>
        <c:auto val="1"/>
        <c:lblOffset val="100"/>
        <c:baseTimeUnit val="years"/>
      </c:dateAx>
      <c:valAx>
        <c:axId val="34514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5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105.21</c:v>
                </c:pt>
                <c:pt idx="1">
                  <c:v>99.5</c:v>
                </c:pt>
                <c:pt idx="2">
                  <c:v>99.78</c:v>
                </c:pt>
                <c:pt idx="3">
                  <c:v>100.73</c:v>
                </c:pt>
                <c:pt idx="4">
                  <c:v>98.64</c:v>
                </c:pt>
              </c:numCache>
            </c:numRef>
          </c:val>
          <c:extLst xmlns:c16r2="http://schemas.microsoft.com/office/drawing/2015/06/chart">
            <c:ext xmlns:c16="http://schemas.microsoft.com/office/drawing/2014/chart" uri="{C3380CC4-5D6E-409C-BE32-E72D297353CC}">
              <c16:uniqueId val="{00000000-730C-4597-9549-81EB073A4F8A}"/>
            </c:ext>
          </c:extLst>
        </c:ser>
        <c:dLbls>
          <c:showLegendKey val="0"/>
          <c:showVal val="0"/>
          <c:showCatName val="0"/>
          <c:showSerName val="0"/>
          <c:showPercent val="0"/>
          <c:showBubbleSize val="0"/>
        </c:dLbls>
        <c:gapWidth val="150"/>
        <c:axId val="342839152"/>
        <c:axId val="34283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730C-4597-9549-81EB073A4F8A}"/>
            </c:ext>
          </c:extLst>
        </c:ser>
        <c:dLbls>
          <c:showLegendKey val="0"/>
          <c:showVal val="0"/>
          <c:showCatName val="0"/>
          <c:showSerName val="0"/>
          <c:showPercent val="0"/>
          <c:showBubbleSize val="0"/>
        </c:dLbls>
        <c:marker val="1"/>
        <c:smooth val="0"/>
        <c:axId val="342839152"/>
        <c:axId val="342839544"/>
      </c:lineChart>
      <c:dateAx>
        <c:axId val="342839152"/>
        <c:scaling>
          <c:orientation val="minMax"/>
        </c:scaling>
        <c:delete val="1"/>
        <c:axPos val="b"/>
        <c:numFmt formatCode="ge" sourceLinked="1"/>
        <c:majorTickMark val="none"/>
        <c:minorTickMark val="none"/>
        <c:tickLblPos val="none"/>
        <c:crossAx val="342839544"/>
        <c:crosses val="autoZero"/>
        <c:auto val="1"/>
        <c:lblOffset val="100"/>
        <c:baseTimeUnit val="years"/>
      </c:dateAx>
      <c:valAx>
        <c:axId val="342839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83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29.78</c:v>
                </c:pt>
                <c:pt idx="1">
                  <c:v>41.79</c:v>
                </c:pt>
                <c:pt idx="2">
                  <c:v>43.96</c:v>
                </c:pt>
                <c:pt idx="3">
                  <c:v>45.29</c:v>
                </c:pt>
                <c:pt idx="4">
                  <c:v>45.79</c:v>
                </c:pt>
              </c:numCache>
            </c:numRef>
          </c:val>
          <c:extLst xmlns:c16r2="http://schemas.microsoft.com/office/drawing/2015/06/chart">
            <c:ext xmlns:c16="http://schemas.microsoft.com/office/drawing/2014/chart" uri="{C3380CC4-5D6E-409C-BE32-E72D297353CC}">
              <c16:uniqueId val="{00000000-9522-41BF-A8EE-3AD57762A567}"/>
            </c:ext>
          </c:extLst>
        </c:ser>
        <c:dLbls>
          <c:showLegendKey val="0"/>
          <c:showVal val="0"/>
          <c:showCatName val="0"/>
          <c:showSerName val="0"/>
          <c:showPercent val="0"/>
          <c:showBubbleSize val="0"/>
        </c:dLbls>
        <c:gapWidth val="150"/>
        <c:axId val="342840720"/>
        <c:axId val="34284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9522-41BF-A8EE-3AD57762A567}"/>
            </c:ext>
          </c:extLst>
        </c:ser>
        <c:dLbls>
          <c:showLegendKey val="0"/>
          <c:showVal val="0"/>
          <c:showCatName val="0"/>
          <c:showSerName val="0"/>
          <c:showPercent val="0"/>
          <c:showBubbleSize val="0"/>
        </c:dLbls>
        <c:marker val="1"/>
        <c:smooth val="0"/>
        <c:axId val="342840720"/>
        <c:axId val="342841112"/>
      </c:lineChart>
      <c:dateAx>
        <c:axId val="342840720"/>
        <c:scaling>
          <c:orientation val="minMax"/>
        </c:scaling>
        <c:delete val="1"/>
        <c:axPos val="b"/>
        <c:numFmt formatCode="ge" sourceLinked="1"/>
        <c:majorTickMark val="none"/>
        <c:minorTickMark val="none"/>
        <c:tickLblPos val="none"/>
        <c:crossAx val="342841112"/>
        <c:crosses val="autoZero"/>
        <c:auto val="1"/>
        <c:lblOffset val="100"/>
        <c:baseTimeUnit val="years"/>
      </c:dateAx>
      <c:valAx>
        <c:axId val="34284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84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1.5</c:v>
                </c:pt>
                <c:pt idx="1">
                  <c:v>3.91</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8929-42A0-BF54-FAB3CE83BE5F}"/>
            </c:ext>
          </c:extLst>
        </c:ser>
        <c:dLbls>
          <c:showLegendKey val="0"/>
          <c:showVal val="0"/>
          <c:showCatName val="0"/>
          <c:showSerName val="0"/>
          <c:showPercent val="0"/>
          <c:showBubbleSize val="0"/>
        </c:dLbls>
        <c:gapWidth val="150"/>
        <c:axId val="342842288"/>
        <c:axId val="342842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8929-42A0-BF54-FAB3CE83BE5F}"/>
            </c:ext>
          </c:extLst>
        </c:ser>
        <c:dLbls>
          <c:showLegendKey val="0"/>
          <c:showVal val="0"/>
          <c:showCatName val="0"/>
          <c:showSerName val="0"/>
          <c:showPercent val="0"/>
          <c:showBubbleSize val="0"/>
        </c:dLbls>
        <c:marker val="1"/>
        <c:smooth val="0"/>
        <c:axId val="342842288"/>
        <c:axId val="342842680"/>
      </c:lineChart>
      <c:dateAx>
        <c:axId val="342842288"/>
        <c:scaling>
          <c:orientation val="minMax"/>
        </c:scaling>
        <c:delete val="1"/>
        <c:axPos val="b"/>
        <c:numFmt formatCode="ge" sourceLinked="1"/>
        <c:majorTickMark val="none"/>
        <c:minorTickMark val="none"/>
        <c:tickLblPos val="none"/>
        <c:crossAx val="342842680"/>
        <c:crosses val="autoZero"/>
        <c:auto val="1"/>
        <c:lblOffset val="100"/>
        <c:baseTimeUnit val="years"/>
      </c:dateAx>
      <c:valAx>
        <c:axId val="34284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84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A2A-4640-9A2B-DA9274E4A19C}"/>
            </c:ext>
          </c:extLst>
        </c:ser>
        <c:dLbls>
          <c:showLegendKey val="0"/>
          <c:showVal val="0"/>
          <c:showCatName val="0"/>
          <c:showSerName val="0"/>
          <c:showPercent val="0"/>
          <c:showBubbleSize val="0"/>
        </c:dLbls>
        <c:gapWidth val="150"/>
        <c:axId val="342843856"/>
        <c:axId val="34284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1A2A-4640-9A2B-DA9274E4A19C}"/>
            </c:ext>
          </c:extLst>
        </c:ser>
        <c:dLbls>
          <c:showLegendKey val="0"/>
          <c:showVal val="0"/>
          <c:showCatName val="0"/>
          <c:showSerName val="0"/>
          <c:showPercent val="0"/>
          <c:showBubbleSize val="0"/>
        </c:dLbls>
        <c:marker val="1"/>
        <c:smooth val="0"/>
        <c:axId val="342843856"/>
        <c:axId val="342844248"/>
      </c:lineChart>
      <c:dateAx>
        <c:axId val="342843856"/>
        <c:scaling>
          <c:orientation val="minMax"/>
        </c:scaling>
        <c:delete val="1"/>
        <c:axPos val="b"/>
        <c:numFmt formatCode="ge" sourceLinked="1"/>
        <c:majorTickMark val="none"/>
        <c:minorTickMark val="none"/>
        <c:tickLblPos val="none"/>
        <c:crossAx val="342844248"/>
        <c:crosses val="autoZero"/>
        <c:auto val="1"/>
        <c:lblOffset val="100"/>
        <c:baseTimeUnit val="years"/>
      </c:dateAx>
      <c:valAx>
        <c:axId val="342844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84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355.74</c:v>
                </c:pt>
                <c:pt idx="1">
                  <c:v>273.55</c:v>
                </c:pt>
                <c:pt idx="2">
                  <c:v>267.63</c:v>
                </c:pt>
                <c:pt idx="3">
                  <c:v>247.26</c:v>
                </c:pt>
                <c:pt idx="4">
                  <c:v>251.35</c:v>
                </c:pt>
              </c:numCache>
            </c:numRef>
          </c:val>
          <c:extLst xmlns:c16r2="http://schemas.microsoft.com/office/drawing/2015/06/chart">
            <c:ext xmlns:c16="http://schemas.microsoft.com/office/drawing/2014/chart" uri="{C3380CC4-5D6E-409C-BE32-E72D297353CC}">
              <c16:uniqueId val="{00000000-08B6-46BB-865D-764C6F76EB0B}"/>
            </c:ext>
          </c:extLst>
        </c:ser>
        <c:dLbls>
          <c:showLegendKey val="0"/>
          <c:showVal val="0"/>
          <c:showCatName val="0"/>
          <c:showSerName val="0"/>
          <c:showPercent val="0"/>
          <c:showBubbleSize val="0"/>
        </c:dLbls>
        <c:gapWidth val="150"/>
        <c:axId val="342845424"/>
        <c:axId val="34474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08B6-46BB-865D-764C6F76EB0B}"/>
            </c:ext>
          </c:extLst>
        </c:ser>
        <c:dLbls>
          <c:showLegendKey val="0"/>
          <c:showVal val="0"/>
          <c:showCatName val="0"/>
          <c:showSerName val="0"/>
          <c:showPercent val="0"/>
          <c:showBubbleSize val="0"/>
        </c:dLbls>
        <c:marker val="1"/>
        <c:smooth val="0"/>
        <c:axId val="342845424"/>
        <c:axId val="344743984"/>
      </c:lineChart>
      <c:dateAx>
        <c:axId val="342845424"/>
        <c:scaling>
          <c:orientation val="minMax"/>
        </c:scaling>
        <c:delete val="1"/>
        <c:axPos val="b"/>
        <c:numFmt formatCode="ge" sourceLinked="1"/>
        <c:majorTickMark val="none"/>
        <c:minorTickMark val="none"/>
        <c:tickLblPos val="none"/>
        <c:crossAx val="344743984"/>
        <c:crosses val="autoZero"/>
        <c:auto val="1"/>
        <c:lblOffset val="100"/>
        <c:baseTimeUnit val="years"/>
      </c:dateAx>
      <c:valAx>
        <c:axId val="344743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84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835.12</c:v>
                </c:pt>
                <c:pt idx="1">
                  <c:v>865.39</c:v>
                </c:pt>
                <c:pt idx="2">
                  <c:v>875.82</c:v>
                </c:pt>
                <c:pt idx="3">
                  <c:v>877.9</c:v>
                </c:pt>
                <c:pt idx="4">
                  <c:v>918.7</c:v>
                </c:pt>
              </c:numCache>
            </c:numRef>
          </c:val>
          <c:extLst xmlns:c16r2="http://schemas.microsoft.com/office/drawing/2015/06/chart">
            <c:ext xmlns:c16="http://schemas.microsoft.com/office/drawing/2014/chart" uri="{C3380CC4-5D6E-409C-BE32-E72D297353CC}">
              <c16:uniqueId val="{00000000-1C75-4EFF-9672-D0EB4EDEE887}"/>
            </c:ext>
          </c:extLst>
        </c:ser>
        <c:dLbls>
          <c:showLegendKey val="0"/>
          <c:showVal val="0"/>
          <c:showCatName val="0"/>
          <c:showSerName val="0"/>
          <c:showPercent val="0"/>
          <c:showBubbleSize val="0"/>
        </c:dLbls>
        <c:gapWidth val="150"/>
        <c:axId val="344745160"/>
        <c:axId val="34474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1C75-4EFF-9672-D0EB4EDEE887}"/>
            </c:ext>
          </c:extLst>
        </c:ser>
        <c:dLbls>
          <c:showLegendKey val="0"/>
          <c:showVal val="0"/>
          <c:showCatName val="0"/>
          <c:showSerName val="0"/>
          <c:showPercent val="0"/>
          <c:showBubbleSize val="0"/>
        </c:dLbls>
        <c:marker val="1"/>
        <c:smooth val="0"/>
        <c:axId val="344745160"/>
        <c:axId val="344745552"/>
      </c:lineChart>
      <c:dateAx>
        <c:axId val="344745160"/>
        <c:scaling>
          <c:orientation val="minMax"/>
        </c:scaling>
        <c:delete val="1"/>
        <c:axPos val="b"/>
        <c:numFmt formatCode="ge" sourceLinked="1"/>
        <c:majorTickMark val="none"/>
        <c:minorTickMark val="none"/>
        <c:tickLblPos val="none"/>
        <c:crossAx val="344745552"/>
        <c:crosses val="autoZero"/>
        <c:auto val="1"/>
        <c:lblOffset val="100"/>
        <c:baseTimeUnit val="years"/>
      </c:dateAx>
      <c:valAx>
        <c:axId val="344745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474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98.68</c:v>
                </c:pt>
                <c:pt idx="1">
                  <c:v>94.65</c:v>
                </c:pt>
                <c:pt idx="2">
                  <c:v>94.89</c:v>
                </c:pt>
                <c:pt idx="3">
                  <c:v>96.54</c:v>
                </c:pt>
                <c:pt idx="4">
                  <c:v>93.81</c:v>
                </c:pt>
              </c:numCache>
            </c:numRef>
          </c:val>
          <c:extLst xmlns:c16r2="http://schemas.microsoft.com/office/drawing/2015/06/chart">
            <c:ext xmlns:c16="http://schemas.microsoft.com/office/drawing/2014/chart" uri="{C3380CC4-5D6E-409C-BE32-E72D297353CC}">
              <c16:uniqueId val="{00000000-F23D-4B27-BE50-CDB61E1934A3}"/>
            </c:ext>
          </c:extLst>
        </c:ser>
        <c:dLbls>
          <c:showLegendKey val="0"/>
          <c:showVal val="0"/>
          <c:showCatName val="0"/>
          <c:showSerName val="0"/>
          <c:showPercent val="0"/>
          <c:showBubbleSize val="0"/>
        </c:dLbls>
        <c:gapWidth val="150"/>
        <c:axId val="344746728"/>
        <c:axId val="34474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F23D-4B27-BE50-CDB61E1934A3}"/>
            </c:ext>
          </c:extLst>
        </c:ser>
        <c:dLbls>
          <c:showLegendKey val="0"/>
          <c:showVal val="0"/>
          <c:showCatName val="0"/>
          <c:showSerName val="0"/>
          <c:showPercent val="0"/>
          <c:showBubbleSize val="0"/>
        </c:dLbls>
        <c:marker val="1"/>
        <c:smooth val="0"/>
        <c:axId val="344746728"/>
        <c:axId val="344747120"/>
      </c:lineChart>
      <c:dateAx>
        <c:axId val="344746728"/>
        <c:scaling>
          <c:orientation val="minMax"/>
        </c:scaling>
        <c:delete val="1"/>
        <c:axPos val="b"/>
        <c:numFmt formatCode="ge" sourceLinked="1"/>
        <c:majorTickMark val="none"/>
        <c:minorTickMark val="none"/>
        <c:tickLblPos val="none"/>
        <c:crossAx val="344747120"/>
        <c:crosses val="autoZero"/>
        <c:auto val="1"/>
        <c:lblOffset val="100"/>
        <c:baseTimeUnit val="years"/>
      </c:dateAx>
      <c:valAx>
        <c:axId val="34474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4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121.5</c:v>
                </c:pt>
                <c:pt idx="1">
                  <c:v>127.37</c:v>
                </c:pt>
                <c:pt idx="2">
                  <c:v>126.12</c:v>
                </c:pt>
                <c:pt idx="3">
                  <c:v>124.22</c:v>
                </c:pt>
                <c:pt idx="4">
                  <c:v>128.01</c:v>
                </c:pt>
              </c:numCache>
            </c:numRef>
          </c:val>
          <c:extLst xmlns:c16r2="http://schemas.microsoft.com/office/drawing/2015/06/chart">
            <c:ext xmlns:c16="http://schemas.microsoft.com/office/drawing/2014/chart" uri="{C3380CC4-5D6E-409C-BE32-E72D297353CC}">
              <c16:uniqueId val="{00000000-919C-4CAA-A439-F6CFCAAE46C7}"/>
            </c:ext>
          </c:extLst>
        </c:ser>
        <c:dLbls>
          <c:showLegendKey val="0"/>
          <c:showVal val="0"/>
          <c:showCatName val="0"/>
          <c:showSerName val="0"/>
          <c:showPercent val="0"/>
          <c:showBubbleSize val="0"/>
        </c:dLbls>
        <c:gapWidth val="150"/>
        <c:axId val="344748296"/>
        <c:axId val="34474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919C-4CAA-A439-F6CFCAAE46C7}"/>
            </c:ext>
          </c:extLst>
        </c:ser>
        <c:dLbls>
          <c:showLegendKey val="0"/>
          <c:showVal val="0"/>
          <c:showCatName val="0"/>
          <c:showSerName val="0"/>
          <c:showPercent val="0"/>
          <c:showBubbleSize val="0"/>
        </c:dLbls>
        <c:marker val="1"/>
        <c:smooth val="0"/>
        <c:axId val="344748296"/>
        <c:axId val="344748688"/>
      </c:lineChart>
      <c:dateAx>
        <c:axId val="344748296"/>
        <c:scaling>
          <c:orientation val="minMax"/>
        </c:scaling>
        <c:delete val="1"/>
        <c:axPos val="b"/>
        <c:numFmt formatCode="ge" sourceLinked="1"/>
        <c:majorTickMark val="none"/>
        <c:minorTickMark val="none"/>
        <c:tickLblPos val="none"/>
        <c:crossAx val="344748688"/>
        <c:crosses val="autoZero"/>
        <c:auto val="1"/>
        <c:lblOffset val="100"/>
        <c:baseTimeUnit val="years"/>
      </c:dateAx>
      <c:valAx>
        <c:axId val="34474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4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高知県　黒潮町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11390</v>
      </c>
      <c r="AM8" s="70"/>
      <c r="AN8" s="70"/>
      <c r="AO8" s="70"/>
      <c r="AP8" s="70"/>
      <c r="AQ8" s="70"/>
      <c r="AR8" s="70"/>
      <c r="AS8" s="70"/>
      <c r="AT8" s="66">
        <f>データ!$S$6</f>
        <v>188.59</v>
      </c>
      <c r="AU8" s="67"/>
      <c r="AV8" s="67"/>
      <c r="AW8" s="67"/>
      <c r="AX8" s="67"/>
      <c r="AY8" s="67"/>
      <c r="AZ8" s="67"/>
      <c r="BA8" s="67"/>
      <c r="BB8" s="69">
        <f>データ!$T$6</f>
        <v>60.4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53.27</v>
      </c>
      <c r="J10" s="67"/>
      <c r="K10" s="67"/>
      <c r="L10" s="67"/>
      <c r="M10" s="67"/>
      <c r="N10" s="67"/>
      <c r="O10" s="68"/>
      <c r="P10" s="69">
        <f>データ!$P$6</f>
        <v>98.82</v>
      </c>
      <c r="Q10" s="69"/>
      <c r="R10" s="69"/>
      <c r="S10" s="69"/>
      <c r="T10" s="69"/>
      <c r="U10" s="69"/>
      <c r="V10" s="69"/>
      <c r="W10" s="70">
        <f>データ!$Q$6</f>
        <v>2270</v>
      </c>
      <c r="X10" s="70"/>
      <c r="Y10" s="70"/>
      <c r="Z10" s="70"/>
      <c r="AA10" s="70"/>
      <c r="AB10" s="70"/>
      <c r="AC10" s="70"/>
      <c r="AD10" s="2"/>
      <c r="AE10" s="2"/>
      <c r="AF10" s="2"/>
      <c r="AG10" s="2"/>
      <c r="AH10" s="4"/>
      <c r="AI10" s="4"/>
      <c r="AJ10" s="4"/>
      <c r="AK10" s="4"/>
      <c r="AL10" s="70">
        <f>データ!$U$6</f>
        <v>11206</v>
      </c>
      <c r="AM10" s="70"/>
      <c r="AN10" s="70"/>
      <c r="AO10" s="70"/>
      <c r="AP10" s="70"/>
      <c r="AQ10" s="70"/>
      <c r="AR10" s="70"/>
      <c r="AS10" s="70"/>
      <c r="AT10" s="66">
        <f>データ!$V$6</f>
        <v>228.76</v>
      </c>
      <c r="AU10" s="67"/>
      <c r="AV10" s="67"/>
      <c r="AW10" s="67"/>
      <c r="AX10" s="67"/>
      <c r="AY10" s="67"/>
      <c r="AZ10" s="67"/>
      <c r="BA10" s="67"/>
      <c r="BB10" s="69">
        <f>データ!$W$6</f>
        <v>48.99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poUCr2nE9UM+fm1fOJBu6Q3n70el9u2JBaKcYnaqQ8g5JLFeSwNY3Gto6WEVf55DvVwZcsflThAmN7cy/TtVUw==" saltValue="mHNTgXVKoU16Yt0K4UgDQ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394289</v>
      </c>
      <c r="D6" s="33">
        <f t="shared" si="3"/>
        <v>46</v>
      </c>
      <c r="E6" s="33">
        <f t="shared" si="3"/>
        <v>1</v>
      </c>
      <c r="F6" s="33">
        <f t="shared" si="3"/>
        <v>0</v>
      </c>
      <c r="G6" s="33">
        <f t="shared" si="3"/>
        <v>1</v>
      </c>
      <c r="H6" s="33" t="str">
        <f t="shared" si="3"/>
        <v>高知県　黒潮町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53.27</v>
      </c>
      <c r="P6" s="34">
        <f t="shared" si="3"/>
        <v>98.82</v>
      </c>
      <c r="Q6" s="34">
        <f t="shared" si="3"/>
        <v>2270</v>
      </c>
      <c r="R6" s="34">
        <f t="shared" si="3"/>
        <v>11390</v>
      </c>
      <c r="S6" s="34">
        <f t="shared" si="3"/>
        <v>188.59</v>
      </c>
      <c r="T6" s="34">
        <f t="shared" si="3"/>
        <v>60.4</v>
      </c>
      <c r="U6" s="34">
        <f t="shared" si="3"/>
        <v>11206</v>
      </c>
      <c r="V6" s="34">
        <f t="shared" si="3"/>
        <v>228.76</v>
      </c>
      <c r="W6" s="34">
        <f t="shared" si="3"/>
        <v>48.99</v>
      </c>
      <c r="X6" s="35">
        <f>IF(X7="",NA(),X7)</f>
        <v>105.21</v>
      </c>
      <c r="Y6" s="35">
        <f t="shared" ref="Y6:AG6" si="4">IF(Y7="",NA(),Y7)</f>
        <v>99.5</v>
      </c>
      <c r="Z6" s="35">
        <f t="shared" si="4"/>
        <v>99.78</v>
      </c>
      <c r="AA6" s="35">
        <f t="shared" si="4"/>
        <v>100.73</v>
      </c>
      <c r="AB6" s="35">
        <f t="shared" si="4"/>
        <v>98.64</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355.74</v>
      </c>
      <c r="AU6" s="35">
        <f t="shared" ref="AU6:BC6" si="6">IF(AU7="",NA(),AU7)</f>
        <v>273.55</v>
      </c>
      <c r="AV6" s="35">
        <f t="shared" si="6"/>
        <v>267.63</v>
      </c>
      <c r="AW6" s="35">
        <f t="shared" si="6"/>
        <v>247.26</v>
      </c>
      <c r="AX6" s="35">
        <f t="shared" si="6"/>
        <v>251.35</v>
      </c>
      <c r="AY6" s="35">
        <f t="shared" si="6"/>
        <v>1081.23</v>
      </c>
      <c r="AZ6" s="35">
        <f t="shared" si="6"/>
        <v>406.37</v>
      </c>
      <c r="BA6" s="35">
        <f t="shared" si="6"/>
        <v>398.29</v>
      </c>
      <c r="BB6" s="35">
        <f t="shared" si="6"/>
        <v>388.67</v>
      </c>
      <c r="BC6" s="35">
        <f t="shared" si="6"/>
        <v>355.27</v>
      </c>
      <c r="BD6" s="34" t="str">
        <f>IF(BD7="","",IF(BD7="-","【-】","【"&amp;SUBSTITUTE(TEXT(BD7,"#,##0.00"),"-","△")&amp;"】"))</f>
        <v>【264.34】</v>
      </c>
      <c r="BE6" s="35">
        <f>IF(BE7="",NA(),BE7)</f>
        <v>835.12</v>
      </c>
      <c r="BF6" s="35">
        <f t="shared" ref="BF6:BN6" si="7">IF(BF7="",NA(),BF7)</f>
        <v>865.39</v>
      </c>
      <c r="BG6" s="35">
        <f t="shared" si="7"/>
        <v>875.82</v>
      </c>
      <c r="BH6" s="35">
        <f t="shared" si="7"/>
        <v>877.9</v>
      </c>
      <c r="BI6" s="35">
        <f t="shared" si="7"/>
        <v>918.7</v>
      </c>
      <c r="BJ6" s="35">
        <f t="shared" si="7"/>
        <v>443.13</v>
      </c>
      <c r="BK6" s="35">
        <f t="shared" si="7"/>
        <v>442.54</v>
      </c>
      <c r="BL6" s="35">
        <f t="shared" si="7"/>
        <v>431</v>
      </c>
      <c r="BM6" s="35">
        <f t="shared" si="7"/>
        <v>422.5</v>
      </c>
      <c r="BN6" s="35">
        <f t="shared" si="7"/>
        <v>458.27</v>
      </c>
      <c r="BO6" s="34" t="str">
        <f>IF(BO7="","",IF(BO7="-","【-】","【"&amp;SUBSTITUTE(TEXT(BO7,"#,##0.00"),"-","△")&amp;"】"))</f>
        <v>【274.27】</v>
      </c>
      <c r="BP6" s="35">
        <f>IF(BP7="",NA(),BP7)</f>
        <v>98.68</v>
      </c>
      <c r="BQ6" s="35">
        <f t="shared" ref="BQ6:BY6" si="8">IF(BQ7="",NA(),BQ7)</f>
        <v>94.65</v>
      </c>
      <c r="BR6" s="35">
        <f t="shared" si="8"/>
        <v>94.89</v>
      </c>
      <c r="BS6" s="35">
        <f t="shared" si="8"/>
        <v>96.54</v>
      </c>
      <c r="BT6" s="35">
        <f t="shared" si="8"/>
        <v>93.81</v>
      </c>
      <c r="BU6" s="35">
        <f t="shared" si="8"/>
        <v>95.4</v>
      </c>
      <c r="BV6" s="35">
        <f t="shared" si="8"/>
        <v>98.6</v>
      </c>
      <c r="BW6" s="35">
        <f t="shared" si="8"/>
        <v>100.82</v>
      </c>
      <c r="BX6" s="35">
        <f t="shared" si="8"/>
        <v>101.64</v>
      </c>
      <c r="BY6" s="35">
        <f t="shared" si="8"/>
        <v>96.77</v>
      </c>
      <c r="BZ6" s="34" t="str">
        <f>IF(BZ7="","",IF(BZ7="-","【-】","【"&amp;SUBSTITUTE(TEXT(BZ7,"#,##0.00"),"-","△")&amp;"】"))</f>
        <v>【104.36】</v>
      </c>
      <c r="CA6" s="35">
        <f>IF(CA7="",NA(),CA7)</f>
        <v>121.5</v>
      </c>
      <c r="CB6" s="35">
        <f t="shared" ref="CB6:CJ6" si="9">IF(CB7="",NA(),CB7)</f>
        <v>127.37</v>
      </c>
      <c r="CC6" s="35">
        <f t="shared" si="9"/>
        <v>126.12</v>
      </c>
      <c r="CD6" s="35">
        <f t="shared" si="9"/>
        <v>124.22</v>
      </c>
      <c r="CE6" s="35">
        <f t="shared" si="9"/>
        <v>128.01</v>
      </c>
      <c r="CF6" s="35">
        <f t="shared" si="9"/>
        <v>186.15</v>
      </c>
      <c r="CG6" s="35">
        <f t="shared" si="9"/>
        <v>181.67</v>
      </c>
      <c r="CH6" s="35">
        <f t="shared" si="9"/>
        <v>179.55</v>
      </c>
      <c r="CI6" s="35">
        <f t="shared" si="9"/>
        <v>179.16</v>
      </c>
      <c r="CJ6" s="35">
        <f t="shared" si="9"/>
        <v>187.18</v>
      </c>
      <c r="CK6" s="34" t="str">
        <f>IF(CK7="","",IF(CK7="-","【-】","【"&amp;SUBSTITUTE(TEXT(CK7,"#,##0.00"),"-","△")&amp;"】"))</f>
        <v>【165.71】</v>
      </c>
      <c r="CL6" s="35">
        <f>IF(CL7="",NA(),CL7)</f>
        <v>45.74</v>
      </c>
      <c r="CM6" s="35">
        <f t="shared" ref="CM6:CU6" si="10">IF(CM7="",NA(),CM7)</f>
        <v>43.83</v>
      </c>
      <c r="CN6" s="35">
        <f t="shared" si="10"/>
        <v>42.81</v>
      </c>
      <c r="CO6" s="35">
        <f t="shared" si="10"/>
        <v>42.74</v>
      </c>
      <c r="CP6" s="35">
        <f t="shared" si="10"/>
        <v>42.08</v>
      </c>
      <c r="CQ6" s="35">
        <f t="shared" si="10"/>
        <v>54.47</v>
      </c>
      <c r="CR6" s="35">
        <f t="shared" si="10"/>
        <v>53.61</v>
      </c>
      <c r="CS6" s="35">
        <f t="shared" si="10"/>
        <v>53.52</v>
      </c>
      <c r="CT6" s="35">
        <f t="shared" si="10"/>
        <v>54.24</v>
      </c>
      <c r="CU6" s="35">
        <f t="shared" si="10"/>
        <v>55.88</v>
      </c>
      <c r="CV6" s="34" t="str">
        <f>IF(CV7="","",IF(CV7="-","【-】","【"&amp;SUBSTITUTE(TEXT(CV7,"#,##0.00"),"-","△")&amp;"】"))</f>
        <v>【60.41】</v>
      </c>
      <c r="CW6" s="35">
        <f>IF(CW7="",NA(),CW7)</f>
        <v>81.48</v>
      </c>
      <c r="CX6" s="35">
        <f t="shared" ref="CX6:DF6" si="11">IF(CX7="",NA(),CX7)</f>
        <v>80.67</v>
      </c>
      <c r="CY6" s="35">
        <f t="shared" si="11"/>
        <v>80.33</v>
      </c>
      <c r="CZ6" s="35">
        <f t="shared" si="11"/>
        <v>80.239999999999995</v>
      </c>
      <c r="DA6" s="35">
        <f t="shared" si="11"/>
        <v>80.099999999999994</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29.78</v>
      </c>
      <c r="DI6" s="35">
        <f t="shared" ref="DI6:DQ6" si="12">IF(DI7="",NA(),DI7)</f>
        <v>41.79</v>
      </c>
      <c r="DJ6" s="35">
        <f t="shared" si="12"/>
        <v>43.96</v>
      </c>
      <c r="DK6" s="35">
        <f t="shared" si="12"/>
        <v>45.29</v>
      </c>
      <c r="DL6" s="35">
        <f t="shared" si="12"/>
        <v>45.79</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1.5</v>
      </c>
      <c r="DT6" s="35">
        <f t="shared" ref="DT6:EB6" si="13">IF(DT7="",NA(),DT7)</f>
        <v>3.91</v>
      </c>
      <c r="DU6" s="34">
        <f t="shared" si="13"/>
        <v>0</v>
      </c>
      <c r="DV6" s="34">
        <f t="shared" si="13"/>
        <v>0</v>
      </c>
      <c r="DW6" s="34">
        <f t="shared" si="13"/>
        <v>0</v>
      </c>
      <c r="DX6" s="35">
        <f t="shared" si="13"/>
        <v>9.43</v>
      </c>
      <c r="DY6" s="35">
        <f t="shared" si="13"/>
        <v>10.029999999999999</v>
      </c>
      <c r="DZ6" s="35">
        <f t="shared" si="13"/>
        <v>7.26</v>
      </c>
      <c r="EA6" s="35">
        <f t="shared" si="13"/>
        <v>11.13</v>
      </c>
      <c r="EB6" s="35">
        <f t="shared" si="13"/>
        <v>10.84</v>
      </c>
      <c r="EC6" s="34" t="str">
        <f>IF(EC7="","",IF(EC7="-","【-】","【"&amp;SUBSTITUTE(TEXT(EC7,"#,##0.00"),"-","△")&amp;"】"))</f>
        <v>【15.89】</v>
      </c>
      <c r="ED6" s="35">
        <f>IF(ED7="",NA(),ED7)</f>
        <v>0.1</v>
      </c>
      <c r="EE6" s="35">
        <f t="shared" ref="EE6:EM6" si="14">IF(EE7="",NA(),EE7)</f>
        <v>0.38</v>
      </c>
      <c r="EF6" s="34">
        <f t="shared" si="14"/>
        <v>0</v>
      </c>
      <c r="EG6" s="34">
        <f t="shared" si="14"/>
        <v>0</v>
      </c>
      <c r="EH6" s="34">
        <f t="shared" si="14"/>
        <v>0</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394289</v>
      </c>
      <c r="D7" s="37">
        <v>46</v>
      </c>
      <c r="E7" s="37">
        <v>1</v>
      </c>
      <c r="F7" s="37">
        <v>0</v>
      </c>
      <c r="G7" s="37">
        <v>1</v>
      </c>
      <c r="H7" s="37" t="s">
        <v>105</v>
      </c>
      <c r="I7" s="37" t="s">
        <v>106</v>
      </c>
      <c r="J7" s="37" t="s">
        <v>107</v>
      </c>
      <c r="K7" s="37" t="s">
        <v>108</v>
      </c>
      <c r="L7" s="37" t="s">
        <v>109</v>
      </c>
      <c r="M7" s="37" t="s">
        <v>110</v>
      </c>
      <c r="N7" s="38" t="s">
        <v>111</v>
      </c>
      <c r="O7" s="38">
        <v>53.27</v>
      </c>
      <c r="P7" s="38">
        <v>98.82</v>
      </c>
      <c r="Q7" s="38">
        <v>2270</v>
      </c>
      <c r="R7" s="38">
        <v>11390</v>
      </c>
      <c r="S7" s="38">
        <v>188.59</v>
      </c>
      <c r="T7" s="38">
        <v>60.4</v>
      </c>
      <c r="U7" s="38">
        <v>11206</v>
      </c>
      <c r="V7" s="38">
        <v>228.76</v>
      </c>
      <c r="W7" s="38">
        <v>48.99</v>
      </c>
      <c r="X7" s="38">
        <v>105.21</v>
      </c>
      <c r="Y7" s="38">
        <v>99.5</v>
      </c>
      <c r="Z7" s="38">
        <v>99.78</v>
      </c>
      <c r="AA7" s="38">
        <v>100.73</v>
      </c>
      <c r="AB7" s="38">
        <v>98.64</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355.74</v>
      </c>
      <c r="AU7" s="38">
        <v>273.55</v>
      </c>
      <c r="AV7" s="38">
        <v>267.63</v>
      </c>
      <c r="AW7" s="38">
        <v>247.26</v>
      </c>
      <c r="AX7" s="38">
        <v>251.35</v>
      </c>
      <c r="AY7" s="38">
        <v>1081.23</v>
      </c>
      <c r="AZ7" s="38">
        <v>406.37</v>
      </c>
      <c r="BA7" s="38">
        <v>398.29</v>
      </c>
      <c r="BB7" s="38">
        <v>388.67</v>
      </c>
      <c r="BC7" s="38">
        <v>355.27</v>
      </c>
      <c r="BD7" s="38">
        <v>264.33999999999997</v>
      </c>
      <c r="BE7" s="38">
        <v>835.12</v>
      </c>
      <c r="BF7" s="38">
        <v>865.39</v>
      </c>
      <c r="BG7" s="38">
        <v>875.82</v>
      </c>
      <c r="BH7" s="38">
        <v>877.9</v>
      </c>
      <c r="BI7" s="38">
        <v>918.7</v>
      </c>
      <c r="BJ7" s="38">
        <v>443.13</v>
      </c>
      <c r="BK7" s="38">
        <v>442.54</v>
      </c>
      <c r="BL7" s="38">
        <v>431</v>
      </c>
      <c r="BM7" s="38">
        <v>422.5</v>
      </c>
      <c r="BN7" s="38">
        <v>458.27</v>
      </c>
      <c r="BO7" s="38">
        <v>274.27</v>
      </c>
      <c r="BP7" s="38">
        <v>98.68</v>
      </c>
      <c r="BQ7" s="38">
        <v>94.65</v>
      </c>
      <c r="BR7" s="38">
        <v>94.89</v>
      </c>
      <c r="BS7" s="38">
        <v>96.54</v>
      </c>
      <c r="BT7" s="38">
        <v>93.81</v>
      </c>
      <c r="BU7" s="38">
        <v>95.4</v>
      </c>
      <c r="BV7" s="38">
        <v>98.6</v>
      </c>
      <c r="BW7" s="38">
        <v>100.82</v>
      </c>
      <c r="BX7" s="38">
        <v>101.64</v>
      </c>
      <c r="BY7" s="38">
        <v>96.77</v>
      </c>
      <c r="BZ7" s="38">
        <v>104.36</v>
      </c>
      <c r="CA7" s="38">
        <v>121.5</v>
      </c>
      <c r="CB7" s="38">
        <v>127.37</v>
      </c>
      <c r="CC7" s="38">
        <v>126.12</v>
      </c>
      <c r="CD7" s="38">
        <v>124.22</v>
      </c>
      <c r="CE7" s="38">
        <v>128.01</v>
      </c>
      <c r="CF7" s="38">
        <v>186.15</v>
      </c>
      <c r="CG7" s="38">
        <v>181.67</v>
      </c>
      <c r="CH7" s="38">
        <v>179.55</v>
      </c>
      <c r="CI7" s="38">
        <v>179.16</v>
      </c>
      <c r="CJ7" s="38">
        <v>187.18</v>
      </c>
      <c r="CK7" s="38">
        <v>165.71</v>
      </c>
      <c r="CL7" s="38">
        <v>45.74</v>
      </c>
      <c r="CM7" s="38">
        <v>43.83</v>
      </c>
      <c r="CN7" s="38">
        <v>42.81</v>
      </c>
      <c r="CO7" s="38">
        <v>42.74</v>
      </c>
      <c r="CP7" s="38">
        <v>42.08</v>
      </c>
      <c r="CQ7" s="38">
        <v>54.47</v>
      </c>
      <c r="CR7" s="38">
        <v>53.61</v>
      </c>
      <c r="CS7" s="38">
        <v>53.52</v>
      </c>
      <c r="CT7" s="38">
        <v>54.24</v>
      </c>
      <c r="CU7" s="38">
        <v>55.88</v>
      </c>
      <c r="CV7" s="38">
        <v>60.41</v>
      </c>
      <c r="CW7" s="38">
        <v>81.48</v>
      </c>
      <c r="CX7" s="38">
        <v>80.67</v>
      </c>
      <c r="CY7" s="38">
        <v>80.33</v>
      </c>
      <c r="CZ7" s="38">
        <v>80.239999999999995</v>
      </c>
      <c r="DA7" s="38">
        <v>80.099999999999994</v>
      </c>
      <c r="DB7" s="38">
        <v>81.459999999999994</v>
      </c>
      <c r="DC7" s="38">
        <v>81.31</v>
      </c>
      <c r="DD7" s="38">
        <v>81.459999999999994</v>
      </c>
      <c r="DE7" s="38">
        <v>81.680000000000007</v>
      </c>
      <c r="DF7" s="38">
        <v>80.989999999999995</v>
      </c>
      <c r="DG7" s="38">
        <v>89.93</v>
      </c>
      <c r="DH7" s="38">
        <v>29.78</v>
      </c>
      <c r="DI7" s="38">
        <v>41.79</v>
      </c>
      <c r="DJ7" s="38">
        <v>43.96</v>
      </c>
      <c r="DK7" s="38">
        <v>45.29</v>
      </c>
      <c r="DL7" s="38">
        <v>45.79</v>
      </c>
      <c r="DM7" s="38">
        <v>38.520000000000003</v>
      </c>
      <c r="DN7" s="38">
        <v>46.67</v>
      </c>
      <c r="DO7" s="38">
        <v>47.7</v>
      </c>
      <c r="DP7" s="38">
        <v>48.14</v>
      </c>
      <c r="DQ7" s="38">
        <v>46.61</v>
      </c>
      <c r="DR7" s="38">
        <v>48.12</v>
      </c>
      <c r="DS7" s="38">
        <v>1.5</v>
      </c>
      <c r="DT7" s="38">
        <v>3.91</v>
      </c>
      <c r="DU7" s="38">
        <v>0</v>
      </c>
      <c r="DV7" s="38">
        <v>0</v>
      </c>
      <c r="DW7" s="38">
        <v>0</v>
      </c>
      <c r="DX7" s="38">
        <v>9.43</v>
      </c>
      <c r="DY7" s="38">
        <v>10.029999999999999</v>
      </c>
      <c r="DZ7" s="38">
        <v>7.26</v>
      </c>
      <c r="EA7" s="38">
        <v>11.13</v>
      </c>
      <c r="EB7" s="38">
        <v>10.84</v>
      </c>
      <c r="EC7" s="38">
        <v>15.89</v>
      </c>
      <c r="ED7" s="38">
        <v>0.1</v>
      </c>
      <c r="EE7" s="38">
        <v>0.38</v>
      </c>
      <c r="EF7" s="38">
        <v>0</v>
      </c>
      <c r="EG7" s="38">
        <v>0</v>
      </c>
      <c r="EH7" s="38">
        <v>0</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裕貴</cp:lastModifiedBy>
  <cp:lastPrinted>2019-01-28T05:47:04Z</cp:lastPrinted>
  <dcterms:created xsi:type="dcterms:W3CDTF">2018-12-03T08:37:38Z</dcterms:created>
  <dcterms:modified xsi:type="dcterms:W3CDTF">2019-01-28T09:29:31Z</dcterms:modified>
  <cp:category/>
</cp:coreProperties>
</file>