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nkoku2.local\nanfs\Share\上下水道局\営業係\森岡\51_下水道関係\経営比較分析表\"/>
    </mc:Choice>
  </mc:AlternateContent>
  <workbookProtection workbookAlgorithmName="SHA-512" workbookHashValue="/cblMRp4EMannxJpsOOtPPTKF/cVJ967CdT7f92gn106yzmlh6jX7od8QIBY5m/II7pllwlEhkUi/vcCjIU/1w==" workbookSaltValue="YfRKLi7HmJbW72v0bU6MR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<sst xmlns="http://schemas.openxmlformats.org/spreadsheetml/2006/main" count="323" uniqueCount="123">
  <si>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</si>
  <si>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</si>
  <si>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</si>
  <si>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</si>
  <si>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</si>
  <si>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</si>
  <si>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</si>
  <si>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</si>
  <si>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</si>
  <si>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</si>
  <si>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</si>
  <si>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</si>
  <si>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</si>
  <si>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</si>
  <si>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</si>
  <si>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</si>
  <si>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</si>
  <si>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</si>
  <si>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</si>
  <si>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</si>
  <si>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</si>
  <si>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</si>
  <si>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</si>
  <si>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</si>
  <si>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</si>
  <si>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</si>
  <si>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</si>
  <si>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</si>
  <si>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</si>
  <si>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</si>
  <si>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</si>
  <si>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</si>
  <si>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</si>
  <si>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</si>
  <si>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</si>
  <si>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</si>
  <si>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</si>
  <si>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</si>
  <si>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</si>
  <si>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</si>
  <si>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</si>
  <si>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</si>
  <si>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</si>
  <si>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</si>
  <si>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</si>
  <si>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</si>
  <si>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</si>
  <si>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</si>
  <si>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</si>
  <si>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</si>
  <si>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</si>
  <si>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</si>
  <si>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</si>
  <si>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</si>
  <si>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</si>
  <si>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</si>
  <si>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</si>
  <si>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</si>
  <si>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</si>
  <si>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</si>
  <si>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</si>
  <si>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</si>
  <si>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</si>
  <si>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</si>
  <si>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</si>
  <si>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</si>
  <si>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</si>
  <si>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</si>
  <si>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</si>
  <si>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</si>
  <si>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</si>
  <si>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</si>
  <si>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</si>
  <si>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</si>
  <si>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</si>
  <si>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</si>
  <si>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</si>
  <si>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</si>
  <si>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</si>
  <si>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</si>
  <si>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</si>
  <si>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</si>
  <si>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</si>
  <si>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</si>
  <si>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</si>
  <si>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</si>
  <si>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</si>
  <si>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</si>
  <si>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</si>
  <si>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</si>
  <si>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</si>
  <si>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</si>
  <si>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</si>
  <si>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</si>
  <si>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</si>
  <si>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</si>
  <si>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</si>
  <si>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</si>
  <si>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</si>
  <si>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</si>
  <si>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</si>
  <si>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</si>
  <si>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</si>
  <si>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</si>
  <si>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</si>
  <si>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</si>
  <si>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</si>
  <si>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</si>
  <si>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</si>
  <si>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</si>
  <si>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</si>
  <si>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</si>
  <si>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</si>
  <si>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</si>
  <si>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</si>
  <si>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</si>
  <si>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</si>
  <si>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</si>
  <si>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</si>
  <si>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</si>
  <si>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供用開始から29年経過しておりますが、管渠老朽化による不具合はありません。今後は点検、更新計画の策定が必要となります。</t>
    <rPh sb="1" eb="3">
      <t>キョウヨウ</t>
    </rPh>
    <rPh sb="3" eb="5">
      <t>カイシ</t>
    </rPh>
    <rPh sb="9" eb="10">
      <t>ネン</t>
    </rPh>
    <rPh sb="10" eb="12">
      <t>ケイカ</t>
    </rPh>
    <rPh sb="20" eb="22">
      <t>カンキョ</t>
    </rPh>
    <rPh sb="22" eb="25">
      <t>ロウキュウカ</t>
    </rPh>
    <rPh sb="28" eb="31">
      <t>フグアイ</t>
    </rPh>
    <rPh sb="38" eb="40">
      <t>コンゴ</t>
    </rPh>
    <rPh sb="41" eb="43">
      <t>テンケン</t>
    </rPh>
    <rPh sb="44" eb="46">
      <t>コウシン</t>
    </rPh>
    <rPh sb="46" eb="48">
      <t>ケイカク</t>
    </rPh>
    <rPh sb="49" eb="51">
      <t>サクテイ</t>
    </rPh>
    <rPh sb="52" eb="54">
      <t>ヒツヨウ</t>
    </rPh>
    <phoneticPr fontId="4"/>
  </si>
  <si>
    <t>　類似団体と比較して、経営の健全性は良好な状態にあると言えますが、人口減少により汚水処理量の長期的な減少が確実な情勢であることから、更なる経営の健全化を図るため、未普及地域の解消による収益の増加や、管路及び施設の長寿命化計画等のコスト削減などの取組みを推進する必要があります。</t>
    <rPh sb="1" eb="3">
      <t>ルイジ</t>
    </rPh>
    <rPh sb="3" eb="5">
      <t>ダンタイ</t>
    </rPh>
    <rPh sb="6" eb="8">
      <t>ヒカク</t>
    </rPh>
    <rPh sb="11" eb="13">
      <t>ケイエイ</t>
    </rPh>
    <rPh sb="14" eb="17">
      <t>ケンゼンセイ</t>
    </rPh>
    <rPh sb="18" eb="20">
      <t>リョウコウ</t>
    </rPh>
    <rPh sb="21" eb="23">
      <t>ジョウタイ</t>
    </rPh>
    <rPh sb="27" eb="28">
      <t>イ</t>
    </rPh>
    <rPh sb="33" eb="35">
      <t>ジンコウ</t>
    </rPh>
    <rPh sb="35" eb="37">
      <t>ゲンショウ</t>
    </rPh>
    <rPh sb="40" eb="42">
      <t>オスイ</t>
    </rPh>
    <rPh sb="42" eb="44">
      <t>ショリ</t>
    </rPh>
    <rPh sb="44" eb="45">
      <t>リョウ</t>
    </rPh>
    <rPh sb="46" eb="49">
      <t>チョウキテキ</t>
    </rPh>
    <rPh sb="50" eb="52">
      <t>ゲンショウ</t>
    </rPh>
    <rPh sb="53" eb="55">
      <t>カクジツ</t>
    </rPh>
    <rPh sb="56" eb="58">
      <t>ジョウセイ</t>
    </rPh>
    <rPh sb="81" eb="84">
      <t>ミフキュウ</t>
    </rPh>
    <rPh sb="84" eb="86">
      <t>チイキ</t>
    </rPh>
    <rPh sb="87" eb="89">
      <t>カイショウ</t>
    </rPh>
    <rPh sb="92" eb="94">
      <t>シュウエキ</t>
    </rPh>
    <rPh sb="95" eb="97">
      <t>ゾウカ</t>
    </rPh>
    <rPh sb="99" eb="101">
      <t>カンロ</t>
    </rPh>
    <rPh sb="101" eb="102">
      <t>オヨ</t>
    </rPh>
    <rPh sb="103" eb="105">
      <t>シセツ</t>
    </rPh>
    <rPh sb="106" eb="107">
      <t>チョウ</t>
    </rPh>
    <rPh sb="107" eb="110">
      <t>ジュミョウカ</t>
    </rPh>
    <rPh sb="110" eb="112">
      <t>ケイカク</t>
    </rPh>
    <rPh sb="112" eb="113">
      <t>トウ</t>
    </rPh>
    <rPh sb="117" eb="119">
      <t>サクゲン</t>
    </rPh>
    <rPh sb="122" eb="124">
      <t>トリクミ</t>
    </rPh>
    <rPh sb="126" eb="128">
      <t>スイシン</t>
    </rPh>
    <rPh sb="130" eb="132">
      <t>ヒツヨウ</t>
    </rPh>
    <phoneticPr fontId="4"/>
  </si>
  <si>
    <t xml:space="preserve">　経営の計画性、透明性の向上を目指して平成29年度から地方公営企業法の一部適用（財務規定等）を開始し公営企業会計に移行しています。
　経営の健全性については、経常収支比率及び経費回収率は100％以上かつ類似団体平均値を上回っており概ね良好な状態にあると言えます。ただし、流動比率が100％を下回っており一時的な資金不足が生じる可能性があるため注意が必要です。
　企業債残高対事業規模比率は類似団体平均値の約半分と低い水準にありますが、人口減少により汚水処理量の縮小が確実な事業環境下においては可能な限り抑制していくことが重要です。
　経営の効率性については、汚水処理原価が類似団体平均値より４割近く安価であり、効率性は高い状態にあると言えますが、維持管理費用が上昇傾向にあることから引き続き経費の節減に努めます。
　施設利用率が類似団体平均値より低い状態にあるため、更新時には適正規模になるようダウンサイジングの検討が必要です。
</t>
    <rPh sb="1" eb="3">
      <t>ケイエイ</t>
    </rPh>
    <rPh sb="4" eb="7">
      <t>ケイカクセイ</t>
    </rPh>
    <rPh sb="8" eb="11">
      <t>トウメイセイ</t>
    </rPh>
    <rPh sb="12" eb="14">
      <t>コウジョウ</t>
    </rPh>
    <rPh sb="15" eb="17">
      <t>メザ</t>
    </rPh>
    <rPh sb="19" eb="21">
      <t>ヘイセイ</t>
    </rPh>
    <rPh sb="23" eb="24">
      <t>ネン</t>
    </rPh>
    <rPh sb="24" eb="25">
      <t>ド</t>
    </rPh>
    <rPh sb="27" eb="29">
      <t>チホウ</t>
    </rPh>
    <rPh sb="29" eb="31">
      <t>コウエイ</t>
    </rPh>
    <rPh sb="31" eb="33">
      <t>キギョウ</t>
    </rPh>
    <rPh sb="33" eb="34">
      <t>ホウ</t>
    </rPh>
    <rPh sb="35" eb="37">
      <t>イチブ</t>
    </rPh>
    <rPh sb="37" eb="39">
      <t>テキヨウ</t>
    </rPh>
    <rPh sb="40" eb="42">
      <t>ザイム</t>
    </rPh>
    <rPh sb="42" eb="44">
      <t>キテイ</t>
    </rPh>
    <rPh sb="44" eb="45">
      <t>トウ</t>
    </rPh>
    <rPh sb="47" eb="49">
      <t>カイシ</t>
    </rPh>
    <rPh sb="50" eb="52">
      <t>コウエイ</t>
    </rPh>
    <rPh sb="52" eb="54">
      <t>キギョウ</t>
    </rPh>
    <rPh sb="54" eb="56">
      <t>カイケイ</t>
    </rPh>
    <rPh sb="57" eb="59">
      <t>イコウ</t>
    </rPh>
    <rPh sb="67" eb="69">
      <t>ケイエイ</t>
    </rPh>
    <rPh sb="70" eb="73">
      <t>ケンゼンセイ</t>
    </rPh>
    <rPh sb="79" eb="81">
      <t>ケイジョウ</t>
    </rPh>
    <rPh sb="81" eb="83">
      <t>シュウシ</t>
    </rPh>
    <rPh sb="83" eb="85">
      <t>ヒリツ</t>
    </rPh>
    <rPh sb="85" eb="86">
      <t>オヨ</t>
    </rPh>
    <rPh sb="87" eb="89">
      <t>ケイヒ</t>
    </rPh>
    <rPh sb="89" eb="91">
      <t>カイシュウ</t>
    </rPh>
    <rPh sb="91" eb="92">
      <t>リツ</t>
    </rPh>
    <rPh sb="97" eb="99">
      <t>イジョウ</t>
    </rPh>
    <rPh sb="101" eb="103">
      <t>ルイジ</t>
    </rPh>
    <rPh sb="103" eb="105">
      <t>ダンタイ</t>
    </rPh>
    <rPh sb="105" eb="108">
      <t>ヘイキンチ</t>
    </rPh>
    <rPh sb="109" eb="111">
      <t>ウワマワ</t>
    </rPh>
    <rPh sb="115" eb="116">
      <t>オオム</t>
    </rPh>
    <rPh sb="117" eb="119">
      <t>リョウコウ</t>
    </rPh>
    <rPh sb="120" eb="122">
      <t>ジョウタイ</t>
    </rPh>
    <rPh sb="126" eb="127">
      <t>イ</t>
    </rPh>
    <rPh sb="137" eb="139">
      <t>ヒリツ</t>
    </rPh>
    <rPh sb="145" eb="147">
      <t>シタマワ</t>
    </rPh>
    <rPh sb="151" eb="154">
      <t>イチジテキ</t>
    </rPh>
    <rPh sb="155" eb="157">
      <t>シキン</t>
    </rPh>
    <rPh sb="157" eb="159">
      <t>フソク</t>
    </rPh>
    <rPh sb="160" eb="161">
      <t>ショウ</t>
    </rPh>
    <rPh sb="163" eb="166">
      <t>カノウセイ</t>
    </rPh>
    <rPh sb="171" eb="173">
      <t>チュウイ</t>
    </rPh>
    <rPh sb="174" eb="176">
      <t>ヒツヨウ</t>
    </rPh>
    <rPh sb="181" eb="183">
      <t>キギョウ</t>
    </rPh>
    <rPh sb="183" eb="184">
      <t>サイ</t>
    </rPh>
    <rPh sb="184" eb="186">
      <t>ザンダカ</t>
    </rPh>
    <rPh sb="186" eb="187">
      <t>タイ</t>
    </rPh>
    <rPh sb="187" eb="189">
      <t>ジギョウ</t>
    </rPh>
    <rPh sb="189" eb="191">
      <t>キボ</t>
    </rPh>
    <rPh sb="191" eb="193">
      <t>ヒリツ</t>
    </rPh>
    <rPh sb="194" eb="196">
      <t>ルイジ</t>
    </rPh>
    <rPh sb="196" eb="198">
      <t>ダンタイ</t>
    </rPh>
    <rPh sb="198" eb="201">
      <t>ヘイキンチ</t>
    </rPh>
    <rPh sb="202" eb="203">
      <t>ヤク</t>
    </rPh>
    <rPh sb="203" eb="205">
      <t>ハンブン</t>
    </rPh>
    <rPh sb="206" eb="207">
      <t>ヒク</t>
    </rPh>
    <rPh sb="208" eb="210">
      <t>スイジュン</t>
    </rPh>
    <rPh sb="217" eb="219">
      <t>ジンコウ</t>
    </rPh>
    <rPh sb="219" eb="221">
      <t>ゲンショウ</t>
    </rPh>
    <rPh sb="224" eb="226">
      <t>オスイ</t>
    </rPh>
    <rPh sb="226" eb="228">
      <t>ショリ</t>
    </rPh>
    <rPh sb="228" eb="229">
      <t>リョウ</t>
    </rPh>
    <rPh sb="230" eb="232">
      <t>シュクショウ</t>
    </rPh>
    <rPh sb="267" eb="269">
      <t>ケイエイ</t>
    </rPh>
    <rPh sb="270" eb="273">
      <t>コウリツセイ</t>
    </rPh>
    <rPh sb="279" eb="281">
      <t>オスイ</t>
    </rPh>
    <rPh sb="281" eb="283">
      <t>ショリ</t>
    </rPh>
    <rPh sb="283" eb="285">
      <t>ゲンカ</t>
    </rPh>
    <rPh sb="286" eb="288">
      <t>ルイジ</t>
    </rPh>
    <rPh sb="288" eb="290">
      <t>ダンタイ</t>
    </rPh>
    <rPh sb="290" eb="293">
      <t>ヘイキンチ</t>
    </rPh>
    <rPh sb="296" eb="297">
      <t>ワリ</t>
    </rPh>
    <rPh sb="297" eb="298">
      <t>チカ</t>
    </rPh>
    <rPh sb="299" eb="301">
      <t>アンカ</t>
    </rPh>
    <rPh sb="305" eb="308">
      <t>コウリツセイ</t>
    </rPh>
    <rPh sb="309" eb="310">
      <t>タカ</t>
    </rPh>
    <rPh sb="311" eb="313">
      <t>ジョウタイ</t>
    </rPh>
    <rPh sb="317" eb="318">
      <t>イ</t>
    </rPh>
    <rPh sb="323" eb="325">
      <t>イジ</t>
    </rPh>
    <rPh sb="325" eb="327">
      <t>カンリ</t>
    </rPh>
    <rPh sb="327" eb="329">
      <t>ヒヨウ</t>
    </rPh>
    <rPh sb="330" eb="332">
      <t>ジョウショウ</t>
    </rPh>
    <rPh sb="332" eb="334">
      <t>ケイコウ</t>
    </rPh>
    <rPh sb="341" eb="342">
      <t>ヒ</t>
    </rPh>
    <rPh sb="343" eb="344">
      <t>ツヅ</t>
    </rPh>
    <rPh sb="345" eb="347">
      <t>ケイヒ</t>
    </rPh>
    <rPh sb="348" eb="350">
      <t>セツゲン</t>
    </rPh>
    <rPh sb="351" eb="352">
      <t>ツト</t>
    </rPh>
    <rPh sb="358" eb="360">
      <t>シセツ</t>
    </rPh>
    <rPh sb="360" eb="363">
      <t>リヨウリツ</t>
    </rPh>
    <rPh sb="364" eb="366">
      <t>ルイジ</t>
    </rPh>
    <rPh sb="366" eb="368">
      <t>ダンタイ</t>
    </rPh>
    <rPh sb="368" eb="371">
      <t>ヘイキンチ</t>
    </rPh>
    <rPh sb="373" eb="374">
      <t>ヒク</t>
    </rPh>
    <rPh sb="375" eb="377">
      <t>ジョウタイ</t>
    </rPh>
    <rPh sb="383" eb="386">
      <t>コウシンジ</t>
    </rPh>
    <rPh sb="388" eb="390">
      <t>テキセイ</t>
    </rPh>
    <rPh sb="390" eb="392">
      <t>キボ</t>
    </rPh>
    <rPh sb="406" eb="408">
      <t>ケントウ</t>
    </rPh>
    <rPh sb="409" eb="4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</si>
</sst>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0.49</c:v>
                </c:pt>
              </c:numCache>
            </c:numRef>
          </c:val>
          <c:extLst xmlns:c16r2="http://schemas.microsoft.com/office/drawing/2015/06/chart">
            <c:ext xmlns:c16="http://schemas.microsoft.com/office/drawing/2014/chart" uri="{C3380CC4-5D6E-409C-BE32-E72D297353CC}">
              <c16:uniqueId val="{00000000-6FBD-4A5A-81C5-04A3573868B4}"/>
            </c:ext>
          </c:extLst>
        </c:ser>
        <c:dLbls>
          <c:showLegendKey val="0"/>
          <c:showVal val="0"/>
          <c:showCatName val="0"/>
          <c:showSerName val="0"/>
          <c:showPercent val="0"/>
          <c:showBubbleSize val="0"/>
        </c:dLbls>
        <c:gapWidth val="150"/>
        <c:axId val="196614792"/>
        <c:axId val="19661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xmlns:c16r2="http://schemas.microsoft.com/office/drawing/2015/06/chart">
            <c:ext xmlns:c16="http://schemas.microsoft.com/office/drawing/2014/chart" uri="{C3380CC4-5D6E-409C-BE32-E72D297353CC}">
              <c16:uniqueId val="{00000001-6FBD-4A5A-81C5-04A3573868B4}"/>
            </c:ext>
          </c:extLst>
        </c:ser>
        <c:dLbls>
          <c:showLegendKey val="0"/>
          <c:showVal val="0"/>
          <c:showCatName val="0"/>
          <c:showSerName val="0"/>
          <c:showPercent val="0"/>
          <c:showBubbleSize val="0"/>
        </c:dLbls>
        <c:marker val="1"/>
        <c:smooth val="0"/>
        <c:axId val="196614792"/>
        <c:axId val="196615184"/>
      </c:lineChart>
      <c:dateAx>
        <c:axId val="196614792"/>
        <c:scaling>
          <c:orientation val="minMax"/>
        </c:scaling>
        <c:delete val="1"/>
        <c:axPos val="b"/>
        <c:numFmt formatCode="ge" sourceLinked="1"/>
        <c:majorTickMark val="none"/>
        <c:minorTickMark val="none"/>
        <c:tickLblPos val="none"/>
        <c:crossAx val="196615184"/>
        <c:crosses val="autoZero"/>
        <c:auto val="1"/>
        <c:lblOffset val="100"/>
        <c:baseTimeUnit val="years"/>
      </c:dateAx>
      <c:valAx>
        <c:axId val="19661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1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37.61</c:v>
                </c:pt>
              </c:numCache>
            </c:numRef>
          </c:val>
          <c:extLst xmlns:c16r2="http://schemas.microsoft.com/office/drawing/2015/06/chart">
            <c:ext xmlns:c16="http://schemas.microsoft.com/office/drawing/2014/chart" uri="{C3380CC4-5D6E-409C-BE32-E72D297353CC}">
              <c16:uniqueId val="{00000000-BE02-4F4E-B954-48682F0C1063}"/>
            </c:ext>
          </c:extLst>
        </c:ser>
        <c:dLbls>
          <c:showLegendKey val="0"/>
          <c:showVal val="0"/>
          <c:showCatName val="0"/>
          <c:showSerName val="0"/>
          <c:showPercent val="0"/>
          <c:showBubbleSize val="0"/>
        </c:dLbls>
        <c:gapWidth val="150"/>
        <c:axId val="197450848"/>
        <c:axId val="19745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50.12</c:v>
                </c:pt>
              </c:numCache>
            </c:numRef>
          </c:val>
          <c:smooth val="0"/>
          <c:extLst xmlns:c16r2="http://schemas.microsoft.com/office/drawing/2015/06/chart">
            <c:ext xmlns:c16="http://schemas.microsoft.com/office/drawing/2014/chart" uri="{C3380CC4-5D6E-409C-BE32-E72D297353CC}">
              <c16:uniqueId val="{00000001-BE02-4F4E-B954-48682F0C1063}"/>
            </c:ext>
          </c:extLst>
        </c:ser>
        <c:dLbls>
          <c:showLegendKey val="0"/>
          <c:showVal val="0"/>
          <c:showCatName val="0"/>
          <c:showSerName val="0"/>
          <c:showPercent val="0"/>
          <c:showBubbleSize val="0"/>
        </c:dLbls>
        <c:marker val="1"/>
        <c:smooth val="0"/>
        <c:axId val="197450848"/>
        <c:axId val="197451240"/>
      </c:lineChart>
      <c:dateAx>
        <c:axId val="197450848"/>
        <c:scaling>
          <c:orientation val="minMax"/>
        </c:scaling>
        <c:delete val="1"/>
        <c:axPos val="b"/>
        <c:numFmt formatCode="ge" sourceLinked="1"/>
        <c:majorTickMark val="none"/>
        <c:minorTickMark val="none"/>
        <c:tickLblPos val="none"/>
        <c:crossAx val="197451240"/>
        <c:crosses val="autoZero"/>
        <c:auto val="1"/>
        <c:lblOffset val="100"/>
        <c:baseTimeUnit val="years"/>
      </c:dateAx>
      <c:valAx>
        <c:axId val="19745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8A73-40A5-9AC5-49F7ED3A0EE9}"/>
            </c:ext>
          </c:extLst>
        </c:ser>
        <c:dLbls>
          <c:showLegendKey val="0"/>
          <c:showVal val="0"/>
          <c:showCatName val="0"/>
          <c:showSerName val="0"/>
          <c:showPercent val="0"/>
          <c:showBubbleSize val="0"/>
        </c:dLbls>
        <c:gapWidth val="150"/>
        <c:axId val="197879904"/>
        <c:axId val="19788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86.63</c:v>
                </c:pt>
              </c:numCache>
            </c:numRef>
          </c:val>
          <c:smooth val="0"/>
          <c:extLst xmlns:c16r2="http://schemas.microsoft.com/office/drawing/2015/06/chart">
            <c:ext xmlns:c16="http://schemas.microsoft.com/office/drawing/2014/chart" uri="{C3380CC4-5D6E-409C-BE32-E72D297353CC}">
              <c16:uniqueId val="{00000001-8A73-40A5-9AC5-49F7ED3A0EE9}"/>
            </c:ext>
          </c:extLst>
        </c:ser>
        <c:dLbls>
          <c:showLegendKey val="0"/>
          <c:showVal val="0"/>
          <c:showCatName val="0"/>
          <c:showSerName val="0"/>
          <c:showPercent val="0"/>
          <c:showBubbleSize val="0"/>
        </c:dLbls>
        <c:marker val="1"/>
        <c:smooth val="0"/>
        <c:axId val="197879904"/>
        <c:axId val="197880296"/>
      </c:lineChart>
      <c:dateAx>
        <c:axId val="197879904"/>
        <c:scaling>
          <c:orientation val="minMax"/>
        </c:scaling>
        <c:delete val="1"/>
        <c:axPos val="b"/>
        <c:numFmt formatCode="ge" sourceLinked="1"/>
        <c:majorTickMark val="none"/>
        <c:minorTickMark val="none"/>
        <c:tickLblPos val="none"/>
        <c:crossAx val="197880296"/>
        <c:crosses val="autoZero"/>
        <c:auto val="1"/>
        <c:lblOffset val="100"/>
        <c:baseTimeUnit val="years"/>
      </c:dateAx>
      <c:valAx>
        <c:axId val="19788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128.63</c:v>
                </c:pt>
              </c:numCache>
            </c:numRef>
          </c:val>
          <c:extLst xmlns:c16r2="http://schemas.microsoft.com/office/drawing/2015/06/chart">
            <c:ext xmlns:c16="http://schemas.microsoft.com/office/drawing/2014/chart" uri="{C3380CC4-5D6E-409C-BE32-E72D297353CC}">
              <c16:uniqueId val="{00000000-DD48-42AC-895C-68D201873A9F}"/>
            </c:ext>
          </c:extLst>
        </c:ser>
        <c:dLbls>
          <c:showLegendKey val="0"/>
          <c:showVal val="0"/>
          <c:showCatName val="0"/>
          <c:showSerName val="0"/>
          <c:showPercent val="0"/>
          <c:showBubbleSize val="0"/>
        </c:dLbls>
        <c:gapWidth val="150"/>
        <c:axId val="196616360"/>
        <c:axId val="19661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121.95</c:v>
                </c:pt>
              </c:numCache>
            </c:numRef>
          </c:val>
          <c:smooth val="0"/>
          <c:extLst xmlns:c16r2="http://schemas.microsoft.com/office/drawing/2015/06/chart">
            <c:ext xmlns:c16="http://schemas.microsoft.com/office/drawing/2014/chart" uri="{C3380CC4-5D6E-409C-BE32-E72D297353CC}">
              <c16:uniqueId val="{00000001-DD48-42AC-895C-68D201873A9F}"/>
            </c:ext>
          </c:extLst>
        </c:ser>
        <c:dLbls>
          <c:showLegendKey val="0"/>
          <c:showVal val="0"/>
          <c:showCatName val="0"/>
          <c:showSerName val="0"/>
          <c:showPercent val="0"/>
          <c:showBubbleSize val="0"/>
        </c:dLbls>
        <c:marker val="1"/>
        <c:smooth val="0"/>
        <c:axId val="196616360"/>
        <c:axId val="196616752"/>
      </c:lineChart>
      <c:dateAx>
        <c:axId val="196616360"/>
        <c:scaling>
          <c:orientation val="minMax"/>
        </c:scaling>
        <c:delete val="1"/>
        <c:axPos val="b"/>
        <c:numFmt formatCode="ge" sourceLinked="1"/>
        <c:majorTickMark val="none"/>
        <c:minorTickMark val="none"/>
        <c:tickLblPos val="none"/>
        <c:crossAx val="196616752"/>
        <c:crosses val="autoZero"/>
        <c:auto val="1"/>
        <c:lblOffset val="100"/>
        <c:baseTimeUnit val="years"/>
      </c:dateAx>
      <c:valAx>
        <c:axId val="19661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1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0.06</c:v>
                </c:pt>
              </c:numCache>
            </c:numRef>
          </c:val>
          <c:extLst xmlns:c16r2="http://schemas.microsoft.com/office/drawing/2015/06/chart">
            <c:ext xmlns:c16="http://schemas.microsoft.com/office/drawing/2014/chart" uri="{C3380CC4-5D6E-409C-BE32-E72D297353CC}">
              <c16:uniqueId val="{00000000-429C-40E1-AA4A-AD3BCFFA384E}"/>
            </c:ext>
          </c:extLst>
        </c:ser>
        <c:dLbls>
          <c:showLegendKey val="0"/>
          <c:showVal val="0"/>
          <c:showCatName val="0"/>
          <c:showSerName val="0"/>
          <c:showPercent val="0"/>
          <c:showBubbleSize val="0"/>
        </c:dLbls>
        <c:gapWidth val="150"/>
        <c:axId val="196617928"/>
        <c:axId val="19709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33.130000000000003</c:v>
                </c:pt>
              </c:numCache>
            </c:numRef>
          </c:val>
          <c:smooth val="0"/>
          <c:extLst xmlns:c16r2="http://schemas.microsoft.com/office/drawing/2015/06/chart">
            <c:ext xmlns:c16="http://schemas.microsoft.com/office/drawing/2014/chart" uri="{C3380CC4-5D6E-409C-BE32-E72D297353CC}">
              <c16:uniqueId val="{00000001-429C-40E1-AA4A-AD3BCFFA384E}"/>
            </c:ext>
          </c:extLst>
        </c:ser>
        <c:dLbls>
          <c:showLegendKey val="0"/>
          <c:showVal val="0"/>
          <c:showCatName val="0"/>
          <c:showSerName val="0"/>
          <c:showPercent val="0"/>
          <c:showBubbleSize val="0"/>
        </c:dLbls>
        <c:marker val="1"/>
        <c:smooth val="0"/>
        <c:axId val="196617928"/>
        <c:axId val="197098168"/>
      </c:lineChart>
      <c:dateAx>
        <c:axId val="196617928"/>
        <c:scaling>
          <c:orientation val="minMax"/>
        </c:scaling>
        <c:delete val="1"/>
        <c:axPos val="b"/>
        <c:numFmt formatCode="ge" sourceLinked="1"/>
        <c:majorTickMark val="none"/>
        <c:minorTickMark val="none"/>
        <c:tickLblPos val="none"/>
        <c:crossAx val="197098168"/>
        <c:crosses val="autoZero"/>
        <c:auto val="1"/>
        <c:lblOffset val="100"/>
        <c:baseTimeUnit val="years"/>
      </c:dateAx>
      <c:valAx>
        <c:axId val="19709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1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B49-4E2F-9C9C-50E999C2328D}"/>
            </c:ext>
          </c:extLst>
        </c:ser>
        <c:dLbls>
          <c:showLegendKey val="0"/>
          <c:showVal val="0"/>
          <c:showCatName val="0"/>
          <c:showSerName val="0"/>
          <c:showPercent val="0"/>
          <c:showBubbleSize val="0"/>
        </c:dLbls>
        <c:gapWidth val="150"/>
        <c:axId val="197099344"/>
        <c:axId val="19709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BB49-4E2F-9C9C-50E999C2328D}"/>
            </c:ext>
          </c:extLst>
        </c:ser>
        <c:dLbls>
          <c:showLegendKey val="0"/>
          <c:showVal val="0"/>
          <c:showCatName val="0"/>
          <c:showSerName val="0"/>
          <c:showPercent val="0"/>
          <c:showBubbleSize val="0"/>
        </c:dLbls>
        <c:marker val="1"/>
        <c:smooth val="0"/>
        <c:axId val="197099344"/>
        <c:axId val="197099736"/>
      </c:lineChart>
      <c:dateAx>
        <c:axId val="197099344"/>
        <c:scaling>
          <c:orientation val="minMax"/>
        </c:scaling>
        <c:delete val="1"/>
        <c:axPos val="b"/>
        <c:numFmt formatCode="ge" sourceLinked="1"/>
        <c:majorTickMark val="none"/>
        <c:minorTickMark val="none"/>
        <c:tickLblPos val="none"/>
        <c:crossAx val="197099736"/>
        <c:crosses val="autoZero"/>
        <c:auto val="1"/>
        <c:lblOffset val="100"/>
        <c:baseTimeUnit val="years"/>
      </c:dateAx>
      <c:valAx>
        <c:axId val="19709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9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9BB5-486B-A099-AA872AD4A1CA}"/>
            </c:ext>
          </c:extLst>
        </c:ser>
        <c:dLbls>
          <c:showLegendKey val="0"/>
          <c:showVal val="0"/>
          <c:showCatName val="0"/>
          <c:showSerName val="0"/>
          <c:showPercent val="0"/>
          <c:showBubbleSize val="0"/>
        </c:dLbls>
        <c:gapWidth val="150"/>
        <c:axId val="197100912"/>
        <c:axId val="19710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9BB5-486B-A099-AA872AD4A1CA}"/>
            </c:ext>
          </c:extLst>
        </c:ser>
        <c:dLbls>
          <c:showLegendKey val="0"/>
          <c:showVal val="0"/>
          <c:showCatName val="0"/>
          <c:showSerName val="0"/>
          <c:showPercent val="0"/>
          <c:showBubbleSize val="0"/>
        </c:dLbls>
        <c:marker val="1"/>
        <c:smooth val="0"/>
        <c:axId val="197100912"/>
        <c:axId val="197101304"/>
      </c:lineChart>
      <c:dateAx>
        <c:axId val="197100912"/>
        <c:scaling>
          <c:orientation val="minMax"/>
        </c:scaling>
        <c:delete val="1"/>
        <c:axPos val="b"/>
        <c:numFmt formatCode="ge" sourceLinked="1"/>
        <c:majorTickMark val="none"/>
        <c:minorTickMark val="none"/>
        <c:tickLblPos val="none"/>
        <c:crossAx val="197101304"/>
        <c:crosses val="autoZero"/>
        <c:auto val="1"/>
        <c:lblOffset val="100"/>
        <c:baseTimeUnit val="years"/>
      </c:dateAx>
      <c:valAx>
        <c:axId val="19710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10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71.05</c:v>
                </c:pt>
              </c:numCache>
            </c:numRef>
          </c:val>
          <c:extLst xmlns:c16r2="http://schemas.microsoft.com/office/drawing/2015/06/chart">
            <c:ext xmlns:c16="http://schemas.microsoft.com/office/drawing/2014/chart" uri="{C3380CC4-5D6E-409C-BE32-E72D297353CC}">
              <c16:uniqueId val="{00000000-967B-47DF-BE76-BBC7B2EA2C25}"/>
            </c:ext>
          </c:extLst>
        </c:ser>
        <c:dLbls>
          <c:showLegendKey val="0"/>
          <c:showVal val="0"/>
          <c:showCatName val="0"/>
          <c:showSerName val="0"/>
          <c:showPercent val="0"/>
          <c:showBubbleSize val="0"/>
        </c:dLbls>
        <c:gapWidth val="150"/>
        <c:axId val="197557456"/>
        <c:axId val="197557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91.89</c:v>
                </c:pt>
              </c:numCache>
            </c:numRef>
          </c:val>
          <c:smooth val="0"/>
          <c:extLst xmlns:c16r2="http://schemas.microsoft.com/office/drawing/2015/06/chart">
            <c:ext xmlns:c16="http://schemas.microsoft.com/office/drawing/2014/chart" uri="{C3380CC4-5D6E-409C-BE32-E72D297353CC}">
              <c16:uniqueId val="{00000001-967B-47DF-BE76-BBC7B2EA2C25}"/>
            </c:ext>
          </c:extLst>
        </c:ser>
        <c:dLbls>
          <c:showLegendKey val="0"/>
          <c:showVal val="0"/>
          <c:showCatName val="0"/>
          <c:showSerName val="0"/>
          <c:showPercent val="0"/>
          <c:showBubbleSize val="0"/>
        </c:dLbls>
        <c:marker val="1"/>
        <c:smooth val="0"/>
        <c:axId val="197557456"/>
        <c:axId val="197557848"/>
      </c:lineChart>
      <c:dateAx>
        <c:axId val="197557456"/>
        <c:scaling>
          <c:orientation val="minMax"/>
        </c:scaling>
        <c:delete val="1"/>
        <c:axPos val="b"/>
        <c:numFmt formatCode="ge" sourceLinked="1"/>
        <c:majorTickMark val="none"/>
        <c:minorTickMark val="none"/>
        <c:tickLblPos val="none"/>
        <c:crossAx val="197557848"/>
        <c:crosses val="autoZero"/>
        <c:auto val="1"/>
        <c:lblOffset val="100"/>
        <c:baseTimeUnit val="years"/>
      </c:dateAx>
      <c:valAx>
        <c:axId val="19755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5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451.58</c:v>
                </c:pt>
              </c:numCache>
            </c:numRef>
          </c:val>
          <c:extLst xmlns:c16r2="http://schemas.microsoft.com/office/drawing/2015/06/chart">
            <c:ext xmlns:c16="http://schemas.microsoft.com/office/drawing/2014/chart" uri="{C3380CC4-5D6E-409C-BE32-E72D297353CC}">
              <c16:uniqueId val="{00000000-CD46-4525-A1C7-95387710E785}"/>
            </c:ext>
          </c:extLst>
        </c:ser>
        <c:dLbls>
          <c:showLegendKey val="0"/>
          <c:showVal val="0"/>
          <c:showCatName val="0"/>
          <c:showSerName val="0"/>
          <c:showPercent val="0"/>
          <c:showBubbleSize val="0"/>
        </c:dLbls>
        <c:gapWidth val="150"/>
        <c:axId val="197559024"/>
        <c:axId val="19755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855.79</c:v>
                </c:pt>
              </c:numCache>
            </c:numRef>
          </c:val>
          <c:smooth val="0"/>
          <c:extLst xmlns:c16r2="http://schemas.microsoft.com/office/drawing/2015/06/chart">
            <c:ext xmlns:c16="http://schemas.microsoft.com/office/drawing/2014/chart" uri="{C3380CC4-5D6E-409C-BE32-E72D297353CC}">
              <c16:uniqueId val="{00000001-CD46-4525-A1C7-95387710E785}"/>
            </c:ext>
          </c:extLst>
        </c:ser>
        <c:dLbls>
          <c:showLegendKey val="0"/>
          <c:showVal val="0"/>
          <c:showCatName val="0"/>
          <c:showSerName val="0"/>
          <c:showPercent val="0"/>
          <c:showBubbleSize val="0"/>
        </c:dLbls>
        <c:marker val="1"/>
        <c:smooth val="0"/>
        <c:axId val="197559024"/>
        <c:axId val="197559416"/>
      </c:lineChart>
      <c:dateAx>
        <c:axId val="197559024"/>
        <c:scaling>
          <c:orientation val="minMax"/>
        </c:scaling>
        <c:delete val="1"/>
        <c:axPos val="b"/>
        <c:numFmt formatCode="ge" sourceLinked="1"/>
        <c:majorTickMark val="none"/>
        <c:minorTickMark val="none"/>
        <c:tickLblPos val="none"/>
        <c:crossAx val="197559416"/>
        <c:crosses val="autoZero"/>
        <c:auto val="1"/>
        <c:lblOffset val="100"/>
        <c:baseTimeUnit val="years"/>
      </c:dateAx>
      <c:valAx>
        <c:axId val="19755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5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124.54</c:v>
                </c:pt>
              </c:numCache>
            </c:numRef>
          </c:val>
          <c:extLst xmlns:c16r2="http://schemas.microsoft.com/office/drawing/2015/06/chart">
            <c:ext xmlns:c16="http://schemas.microsoft.com/office/drawing/2014/chart" uri="{C3380CC4-5D6E-409C-BE32-E72D297353CC}">
              <c16:uniqueId val="{00000000-CA97-42EB-BC4F-582CB2475E78}"/>
            </c:ext>
          </c:extLst>
        </c:ser>
        <c:dLbls>
          <c:showLegendKey val="0"/>
          <c:showVal val="0"/>
          <c:showCatName val="0"/>
          <c:showSerName val="0"/>
          <c:showPercent val="0"/>
          <c:showBubbleSize val="0"/>
        </c:dLbls>
        <c:gapWidth val="150"/>
        <c:axId val="197560592"/>
        <c:axId val="19744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82.82</c:v>
                </c:pt>
              </c:numCache>
            </c:numRef>
          </c:val>
          <c:smooth val="0"/>
          <c:extLst xmlns:c16r2="http://schemas.microsoft.com/office/drawing/2015/06/chart">
            <c:ext xmlns:c16="http://schemas.microsoft.com/office/drawing/2014/chart" uri="{C3380CC4-5D6E-409C-BE32-E72D297353CC}">
              <c16:uniqueId val="{00000001-CA97-42EB-BC4F-582CB2475E78}"/>
            </c:ext>
          </c:extLst>
        </c:ser>
        <c:dLbls>
          <c:showLegendKey val="0"/>
          <c:showVal val="0"/>
          <c:showCatName val="0"/>
          <c:showSerName val="0"/>
          <c:showPercent val="0"/>
          <c:showBubbleSize val="0"/>
        </c:dLbls>
        <c:marker val="1"/>
        <c:smooth val="0"/>
        <c:axId val="197560592"/>
        <c:axId val="197448104"/>
      </c:lineChart>
      <c:dateAx>
        <c:axId val="197560592"/>
        <c:scaling>
          <c:orientation val="minMax"/>
        </c:scaling>
        <c:delete val="1"/>
        <c:axPos val="b"/>
        <c:numFmt formatCode="ge" sourceLinked="1"/>
        <c:majorTickMark val="none"/>
        <c:minorTickMark val="none"/>
        <c:tickLblPos val="none"/>
        <c:crossAx val="197448104"/>
        <c:crosses val="autoZero"/>
        <c:auto val="1"/>
        <c:lblOffset val="100"/>
        <c:baseTimeUnit val="years"/>
      </c:dateAx>
      <c:valAx>
        <c:axId val="19744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6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104.16</c:v>
                </c:pt>
              </c:numCache>
            </c:numRef>
          </c:val>
          <c:extLst xmlns:c16r2="http://schemas.microsoft.com/office/drawing/2015/06/chart">
            <c:ext xmlns:c16="http://schemas.microsoft.com/office/drawing/2014/chart" uri="{C3380CC4-5D6E-409C-BE32-E72D297353CC}">
              <c16:uniqueId val="{00000000-04FC-4265-9F77-C9584158FCA4}"/>
            </c:ext>
          </c:extLst>
        </c:ser>
        <c:dLbls>
          <c:showLegendKey val="0"/>
          <c:showVal val="0"/>
          <c:showCatName val="0"/>
          <c:showSerName val="0"/>
          <c:showPercent val="0"/>
          <c:showBubbleSize val="0"/>
        </c:dLbls>
        <c:gapWidth val="150"/>
        <c:axId val="197449280"/>
        <c:axId val="19744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165.76</c:v>
                </c:pt>
              </c:numCache>
            </c:numRef>
          </c:val>
          <c:smooth val="0"/>
          <c:extLst xmlns:c16r2="http://schemas.microsoft.com/office/drawing/2015/06/chart">
            <c:ext xmlns:c16="http://schemas.microsoft.com/office/drawing/2014/chart" uri="{C3380CC4-5D6E-409C-BE32-E72D297353CC}">
              <c16:uniqueId val="{00000001-04FC-4265-9F77-C9584158FCA4}"/>
            </c:ext>
          </c:extLst>
        </c:ser>
        <c:dLbls>
          <c:showLegendKey val="0"/>
          <c:showVal val="0"/>
          <c:showCatName val="0"/>
          <c:showSerName val="0"/>
          <c:showPercent val="0"/>
          <c:showBubbleSize val="0"/>
        </c:dLbls>
        <c:marker val="1"/>
        <c:smooth val="0"/>
        <c:axId val="197449280"/>
        <c:axId val="197449672"/>
      </c:lineChart>
      <c:dateAx>
        <c:axId val="197449280"/>
        <c:scaling>
          <c:orientation val="minMax"/>
        </c:scaling>
        <c:delete val="1"/>
        <c:axPos val="b"/>
        <c:numFmt formatCode="ge" sourceLinked="1"/>
        <c:majorTickMark val="none"/>
        <c:minorTickMark val="none"/>
        <c:tickLblPos val="none"/>
        <c:crossAx val="197449672"/>
        <c:crosses val="autoZero"/>
        <c:auto val="1"/>
        <c:lblOffset val="100"/>
        <c:baseTimeUnit val="years"/>
      </c:dateAx>
      <c:valAx>
        <c:axId val="19744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南国市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tr">
        <f>データ!$M$6</f>
        <v>非設置</v>
      </c>
      <c r="AE8" s="49"/>
      <c r="AF8" s="49"/>
      <c r="AG8" s="49"/>
      <c r="AH8" s="49"/>
      <c r="AI8" s="49"/>
      <c r="AJ8" s="49"/>
      <c r="AK8" s="3"/>
      <c r="AL8" s="50">
        <f>データ!S6</f>
        <v>47871</v>
      </c>
      <c r="AM8" s="50"/>
      <c r="AN8" s="50"/>
      <c r="AO8" s="50"/>
      <c r="AP8" s="50"/>
      <c r="AQ8" s="50"/>
      <c r="AR8" s="50"/>
      <c r="AS8" s="50"/>
      <c r="AT8" s="45">
        <f>データ!T6</f>
        <v>125.3</v>
      </c>
      <c r="AU8" s="45"/>
      <c r="AV8" s="45"/>
      <c r="AW8" s="45"/>
      <c r="AX8" s="45"/>
      <c r="AY8" s="45"/>
      <c r="AZ8" s="45"/>
      <c r="BA8" s="45"/>
      <c r="BB8" s="45">
        <f>データ!U6</f>
        <v>382.05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61.46</v>
      </c>
      <c r="J10" s="45"/>
      <c r="K10" s="45"/>
      <c r="L10" s="45"/>
      <c r="M10" s="45"/>
      <c r="N10" s="45"/>
      <c r="O10" s="45"/>
      <c r="P10" s="45">
        <f>データ!P6</f>
        <v>33</v>
      </c>
      <c r="Q10" s="45"/>
      <c r="R10" s="45"/>
      <c r="S10" s="45"/>
      <c r="T10" s="45"/>
      <c r="U10" s="45"/>
      <c r="V10" s="45"/>
      <c r="W10" s="45">
        <f>データ!Q6</f>
        <v>95.22</v>
      </c>
      <c r="X10" s="45"/>
      <c r="Y10" s="45"/>
      <c r="Z10" s="45"/>
      <c r="AA10" s="45"/>
      <c r="AB10" s="45"/>
      <c r="AC10" s="45"/>
      <c r="AD10" s="50">
        <f>データ!R6</f>
        <v>2235</v>
      </c>
      <c r="AE10" s="50"/>
      <c r="AF10" s="50"/>
      <c r="AG10" s="50"/>
      <c r="AH10" s="50"/>
      <c r="AI10" s="50"/>
      <c r="AJ10" s="50"/>
      <c r="AK10" s="2"/>
      <c r="AL10" s="50">
        <f>データ!V6</f>
        <v>15690</v>
      </c>
      <c r="AM10" s="50"/>
      <c r="AN10" s="50"/>
      <c r="AO10" s="50"/>
      <c r="AP10" s="50"/>
      <c r="AQ10" s="50"/>
      <c r="AR10" s="50"/>
      <c r="AS10" s="50"/>
      <c r="AT10" s="45">
        <f>データ!W6</f>
        <v>2.61</v>
      </c>
      <c r="AU10" s="45"/>
      <c r="AV10" s="45"/>
      <c r="AW10" s="45"/>
      <c r="AX10" s="45"/>
      <c r="AY10" s="45"/>
      <c r="AZ10" s="45"/>
      <c r="BA10" s="45"/>
      <c r="BB10" s="45">
        <f>データ!X6</f>
        <v>6011.49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kSCSu/XY3KYUnQrdduFFPFfEhOvvhcXGXwRtUm75+M9u+6O39v+3uTOPBe8ZM0QUDYfMjrHXPJo87LHq/7sKXg==" saltValue="MHdUqCCidBb2Mf2lWWCPD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392049</v>
      </c>
      <c r="D6" s="33">
        <f t="shared" si="3"/>
        <v>46</v>
      </c>
      <c r="E6" s="33">
        <f t="shared" si="3"/>
        <v>17</v>
      </c>
      <c r="F6" s="33">
        <f t="shared" si="3"/>
        <v>1</v>
      </c>
      <c r="G6" s="33">
        <f t="shared" si="3"/>
        <v>0</v>
      </c>
      <c r="H6" s="33" t="str">
        <f t="shared" si="3"/>
        <v>高知県　南国市</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61.46</v>
      </c>
      <c r="P6" s="34">
        <f t="shared" si="3"/>
        <v>33</v>
      </c>
      <c r="Q6" s="34">
        <f t="shared" si="3"/>
        <v>95.22</v>
      </c>
      <c r="R6" s="34">
        <f t="shared" si="3"/>
        <v>2235</v>
      </c>
      <c r="S6" s="34">
        <f t="shared" si="3"/>
        <v>47871</v>
      </c>
      <c r="T6" s="34">
        <f t="shared" si="3"/>
        <v>125.3</v>
      </c>
      <c r="U6" s="34">
        <f t="shared" si="3"/>
        <v>382.05</v>
      </c>
      <c r="V6" s="34">
        <f t="shared" si="3"/>
        <v>15690</v>
      </c>
      <c r="W6" s="34">
        <f t="shared" si="3"/>
        <v>2.61</v>
      </c>
      <c r="X6" s="34">
        <f t="shared" si="3"/>
        <v>6011.49</v>
      </c>
      <c r="Y6" s="35" t="str">
        <f>IF(Y7="",NA(),Y7)</f>
        <v>-</v>
      </c>
      <c r="Z6" s="35" t="str">
        <f t="shared" ref="Z6:AH6" si="4">IF(Z7="",NA(),Z7)</f>
        <v>-</v>
      </c>
      <c r="AA6" s="35" t="str">
        <f t="shared" si="4"/>
        <v>-</v>
      </c>
      <c r="AB6" s="35" t="str">
        <f t="shared" si="4"/>
        <v>-</v>
      </c>
      <c r="AC6" s="35">
        <f t="shared" si="4"/>
        <v>128.63</v>
      </c>
      <c r="AD6" s="35" t="str">
        <f t="shared" si="4"/>
        <v>-</v>
      </c>
      <c r="AE6" s="35" t="str">
        <f t="shared" si="4"/>
        <v>-</v>
      </c>
      <c r="AF6" s="35" t="str">
        <f t="shared" si="4"/>
        <v>-</v>
      </c>
      <c r="AG6" s="35" t="str">
        <f t="shared" si="4"/>
        <v>-</v>
      </c>
      <c r="AH6" s="35">
        <f t="shared" si="4"/>
        <v>121.95</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4">
        <f t="shared" si="5"/>
        <v>0</v>
      </c>
      <c r="AT6" s="34" t="str">
        <f>IF(AT7="","",IF(AT7="-","【-】","【"&amp;SUBSTITUTE(TEXT(AT7,"#,##0.00"),"-","△")&amp;"】"))</f>
        <v>【4.27】</v>
      </c>
      <c r="AU6" s="35" t="str">
        <f>IF(AU7="",NA(),AU7)</f>
        <v>-</v>
      </c>
      <c r="AV6" s="35" t="str">
        <f t="shared" ref="AV6:BD6" si="6">IF(AV7="",NA(),AV7)</f>
        <v>-</v>
      </c>
      <c r="AW6" s="35" t="str">
        <f t="shared" si="6"/>
        <v>-</v>
      </c>
      <c r="AX6" s="35" t="str">
        <f t="shared" si="6"/>
        <v>-</v>
      </c>
      <c r="AY6" s="35">
        <f t="shared" si="6"/>
        <v>71.05</v>
      </c>
      <c r="AZ6" s="35" t="str">
        <f t="shared" si="6"/>
        <v>-</v>
      </c>
      <c r="BA6" s="35" t="str">
        <f t="shared" si="6"/>
        <v>-</v>
      </c>
      <c r="BB6" s="35" t="str">
        <f t="shared" si="6"/>
        <v>-</v>
      </c>
      <c r="BC6" s="35" t="str">
        <f t="shared" si="6"/>
        <v>-</v>
      </c>
      <c r="BD6" s="35">
        <f t="shared" si="6"/>
        <v>91.89</v>
      </c>
      <c r="BE6" s="34" t="str">
        <f>IF(BE7="","",IF(BE7="-","【-】","【"&amp;SUBSTITUTE(TEXT(BE7,"#,##0.00"),"-","△")&amp;"】"))</f>
        <v>【66.41】</v>
      </c>
      <c r="BF6" s="35" t="str">
        <f>IF(BF7="",NA(),BF7)</f>
        <v>-</v>
      </c>
      <c r="BG6" s="35" t="str">
        <f t="shared" ref="BG6:BO6" si="7">IF(BG7="",NA(),BG7)</f>
        <v>-</v>
      </c>
      <c r="BH6" s="35" t="str">
        <f t="shared" si="7"/>
        <v>-</v>
      </c>
      <c r="BI6" s="35" t="str">
        <f t="shared" si="7"/>
        <v>-</v>
      </c>
      <c r="BJ6" s="35">
        <f t="shared" si="7"/>
        <v>451.58</v>
      </c>
      <c r="BK6" s="35" t="str">
        <f t="shared" si="7"/>
        <v>-</v>
      </c>
      <c r="BL6" s="35" t="str">
        <f t="shared" si="7"/>
        <v>-</v>
      </c>
      <c r="BM6" s="35" t="str">
        <f t="shared" si="7"/>
        <v>-</v>
      </c>
      <c r="BN6" s="35" t="str">
        <f t="shared" si="7"/>
        <v>-</v>
      </c>
      <c r="BO6" s="35">
        <f t="shared" si="7"/>
        <v>855.79</v>
      </c>
      <c r="BP6" s="34" t="str">
        <f>IF(BP7="","",IF(BP7="-","【-】","【"&amp;SUBSTITUTE(TEXT(BP7,"#,##0.00"),"-","△")&amp;"】"))</f>
        <v>【707.33】</v>
      </c>
      <c r="BQ6" s="35" t="str">
        <f>IF(BQ7="",NA(),BQ7)</f>
        <v>-</v>
      </c>
      <c r="BR6" s="35" t="str">
        <f t="shared" ref="BR6:BZ6" si="8">IF(BR7="",NA(),BR7)</f>
        <v>-</v>
      </c>
      <c r="BS6" s="35" t="str">
        <f t="shared" si="8"/>
        <v>-</v>
      </c>
      <c r="BT6" s="35" t="str">
        <f t="shared" si="8"/>
        <v>-</v>
      </c>
      <c r="BU6" s="35">
        <f t="shared" si="8"/>
        <v>124.54</v>
      </c>
      <c r="BV6" s="35" t="str">
        <f t="shared" si="8"/>
        <v>-</v>
      </c>
      <c r="BW6" s="35" t="str">
        <f t="shared" si="8"/>
        <v>-</v>
      </c>
      <c r="BX6" s="35" t="str">
        <f t="shared" si="8"/>
        <v>-</v>
      </c>
      <c r="BY6" s="35" t="str">
        <f t="shared" si="8"/>
        <v>-</v>
      </c>
      <c r="BZ6" s="35">
        <f t="shared" si="8"/>
        <v>82.82</v>
      </c>
      <c r="CA6" s="34" t="str">
        <f>IF(CA7="","",IF(CA7="-","【-】","【"&amp;SUBSTITUTE(TEXT(CA7,"#,##0.00"),"-","△")&amp;"】"))</f>
        <v>【101.26】</v>
      </c>
      <c r="CB6" s="35" t="str">
        <f>IF(CB7="",NA(),CB7)</f>
        <v>-</v>
      </c>
      <c r="CC6" s="35" t="str">
        <f t="shared" ref="CC6:CK6" si="9">IF(CC7="",NA(),CC7)</f>
        <v>-</v>
      </c>
      <c r="CD6" s="35" t="str">
        <f t="shared" si="9"/>
        <v>-</v>
      </c>
      <c r="CE6" s="35" t="str">
        <f t="shared" si="9"/>
        <v>-</v>
      </c>
      <c r="CF6" s="35">
        <f t="shared" si="9"/>
        <v>104.16</v>
      </c>
      <c r="CG6" s="35" t="str">
        <f t="shared" si="9"/>
        <v>-</v>
      </c>
      <c r="CH6" s="35" t="str">
        <f t="shared" si="9"/>
        <v>-</v>
      </c>
      <c r="CI6" s="35" t="str">
        <f t="shared" si="9"/>
        <v>-</v>
      </c>
      <c r="CJ6" s="35" t="str">
        <f t="shared" si="9"/>
        <v>-</v>
      </c>
      <c r="CK6" s="35">
        <f t="shared" si="9"/>
        <v>165.76</v>
      </c>
      <c r="CL6" s="34" t="str">
        <f>IF(CL7="","",IF(CL7="-","【-】","【"&amp;SUBSTITUTE(TEXT(CL7,"#,##0.00"),"-","△")&amp;"】"))</f>
        <v>【136.39】</v>
      </c>
      <c r="CM6" s="35" t="str">
        <f>IF(CM7="",NA(),CM7)</f>
        <v>-</v>
      </c>
      <c r="CN6" s="35" t="str">
        <f t="shared" ref="CN6:CV6" si="10">IF(CN7="",NA(),CN7)</f>
        <v>-</v>
      </c>
      <c r="CO6" s="35" t="str">
        <f t="shared" si="10"/>
        <v>-</v>
      </c>
      <c r="CP6" s="35" t="str">
        <f t="shared" si="10"/>
        <v>-</v>
      </c>
      <c r="CQ6" s="35">
        <f t="shared" si="10"/>
        <v>37.61</v>
      </c>
      <c r="CR6" s="35" t="str">
        <f t="shared" si="10"/>
        <v>-</v>
      </c>
      <c r="CS6" s="35" t="str">
        <f t="shared" si="10"/>
        <v>-</v>
      </c>
      <c r="CT6" s="35" t="str">
        <f t="shared" si="10"/>
        <v>-</v>
      </c>
      <c r="CU6" s="35" t="str">
        <f t="shared" si="10"/>
        <v>-</v>
      </c>
      <c r="CV6" s="35">
        <f t="shared" si="10"/>
        <v>50.12</v>
      </c>
      <c r="CW6" s="34" t="str">
        <f>IF(CW7="","",IF(CW7="-","【-】","【"&amp;SUBSTITUTE(TEXT(CW7,"#,##0.00"),"-","△")&amp;"】"))</f>
        <v>【60.13】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86.63</v>
      </c>
      <c r="DH6" s="34" t="str">
        <f>IF(DH7="","",IF(DH7="-","【-】","【"&amp;SUBSTITUTE(TEXT(DH7,"#,##0.00"),"-","△")&amp;"】"))</f>
        <v>【95.06】</v>
      </c>
      <c r="DI6" s="35" t="str">
        <f>IF(DI7="",NA(),DI7)</f>
        <v>-</v>
      </c>
      <c r="DJ6" s="35" t="str">
        <f t="shared" ref="DJ6:DR6" si="12">IF(DJ7="",NA(),DJ7)</f>
        <v>-</v>
      </c>
      <c r="DK6" s="35" t="str">
        <f t="shared" si="12"/>
        <v>-</v>
      </c>
      <c r="DL6" s="35" t="str">
        <f t="shared" si="12"/>
        <v>-</v>
      </c>
      <c r="DM6" s="35">
        <f t="shared" si="12"/>
        <v>0.06</v>
      </c>
      <c r="DN6" s="35" t="str">
        <f t="shared" si="12"/>
        <v>-</v>
      </c>
      <c r="DO6" s="35" t="str">
        <f t="shared" si="12"/>
        <v>-</v>
      </c>
      <c r="DP6" s="35" t="str">
        <f t="shared" si="12"/>
        <v>-</v>
      </c>
      <c r="DQ6" s="35" t="str">
        <f t="shared" si="12"/>
        <v>-</v>
      </c>
      <c r="DR6" s="35">
        <f t="shared" si="12"/>
        <v>33.130000000000003</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【5.37】</v>
      </c>
      <c r="EE6" s="35" t="str">
        <f>IF(EE7="",NA(),EE7)</f>
        <v>-</v>
      </c>
      <c r="EF6" s="35" t="str">
        <f t="shared" ref="EF6:EN6" si="14">IF(EF7="",NA(),EF7)</f>
        <v>-</v>
      </c>
      <c r="EG6" s="35" t="str">
        <f t="shared" si="14"/>
        <v>-</v>
      </c>
      <c r="EH6" s="35" t="str">
        <f t="shared" si="14"/>
        <v>-</v>
      </c>
      <c r="EI6" s="35">
        <f t="shared" si="14"/>
        <v>0.49</v>
      </c>
      <c r="EJ6" s="35" t="str">
        <f t="shared" si="14"/>
        <v>-</v>
      </c>
      <c r="EK6" s="35" t="str">
        <f t="shared" si="14"/>
        <v>-</v>
      </c>
      <c r="EL6" s="35" t="str">
        <f t="shared" si="14"/>
        <v>-</v>
      </c>
      <c r="EM6" s="35" t="str">
        <f t="shared" si="14"/>
        <v>-</v>
      </c>
      <c r="EN6" s="35">
        <f t="shared" si="14"/>
        <v>0.16</v>
      </c>
      <c r="EO6" s="34" t="str">
        <f>IF(EO7="","",IF(EO7="-","【-】","【"&amp;SUBSTITUTE(TEXT(EO7,"#,##0.00"),"-","△")&amp;"】"))</f>
        <v>【0.23】</v>
      </c>
    </row>
    <row r="7" spans="1:148" s="36" customFormat="1" x14ac:dyDescent="0.15">
      <c r="A7" s="28"/>
      <c r="B7" s="37">
        <v>2017</v>
      </c>
      <c r="C7" s="37">
        <v>392049</v>
      </c>
      <c r="D7" s="37">
        <v>46</v>
      </c>
      <c r="E7" s="37">
        <v>17</v>
      </c>
      <c r="F7" s="37">
        <v>1</v>
      </c>
      <c r="G7" s="37">
        <v>0</v>
      </c>
      <c r="H7" s="37" t="s">
        <v>108</v>
      </c>
      <c r="I7" s="37" t="s">
        <v>109</v>
      </c>
      <c r="J7" s="37" t="s">
        <v>110</v>
      </c>
      <c r="K7" s="37" t="s">
        <v>111</v>
      </c>
      <c r="L7" s="37" t="s">
        <v>112</v>
      </c>
      <c r="M7" s="37" t="s">
        <v>113</v>
      </c>
      <c r="N7" s="38" t="s">
        <v>114</v>
      </c>
      <c r="O7" s="38">
        <v>61.46</v>
      </c>
      <c r="P7" s="38">
        <v>33</v>
      </c>
      <c r="Q7" s="38">
        <v>95.22</v>
      </c>
      <c r="R7" s="38">
        <v>2235</v>
      </c>
      <c r="S7" s="38">
        <v>47871</v>
      </c>
      <c r="T7" s="38">
        <v>125.3</v>
      </c>
      <c r="U7" s="38">
        <v>382.05</v>
      </c>
      <c r="V7" s="38">
        <v>15690</v>
      </c>
      <c r="W7" s="38">
        <v>2.61</v>
      </c>
      <c r="X7" s="38">
        <v>6011.49</v>
      </c>
      <c r="Y7" s="38" t="s">
        <v>114</v>
      </c>
      <c r="Z7" s="38" t="s">
        <v>114</v>
      </c>
      <c r="AA7" s="38" t="s">
        <v>114</v>
      </c>
      <c r="AB7" s="38" t="s">
        <v>114</v>
      </c>
      <c r="AC7" s="38">
        <v>128.63</v>
      </c>
      <c r="AD7" s="38" t="s">
        <v>114</v>
      </c>
      <c r="AE7" s="38" t="s">
        <v>114</v>
      </c>
      <c r="AF7" s="38" t="s">
        <v>114</v>
      </c>
      <c r="AG7" s="38" t="s">
        <v>114</v>
      </c>
      <c r="AH7" s="38">
        <v>121.95</v>
      </c>
      <c r="AI7" s="38">
        <v>108.8</v>
      </c>
      <c r="AJ7" s="38" t="s">
        <v>114</v>
      </c>
      <c r="AK7" s="38" t="s">
        <v>114</v>
      </c>
      <c r="AL7" s="38" t="s">
        <v>114</v>
      </c>
      <c r="AM7" s="38" t="s">
        <v>114</v>
      </c>
      <c r="AN7" s="38">
        <v>0</v>
      </c>
      <c r="AO7" s="38" t="s">
        <v>114</v>
      </c>
      <c r="AP7" s="38" t="s">
        <v>114</v>
      </c>
      <c r="AQ7" s="38" t="s">
        <v>114</v>
      </c>
      <c r="AR7" s="38" t="s">
        <v>114</v>
      </c>
      <c r="AS7" s="38">
        <v>0</v>
      </c>
      <c r="AT7" s="38">
        <v>4.2699999999999996</v>
      </c>
      <c r="AU7" s="38" t="s">
        <v>114</v>
      </c>
      <c r="AV7" s="38" t="s">
        <v>114</v>
      </c>
      <c r="AW7" s="38" t="s">
        <v>114</v>
      </c>
      <c r="AX7" s="38" t="s">
        <v>114</v>
      </c>
      <c r="AY7" s="38">
        <v>71.05</v>
      </c>
      <c r="AZ7" s="38" t="s">
        <v>114</v>
      </c>
      <c r="BA7" s="38" t="s">
        <v>114</v>
      </c>
      <c r="BB7" s="38" t="s">
        <v>114</v>
      </c>
      <c r="BC7" s="38" t="s">
        <v>114</v>
      </c>
      <c r="BD7" s="38">
        <v>91.89</v>
      </c>
      <c r="BE7" s="38">
        <v>66.41</v>
      </c>
      <c r="BF7" s="38" t="s">
        <v>114</v>
      </c>
      <c r="BG7" s="38" t="s">
        <v>114</v>
      </c>
      <c r="BH7" s="38" t="s">
        <v>114</v>
      </c>
      <c r="BI7" s="38" t="s">
        <v>114</v>
      </c>
      <c r="BJ7" s="38">
        <v>451.58</v>
      </c>
      <c r="BK7" s="38" t="s">
        <v>114</v>
      </c>
      <c r="BL7" s="38" t="s">
        <v>114</v>
      </c>
      <c r="BM7" s="38" t="s">
        <v>114</v>
      </c>
      <c r="BN7" s="38" t="s">
        <v>114</v>
      </c>
      <c r="BO7" s="38">
        <v>855.79</v>
      </c>
      <c r="BP7" s="38">
        <v>707.33</v>
      </c>
      <c r="BQ7" s="38" t="s">
        <v>114</v>
      </c>
      <c r="BR7" s="38" t="s">
        <v>114</v>
      </c>
      <c r="BS7" s="38" t="s">
        <v>114</v>
      </c>
      <c r="BT7" s="38" t="s">
        <v>114</v>
      </c>
      <c r="BU7" s="38">
        <v>124.54</v>
      </c>
      <c r="BV7" s="38" t="s">
        <v>114</v>
      </c>
      <c r="BW7" s="38" t="s">
        <v>114</v>
      </c>
      <c r="BX7" s="38" t="s">
        <v>114</v>
      </c>
      <c r="BY7" s="38" t="s">
        <v>114</v>
      </c>
      <c r="BZ7" s="38">
        <v>82.82</v>
      </c>
      <c r="CA7" s="38">
        <v>101.26</v>
      </c>
      <c r="CB7" s="38" t="s">
        <v>114</v>
      </c>
      <c r="CC7" s="38" t="s">
        <v>114</v>
      </c>
      <c r="CD7" s="38" t="s">
        <v>114</v>
      </c>
      <c r="CE7" s="38" t="s">
        <v>114</v>
      </c>
      <c r="CF7" s="38">
        <v>104.16</v>
      </c>
      <c r="CG7" s="38" t="s">
        <v>114</v>
      </c>
      <c r="CH7" s="38" t="s">
        <v>114</v>
      </c>
      <c r="CI7" s="38" t="s">
        <v>114</v>
      </c>
      <c r="CJ7" s="38" t="s">
        <v>114</v>
      </c>
      <c r="CK7" s="38">
        <v>165.76</v>
      </c>
      <c r="CL7" s="38">
        <v>136.38999999999999</v>
      </c>
      <c r="CM7" s="38" t="s">
        <v>114</v>
      </c>
      <c r="CN7" s="38" t="s">
        <v>114</v>
      </c>
      <c r="CO7" s="38" t="s">
        <v>114</v>
      </c>
      <c r="CP7" s="38" t="s">
        <v>114</v>
      </c>
      <c r="CQ7" s="38">
        <v>37.61</v>
      </c>
      <c r="CR7" s="38" t="s">
        <v>114</v>
      </c>
      <c r="CS7" s="38" t="s">
        <v>114</v>
      </c>
      <c r="CT7" s="38" t="s">
        <v>114</v>
      </c>
      <c r="CU7" s="38" t="s">
        <v>114</v>
      </c>
      <c r="CV7" s="38">
        <v>50.12</v>
      </c>
      <c r="CW7" s="38">
        <v>60.13</v>
      </c>
      <c r="CX7" s="38" t="s">
        <v>114</v>
      </c>
      <c r="CY7" s="38" t="s">
        <v>114</v>
      </c>
      <c r="CZ7" s="38" t="s">
        <v>114</v>
      </c>
      <c r="DA7" s="38" t="s">
        <v>114</v>
      </c>
      <c r="DB7" s="38">
        <v>100</v>
      </c>
      <c r="DC7" s="38" t="s">
        <v>114</v>
      </c>
      <c r="DD7" s="38" t="s">
        <v>114</v>
      </c>
      <c r="DE7" s="38" t="s">
        <v>114</v>
      </c>
      <c r="DF7" s="38" t="s">
        <v>114</v>
      </c>
      <c r="DG7" s="38">
        <v>86.63</v>
      </c>
      <c r="DH7" s="38">
        <v>95.06</v>
      </c>
      <c r="DI7" s="38" t="s">
        <v>114</v>
      </c>
      <c r="DJ7" s="38" t="s">
        <v>114</v>
      </c>
      <c r="DK7" s="38" t="s">
        <v>114</v>
      </c>
      <c r="DL7" s="38" t="s">
        <v>114</v>
      </c>
      <c r="DM7" s="38">
        <v>0.06</v>
      </c>
      <c r="DN7" s="38" t="s">
        <v>114</v>
      </c>
      <c r="DO7" s="38" t="s">
        <v>114</v>
      </c>
      <c r="DP7" s="38" t="s">
        <v>114</v>
      </c>
      <c r="DQ7" s="38" t="s">
        <v>114</v>
      </c>
      <c r="DR7" s="38">
        <v>33.130000000000003</v>
      </c>
      <c r="DS7" s="38">
        <v>38.130000000000003</v>
      </c>
      <c r="DT7" s="38" t="s">
        <v>114</v>
      </c>
      <c r="DU7" s="38" t="s">
        <v>114</v>
      </c>
      <c r="DV7" s="38" t="s">
        <v>114</v>
      </c>
      <c r="DW7" s="38" t="s">
        <v>114</v>
      </c>
      <c r="DX7" s="38">
        <v>0</v>
      </c>
      <c r="DY7" s="38" t="s">
        <v>114</v>
      </c>
      <c r="DZ7" s="38" t="s">
        <v>114</v>
      </c>
      <c r="EA7" s="38" t="s">
        <v>114</v>
      </c>
      <c r="EB7" s="38" t="s">
        <v>114</v>
      </c>
      <c r="EC7" s="38">
        <v>0</v>
      </c>
      <c r="ED7" s="38">
        <v>5.37</v>
      </c>
      <c r="EE7" s="38" t="s">
        <v>114</v>
      </c>
      <c r="EF7" s="38" t="s">
        <v>114</v>
      </c>
      <c r="EG7" s="38" t="s">
        <v>114</v>
      </c>
      <c r="EH7" s="38" t="s">
        <v>114</v>
      </c>
      <c r="EI7" s="38">
        <v>0.49</v>
      </c>
      <c r="EJ7" s="38" t="s">
        <v>114</v>
      </c>
      <c r="EK7" s="38" t="s">
        <v>114</v>
      </c>
      <c r="EL7" s="38" t="s">
        <v>114</v>
      </c>
      <c r="EM7" s="38" t="s">
        <v>114</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森岡大輔</cp:lastModifiedBy>
  <cp:lastPrinted>2019-01-28T00:15:39Z</cp:lastPrinted>
  <dcterms:created xsi:type="dcterms:W3CDTF">2018-12-03T08:51:10Z</dcterms:created>
  <dcterms:modified xsi:type="dcterms:W3CDTF">2019-01-30T04:42:26Z</dcterms:modified>
  <cp:category/>
</cp:coreProperties>
</file>