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hari26.NAHARI\Desktop\★簡水★\★通常使用\☆調査関係\H30\公営企業に係る経営比較分析表（平成29年度決算）の分析等について\提出用\【経営比較分析表】2017_393029_47_010\【経営比較分析表】2017_393029_47_010\"/>
    </mc:Choice>
  </mc:AlternateContent>
  <workbookProtection workbookAlgorithmName="SHA-512" workbookHashValue="n3YfsEQiqUu96hvkuAbzWJY2U9KVXY9Keq6DPd+rS9CYBTfApGYBcp5miJpRjY5eEZnQLCQpe998LR7gxJgaow==" workbookSaltValue="V23bxDEBracFBMNfXGlJFA==" workbookSpinCount="100000" lockStructure="1"/>
  <bookViews>
    <workbookView xWindow="0" yWindow="0" windowWidth="17220" windowHeight="726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<sst xmlns="http://schemas.openxmlformats.org/spreadsheetml/2006/main" count="237" uniqueCount="123">
  <si>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</si>
  <si>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</si>
  <si>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</si>
  <si>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</si>
  <si>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</si>
  <si>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</si>
  <si>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</si>
  <si>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</si>
  <si>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</si>
  <si>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</si>
  <si>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</si>
  <si>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</si>
  <si>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</si>
  <si>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</si>
  <si>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</si>
  <si>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</si>
  <si>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</si>
  <si>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</si>
  <si>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</si>
  <si>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</si>
  <si>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</si>
  <si>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</si>
  <si>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</si>
  <si>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</si>
  <si>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</si>
  <si>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</si>
  <si>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</si>
  <si>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</si>
  <si>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</si>
  <si>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</si>
  <si>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</si>
  <si>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</si>
  <si>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</si>
  <si>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</si>
  <si>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</si>
  <si>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</si>
  <si>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</si>
  <si>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</si>
  <si>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</si>
  <si>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</si>
  <si>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</si>
  <si>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</si>
  <si>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</si>
  <si>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</si>
  <si>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</si>
  <si>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</si>
  <si>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</si>
  <si>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</si>
  <si>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</si>
  <si>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</si>
  <si>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</si>
  <si>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</si>
  <si>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</si>
  <si>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</si>
  <si>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</si>
  <si>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</si>
  <si>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</si>
  <si>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</si>
  <si>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</si>
  <si>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</si>
  <si>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</si>
  <si>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</si>
  <si>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</si>
  <si>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</si>
  <si>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</si>
  <si>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</si>
  <si>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</si>
  <si>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</si>
  <si>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</si>
  <si>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</si>
  <si>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</si>
  <si>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</si>
  <si>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</si>
  <si>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</si>
  <si>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</si>
  <si>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</si>
  <si>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</si>
  <si>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</si>
  <si>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</si>
  <si>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</si>
  <si>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</si>
  <si>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</si>
  <si>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</si>
  <si>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</si>
  <si>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</si>
  <si>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</si>
  <si>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</si>
  <si>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</si>
  <si>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</si>
  <si>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</si>
  <si>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</si>
  <si>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</si>
  <si>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</si>
  <si>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</si>
  <si>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</si>
  <si>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</si>
  <si>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</si>
  <si>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</si>
  <si>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</si>
  <si>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</si>
  <si>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</si>
  <si>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</si>
  <si>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</si>
  <si>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</si>
  <si>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</si>
  <si>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</si>
  <si>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</si>
  <si>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奈半利町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</si>
  <si>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</si>
  <si>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</si>
  <si>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</si>
  <si>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</si>
  <si>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</si>
  <si>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</si>
  <si>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</si>
  <si>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</si>
  <si>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</si>
  <si>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</si>
  <si>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</si>
  <si>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</si>
  <si>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及び料金回収率の該当値は平均値を上回っているが、当町の簡易水道事業は一般会計からの繰入が大きい。また債務残高が年々上昇しているが、施設及び管路の耐震化を実施しているためである</t>
    <rPh sb="73" eb="75">
      <t>シセツ</t>
    </rPh>
    <rPh sb="75" eb="76">
      <t>オヨ</t>
    </rPh>
    <rPh sb="77" eb="79">
      <t>カンロ</t>
    </rPh>
    <rPh sb="80" eb="82">
      <t>タイシン</t>
    </rPh>
    <rPh sb="82" eb="83">
      <t>カ</t>
    </rPh>
    <phoneticPr fontId="4"/>
  </si>
  <si>
    <t xml:space="preserve">当町では、平成２２年度より耐震管への布設替工事を実施しており、今年度においても布設替工事を実施している。施設についても、平成２６年度に耐震調査を実施、平成２７年度において耐震補強実施設計を実施している。今後は管路だけでなく施設の耐震化も実施していく。
</t>
    <phoneticPr fontId="4"/>
  </si>
  <si>
    <t>当町では、収入も少なく企業債を借り入れ事業を実施している状況である。策定した水道ビジョンや経営戦略を元に効率的な施設の更新や料金改定をしていかなければならない</t>
    <rPh sb="34" eb="36">
      <t>サクテイ</t>
    </rPh>
    <rPh sb="38" eb="40">
      <t>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</si>
</sst>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2.09</c:v>
                </c:pt>
                <c:pt idx="1">
                  <c:v>2.8</c:v>
                </c:pt>
                <c:pt idx="2">
                  <c:v>3.11</c:v>
                </c:pt>
                <c:pt idx="3">
                  <c:v>3.89</c:v>
                </c:pt>
                <c:pt idx="4">
                  <c:v>3.34</c:v>
                </c:pt>
              </c:numCache>
            </c:numRef>
          </c:val>
          <c:extLst>
            <c:ext xmlns:c16="http://schemas.microsoft.com/office/drawing/2014/chart" uri="{C3380CC4-5D6E-409C-BE32-E72D297353CC}">
              <c16:uniqueId val="{00000000-012C-4943-A9C5-F31255BD635C}"/>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c:ext xmlns:c16="http://schemas.microsoft.com/office/drawing/2014/chart" uri="{C3380CC4-5D6E-409C-BE32-E72D297353CC}">
              <c16:uniqueId val="{00000001-012C-4943-A9C5-F31255BD635C}"/>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100.56</c:v>
                </c:pt>
                <c:pt idx="1">
                  <c:v>103.54</c:v>
                </c:pt>
                <c:pt idx="2">
                  <c:v>108.72</c:v>
                </c:pt>
                <c:pt idx="3">
                  <c:v>93.39</c:v>
                </c:pt>
                <c:pt idx="4">
                  <c:v>80.16</c:v>
                </c:pt>
              </c:numCache>
            </c:numRef>
          </c:val>
          <c:extLst>
            <c:ext xmlns:c16="http://schemas.microsoft.com/office/drawing/2014/chart" uri="{C3380CC4-5D6E-409C-BE32-E72D297353CC}">
              <c16:uniqueId val="{00000000-0D27-4382-9B75-D1F295CC1A39}"/>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c:ext xmlns:c16="http://schemas.microsoft.com/office/drawing/2014/chart" uri="{C3380CC4-5D6E-409C-BE32-E72D297353CC}">
              <c16:uniqueId val="{00000001-0D27-4382-9B75-D1F295CC1A39}"/>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65.510000000000005</c:v>
                </c:pt>
                <c:pt idx="1">
                  <c:v>67.23</c:v>
                </c:pt>
                <c:pt idx="2">
                  <c:v>63.05</c:v>
                </c:pt>
                <c:pt idx="3">
                  <c:v>72.91</c:v>
                </c:pt>
                <c:pt idx="4">
                  <c:v>67.91</c:v>
                </c:pt>
              </c:numCache>
            </c:numRef>
          </c:val>
          <c:extLst>
            <c:ext xmlns:c16="http://schemas.microsoft.com/office/drawing/2014/chart" uri="{C3380CC4-5D6E-409C-BE32-E72D297353CC}">
              <c16:uniqueId val="{00000000-C0B5-433D-A982-D3D1343C0303}"/>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c:ext xmlns:c16="http://schemas.microsoft.com/office/drawing/2014/chart" uri="{C3380CC4-5D6E-409C-BE32-E72D297353CC}">
              <c16:uniqueId val="{00000001-C0B5-433D-A982-D3D1343C0303}"/>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110.62</c:v>
                </c:pt>
                <c:pt idx="1">
                  <c:v>96.09</c:v>
                </c:pt>
                <c:pt idx="2">
                  <c:v>97.25</c:v>
                </c:pt>
                <c:pt idx="3">
                  <c:v>80.94</c:v>
                </c:pt>
                <c:pt idx="4">
                  <c:v>92.31</c:v>
                </c:pt>
              </c:numCache>
            </c:numRef>
          </c:val>
          <c:extLst>
            <c:ext xmlns:c16="http://schemas.microsoft.com/office/drawing/2014/chart" uri="{C3380CC4-5D6E-409C-BE32-E72D297353CC}">
              <c16:uniqueId val="{00000000-9C87-425D-A3C0-CA9D004CA99F}"/>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c:ext xmlns:c16="http://schemas.microsoft.com/office/drawing/2014/chart" uri="{C3380CC4-5D6E-409C-BE32-E72D297353CC}">
              <c16:uniqueId val="{00000001-9C87-425D-A3C0-CA9D004CA99F}"/>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93-41DD-8423-757DF9FBD3B8}"/>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93-41DD-8423-757DF9FBD3B8}"/>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8F-4AEE-82E1-03E0FB9F62F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8F-4AEE-82E1-03E0FB9F62F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67-4112-908F-16200122A3F6}"/>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67-4112-908F-16200122A3F6}"/>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45-4F25-BCED-7CF07D566707}"/>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45-4F25-BCED-7CF07D566707}"/>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1028.58</c:v>
                </c:pt>
                <c:pt idx="1">
                  <c:v>1254.6600000000001</c:v>
                </c:pt>
                <c:pt idx="2">
                  <c:v>1516.9</c:v>
                </c:pt>
                <c:pt idx="3">
                  <c:v>1786.69</c:v>
                </c:pt>
                <c:pt idx="4">
                  <c:v>2066.9499999999998</c:v>
                </c:pt>
              </c:numCache>
            </c:numRef>
          </c:val>
          <c:extLst>
            <c:ext xmlns:c16="http://schemas.microsoft.com/office/drawing/2014/chart" uri="{C3380CC4-5D6E-409C-BE32-E72D297353CC}">
              <c16:uniqueId val="{00000000-A7FF-4E30-8716-8031E4EF5A3B}"/>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c:ext xmlns:c16="http://schemas.microsoft.com/office/drawing/2014/chart" uri="{C3380CC4-5D6E-409C-BE32-E72D297353CC}">
              <c16:uniqueId val="{00000001-A7FF-4E30-8716-8031E4EF5A3B}"/>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109.21</c:v>
                </c:pt>
                <c:pt idx="1">
                  <c:v>94.3</c:v>
                </c:pt>
                <c:pt idx="2">
                  <c:v>89.68</c:v>
                </c:pt>
                <c:pt idx="3">
                  <c:v>58.08</c:v>
                </c:pt>
                <c:pt idx="4">
                  <c:v>59.92</c:v>
                </c:pt>
              </c:numCache>
            </c:numRef>
          </c:val>
          <c:extLst>
            <c:ext xmlns:c16="http://schemas.microsoft.com/office/drawing/2014/chart" uri="{C3380CC4-5D6E-409C-BE32-E72D297353CC}">
              <c16:uniqueId val="{00000000-A440-4126-9845-25D74AF3633E}"/>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c:ext xmlns:c16="http://schemas.microsoft.com/office/drawing/2014/chart" uri="{C3380CC4-5D6E-409C-BE32-E72D297353CC}">
              <c16:uniqueId val="{00000001-A440-4126-9845-25D74AF3633E}"/>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65.930000000000007</c:v>
                </c:pt>
                <c:pt idx="1">
                  <c:v>73.38</c:v>
                </c:pt>
                <c:pt idx="2">
                  <c:v>76.81</c:v>
                </c:pt>
                <c:pt idx="3">
                  <c:v>119.09</c:v>
                </c:pt>
                <c:pt idx="4">
                  <c:v>116.14</c:v>
                </c:pt>
              </c:numCache>
            </c:numRef>
          </c:val>
          <c:extLst>
            <c:ext xmlns:c16="http://schemas.microsoft.com/office/drawing/2014/chart" uri="{C3380CC4-5D6E-409C-BE32-E72D297353CC}">
              <c16:uniqueId val="{00000000-4DC8-456C-9B30-6E7E14033B80}"/>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c:ext xmlns:c16="http://schemas.microsoft.com/office/drawing/2014/chart" uri="{C3380CC4-5D6E-409C-BE32-E72D297353CC}">
              <c16:uniqueId val="{00000001-4DC8-456C-9B30-6E7E14033B80}"/>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C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奈半利町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3271</v>
      </c>
      <c r="AM8" s="66"/>
      <c r="AN8" s="66"/>
      <c r="AO8" s="66"/>
      <c r="AP8" s="66"/>
      <c r="AQ8" s="66"/>
      <c r="AR8" s="66"/>
      <c r="AS8" s="66"/>
      <c r="AT8" s="65">
        <f>データ!$S$6</f>
        <v>28.36</v>
      </c>
      <c r="AU8" s="65"/>
      <c r="AV8" s="65"/>
      <c r="AW8" s="65"/>
      <c r="AX8" s="65"/>
      <c r="AY8" s="65"/>
      <c r="AZ8" s="65"/>
      <c r="BA8" s="65"/>
      <c r="BB8" s="65">
        <f>データ!$T$6</f>
        <v>115.34</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92.02</v>
      </c>
      <c r="Q10" s="65"/>
      <c r="R10" s="65"/>
      <c r="S10" s="65"/>
      <c r="T10" s="65"/>
      <c r="U10" s="65"/>
      <c r="V10" s="65"/>
      <c r="W10" s="66">
        <f>データ!$Q$6</f>
        <v>1234</v>
      </c>
      <c r="X10" s="66"/>
      <c r="Y10" s="66"/>
      <c r="Z10" s="66"/>
      <c r="AA10" s="66"/>
      <c r="AB10" s="66"/>
      <c r="AC10" s="66"/>
      <c r="AD10" s="2"/>
      <c r="AE10" s="2"/>
      <c r="AF10" s="2"/>
      <c r="AG10" s="2"/>
      <c r="AH10" s="2"/>
      <c r="AI10" s="2"/>
      <c r="AJ10" s="2"/>
      <c r="AK10" s="2"/>
      <c r="AL10" s="66">
        <f>データ!$U$6</f>
        <v>2985</v>
      </c>
      <c r="AM10" s="66"/>
      <c r="AN10" s="66"/>
      <c r="AO10" s="66"/>
      <c r="AP10" s="66"/>
      <c r="AQ10" s="66"/>
      <c r="AR10" s="66"/>
      <c r="AS10" s="66"/>
      <c r="AT10" s="65">
        <f>データ!$V$6</f>
        <v>4</v>
      </c>
      <c r="AU10" s="65"/>
      <c r="AV10" s="65"/>
      <c r="AW10" s="65"/>
      <c r="AX10" s="65"/>
      <c r="AY10" s="65"/>
      <c r="AZ10" s="65"/>
      <c r="BA10" s="65"/>
      <c r="BB10" s="65">
        <f>データ!$W$6</f>
        <v>746.25</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120</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53</v>
      </c>
      <c r="N85" s="26" t="s">
        <v>53</v>
      </c>
      <c r="O85" s="26" t="str">
        <f>データ!EN6</f>
        <v>【0.72】</v>
      </c>
    </row>
  </sheetData>
  <sheetProtection algorithmName="SHA-512" hashValue="H+wB8T/X2UxZ5vs3+NDHgZaP4Ktm08c3fSaydxD6h4G1mkZxUeGQFZpPtq9O+Eo8W0Kpt26bV7YvtBODkiUhvg==" saltValue="G2kDPMNd9GtD3MovQPzlx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54</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55</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56</v>
      </c>
      <c r="B3" s="29" t="s">
        <v>57</v>
      </c>
      <c r="C3" s="29" t="s">
        <v>58</v>
      </c>
      <c r="D3" s="29" t="s">
        <v>59</v>
      </c>
      <c r="E3" s="29" t="s">
        <v>60</v>
      </c>
      <c r="F3" s="29" t="s">
        <v>61</v>
      </c>
      <c r="G3" s="29" t="s">
        <v>62</v>
      </c>
      <c r="H3" s="76" t="s">
        <v>63</v>
      </c>
      <c r="I3" s="77"/>
      <c r="J3" s="77"/>
      <c r="K3" s="77"/>
      <c r="L3" s="77"/>
      <c r="M3" s="77"/>
      <c r="N3" s="77"/>
      <c r="O3" s="77"/>
      <c r="P3" s="77"/>
      <c r="Q3" s="77"/>
      <c r="R3" s="77"/>
      <c r="S3" s="77"/>
      <c r="T3" s="77"/>
      <c r="U3" s="77"/>
      <c r="V3" s="77"/>
      <c r="W3" s="78"/>
      <c r="X3" s="82" t="s">
        <v>64</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66</v>
      </c>
      <c r="B4" s="30"/>
      <c r="C4" s="30"/>
      <c r="D4" s="30"/>
      <c r="E4" s="30"/>
      <c r="F4" s="30"/>
      <c r="G4" s="30"/>
      <c r="H4" s="79"/>
      <c r="I4" s="80"/>
      <c r="J4" s="80"/>
      <c r="K4" s="80"/>
      <c r="L4" s="80"/>
      <c r="M4" s="80"/>
      <c r="N4" s="80"/>
      <c r="O4" s="80"/>
      <c r="P4" s="80"/>
      <c r="Q4" s="80"/>
      <c r="R4" s="80"/>
      <c r="S4" s="80"/>
      <c r="T4" s="80"/>
      <c r="U4" s="80"/>
      <c r="V4" s="80"/>
      <c r="W4" s="81"/>
      <c r="X4" s="75" t="s">
        <v>67</v>
      </c>
      <c r="Y4" s="75"/>
      <c r="Z4" s="75"/>
      <c r="AA4" s="75"/>
      <c r="AB4" s="75"/>
      <c r="AC4" s="75"/>
      <c r="AD4" s="75"/>
      <c r="AE4" s="75"/>
      <c r="AF4" s="75"/>
      <c r="AG4" s="75"/>
      <c r="AH4" s="75"/>
      <c r="AI4" s="75" t="s">
        <v>68</v>
      </c>
      <c r="AJ4" s="75"/>
      <c r="AK4" s="75"/>
      <c r="AL4" s="75"/>
      <c r="AM4" s="75"/>
      <c r="AN4" s="75"/>
      <c r="AO4" s="75"/>
      <c r="AP4" s="75"/>
      <c r="AQ4" s="75"/>
      <c r="AR4" s="75"/>
      <c r="AS4" s="75"/>
      <c r="AT4" s="75" t="s">
        <v>69</v>
      </c>
      <c r="AU4" s="75"/>
      <c r="AV4" s="75"/>
      <c r="AW4" s="75"/>
      <c r="AX4" s="75"/>
      <c r="AY4" s="75"/>
      <c r="AZ4" s="75"/>
      <c r="BA4" s="75"/>
      <c r="BB4" s="75"/>
      <c r="BC4" s="75"/>
      <c r="BD4" s="75"/>
      <c r="BE4" s="75" t="s">
        <v>70</v>
      </c>
      <c r="BF4" s="75"/>
      <c r="BG4" s="75"/>
      <c r="BH4" s="75"/>
      <c r="BI4" s="75"/>
      <c r="BJ4" s="75"/>
      <c r="BK4" s="75"/>
      <c r="BL4" s="75"/>
      <c r="BM4" s="75"/>
      <c r="BN4" s="75"/>
      <c r="BO4" s="75"/>
      <c r="BP4" s="75" t="s">
        <v>71</v>
      </c>
      <c r="BQ4" s="75"/>
      <c r="BR4" s="75"/>
      <c r="BS4" s="75"/>
      <c r="BT4" s="75"/>
      <c r="BU4" s="75"/>
      <c r="BV4" s="75"/>
      <c r="BW4" s="75"/>
      <c r="BX4" s="75"/>
      <c r="BY4" s="75"/>
      <c r="BZ4" s="75"/>
      <c r="CA4" s="75" t="s">
        <v>72</v>
      </c>
      <c r="CB4" s="75"/>
      <c r="CC4" s="75"/>
      <c r="CD4" s="75"/>
      <c r="CE4" s="75"/>
      <c r="CF4" s="75"/>
      <c r="CG4" s="75"/>
      <c r="CH4" s="75"/>
      <c r="CI4" s="75"/>
      <c r="CJ4" s="75"/>
      <c r="CK4" s="75"/>
      <c r="CL4" s="75" t="s">
        <v>73</v>
      </c>
      <c r="CM4" s="75"/>
      <c r="CN4" s="75"/>
      <c r="CO4" s="75"/>
      <c r="CP4" s="75"/>
      <c r="CQ4" s="75"/>
      <c r="CR4" s="75"/>
      <c r="CS4" s="75"/>
      <c r="CT4" s="75"/>
      <c r="CU4" s="75"/>
      <c r="CV4" s="75"/>
      <c r="CW4" s="75" t="s">
        <v>74</v>
      </c>
      <c r="CX4" s="75"/>
      <c r="CY4" s="75"/>
      <c r="CZ4" s="75"/>
      <c r="DA4" s="75"/>
      <c r="DB4" s="75"/>
      <c r="DC4" s="75"/>
      <c r="DD4" s="75"/>
      <c r="DE4" s="75"/>
      <c r="DF4" s="75"/>
      <c r="DG4" s="75"/>
      <c r="DH4" s="75" t="s">
        <v>75</v>
      </c>
      <c r="DI4" s="75"/>
      <c r="DJ4" s="75"/>
      <c r="DK4" s="75"/>
      <c r="DL4" s="75"/>
      <c r="DM4" s="75"/>
      <c r="DN4" s="75"/>
      <c r="DO4" s="75"/>
      <c r="DP4" s="75"/>
      <c r="DQ4" s="75"/>
      <c r="DR4" s="75"/>
      <c r="DS4" s="75" t="s">
        <v>76</v>
      </c>
      <c r="DT4" s="75"/>
      <c r="DU4" s="75"/>
      <c r="DV4" s="75"/>
      <c r="DW4" s="75"/>
      <c r="DX4" s="75"/>
      <c r="DY4" s="75"/>
      <c r="DZ4" s="75"/>
      <c r="EA4" s="75"/>
      <c r="EB4" s="75"/>
      <c r="EC4" s="75"/>
      <c r="ED4" s="75" t="s">
        <v>77</v>
      </c>
      <c r="EE4" s="75"/>
      <c r="EF4" s="75"/>
      <c r="EG4" s="75"/>
      <c r="EH4" s="75"/>
      <c r="EI4" s="75"/>
      <c r="EJ4" s="75"/>
      <c r="EK4" s="75"/>
      <c r="EL4" s="75"/>
      <c r="EM4" s="75"/>
      <c r="EN4" s="75"/>
    </row>
    <row r="5" spans="1:144" x14ac:dyDescent="0.15">
      <c r="A5" s="28" t="s">
        <v>78</v>
      </c>
      <c r="B5" s="31"/>
      <c r="C5" s="31"/>
      <c r="D5" s="31"/>
      <c r="E5" s="31"/>
      <c r="F5" s="31"/>
      <c r="G5" s="31"/>
      <c r="H5" s="32" t="s">
        <v>79</v>
      </c>
      <c r="I5" s="32" t="s">
        <v>80</v>
      </c>
      <c r="J5" s="32" t="s">
        <v>81</v>
      </c>
      <c r="K5" s="32" t="s">
        <v>82</v>
      </c>
      <c r="L5" s="32" t="s">
        <v>83</v>
      </c>
      <c r="M5" s="32" t="s">
        <v>84</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41</v>
      </c>
      <c r="AI5" s="32" t="s">
        <v>95</v>
      </c>
      <c r="AJ5" s="32" t="s">
        <v>96</v>
      </c>
      <c r="AK5" s="32" t="s">
        <v>97</v>
      </c>
      <c r="AL5" s="32" t="s">
        <v>98</v>
      </c>
      <c r="AM5" s="32" t="s">
        <v>99</v>
      </c>
      <c r="AN5" s="32" t="s">
        <v>100</v>
      </c>
      <c r="AO5" s="32" t="s">
        <v>101</v>
      </c>
      <c r="AP5" s="32" t="s">
        <v>102</v>
      </c>
      <c r="AQ5" s="32" t="s">
        <v>103</v>
      </c>
      <c r="AR5" s="32" t="s">
        <v>104</v>
      </c>
      <c r="AS5" s="32" t="s">
        <v>105</v>
      </c>
      <c r="AT5" s="32" t="s">
        <v>95</v>
      </c>
      <c r="AU5" s="32" t="s">
        <v>96</v>
      </c>
      <c r="AV5" s="32" t="s">
        <v>97</v>
      </c>
      <c r="AW5" s="32" t="s">
        <v>98</v>
      </c>
      <c r="AX5" s="32" t="s">
        <v>99</v>
      </c>
      <c r="AY5" s="32" t="s">
        <v>100</v>
      </c>
      <c r="AZ5" s="32" t="s">
        <v>101</v>
      </c>
      <c r="BA5" s="32" t="s">
        <v>102</v>
      </c>
      <c r="BB5" s="32" t="s">
        <v>103</v>
      </c>
      <c r="BC5" s="32" t="s">
        <v>104</v>
      </c>
      <c r="BD5" s="32" t="s">
        <v>105</v>
      </c>
      <c r="BE5" s="32" t="s">
        <v>95</v>
      </c>
      <c r="BF5" s="32" t="s">
        <v>96</v>
      </c>
      <c r="BG5" s="32" t="s">
        <v>97</v>
      </c>
      <c r="BH5" s="32" t="s">
        <v>98</v>
      </c>
      <c r="BI5" s="32" t="s">
        <v>99</v>
      </c>
      <c r="BJ5" s="32" t="s">
        <v>100</v>
      </c>
      <c r="BK5" s="32" t="s">
        <v>101</v>
      </c>
      <c r="BL5" s="32" t="s">
        <v>102</v>
      </c>
      <c r="BM5" s="32" t="s">
        <v>103</v>
      </c>
      <c r="BN5" s="32" t="s">
        <v>104</v>
      </c>
      <c r="BO5" s="32" t="s">
        <v>105</v>
      </c>
      <c r="BP5" s="32" t="s">
        <v>95</v>
      </c>
      <c r="BQ5" s="32" t="s">
        <v>96</v>
      </c>
      <c r="BR5" s="32" t="s">
        <v>97</v>
      </c>
      <c r="BS5" s="32" t="s">
        <v>98</v>
      </c>
      <c r="BT5" s="32" t="s">
        <v>99</v>
      </c>
      <c r="BU5" s="32" t="s">
        <v>100</v>
      </c>
      <c r="BV5" s="32" t="s">
        <v>101</v>
      </c>
      <c r="BW5" s="32" t="s">
        <v>102</v>
      </c>
      <c r="BX5" s="32" t="s">
        <v>103</v>
      </c>
      <c r="BY5" s="32" t="s">
        <v>104</v>
      </c>
      <c r="BZ5" s="32" t="s">
        <v>105</v>
      </c>
      <c r="CA5" s="32" t="s">
        <v>95</v>
      </c>
      <c r="CB5" s="32" t="s">
        <v>96</v>
      </c>
      <c r="CC5" s="32" t="s">
        <v>97</v>
      </c>
      <c r="CD5" s="32" t="s">
        <v>98</v>
      </c>
      <c r="CE5" s="32" t="s">
        <v>99</v>
      </c>
      <c r="CF5" s="32" t="s">
        <v>100</v>
      </c>
      <c r="CG5" s="32" t="s">
        <v>101</v>
      </c>
      <c r="CH5" s="32" t="s">
        <v>102</v>
      </c>
      <c r="CI5" s="32" t="s">
        <v>103</v>
      </c>
      <c r="CJ5" s="32" t="s">
        <v>104</v>
      </c>
      <c r="CK5" s="32" t="s">
        <v>105</v>
      </c>
      <c r="CL5" s="32" t="s">
        <v>95</v>
      </c>
      <c r="CM5" s="32" t="s">
        <v>96</v>
      </c>
      <c r="CN5" s="32" t="s">
        <v>97</v>
      </c>
      <c r="CO5" s="32" t="s">
        <v>98</v>
      </c>
      <c r="CP5" s="32" t="s">
        <v>99</v>
      </c>
      <c r="CQ5" s="32" t="s">
        <v>100</v>
      </c>
      <c r="CR5" s="32" t="s">
        <v>101</v>
      </c>
      <c r="CS5" s="32" t="s">
        <v>102</v>
      </c>
      <c r="CT5" s="32" t="s">
        <v>103</v>
      </c>
      <c r="CU5" s="32" t="s">
        <v>104</v>
      </c>
      <c r="CV5" s="32" t="s">
        <v>105</v>
      </c>
      <c r="CW5" s="32" t="s">
        <v>95</v>
      </c>
      <c r="CX5" s="32" t="s">
        <v>96</v>
      </c>
      <c r="CY5" s="32" t="s">
        <v>97</v>
      </c>
      <c r="CZ5" s="32" t="s">
        <v>98</v>
      </c>
      <c r="DA5" s="32" t="s">
        <v>99</v>
      </c>
      <c r="DB5" s="32" t="s">
        <v>100</v>
      </c>
      <c r="DC5" s="32" t="s">
        <v>101</v>
      </c>
      <c r="DD5" s="32" t="s">
        <v>102</v>
      </c>
      <c r="DE5" s="32" t="s">
        <v>103</v>
      </c>
      <c r="DF5" s="32" t="s">
        <v>104</v>
      </c>
      <c r="DG5" s="32" t="s">
        <v>105</v>
      </c>
      <c r="DH5" s="32" t="s">
        <v>95</v>
      </c>
      <c r="DI5" s="32" t="s">
        <v>96</v>
      </c>
      <c r="DJ5" s="32" t="s">
        <v>97</v>
      </c>
      <c r="DK5" s="32" t="s">
        <v>98</v>
      </c>
      <c r="DL5" s="32" t="s">
        <v>99</v>
      </c>
      <c r="DM5" s="32" t="s">
        <v>100</v>
      </c>
      <c r="DN5" s="32" t="s">
        <v>101</v>
      </c>
      <c r="DO5" s="32" t="s">
        <v>102</v>
      </c>
      <c r="DP5" s="32" t="s">
        <v>103</v>
      </c>
      <c r="DQ5" s="32" t="s">
        <v>104</v>
      </c>
      <c r="DR5" s="32" t="s">
        <v>105</v>
      </c>
      <c r="DS5" s="32" t="s">
        <v>95</v>
      </c>
      <c r="DT5" s="32" t="s">
        <v>96</v>
      </c>
      <c r="DU5" s="32" t="s">
        <v>97</v>
      </c>
      <c r="DV5" s="32" t="s">
        <v>98</v>
      </c>
      <c r="DW5" s="32" t="s">
        <v>99</v>
      </c>
      <c r="DX5" s="32" t="s">
        <v>100</v>
      </c>
      <c r="DY5" s="32" t="s">
        <v>101</v>
      </c>
      <c r="DZ5" s="32" t="s">
        <v>102</v>
      </c>
      <c r="EA5" s="32" t="s">
        <v>103</v>
      </c>
      <c r="EB5" s="32" t="s">
        <v>104</v>
      </c>
      <c r="EC5" s="32" t="s">
        <v>105</v>
      </c>
      <c r="ED5" s="32" t="s">
        <v>95</v>
      </c>
      <c r="EE5" s="32" t="s">
        <v>96</v>
      </c>
      <c r="EF5" s="32" t="s">
        <v>97</v>
      </c>
      <c r="EG5" s="32" t="s">
        <v>98</v>
      </c>
      <c r="EH5" s="32" t="s">
        <v>99</v>
      </c>
      <c r="EI5" s="32" t="s">
        <v>100</v>
      </c>
      <c r="EJ5" s="32" t="s">
        <v>101</v>
      </c>
      <c r="EK5" s="32" t="s">
        <v>102</v>
      </c>
      <c r="EL5" s="32" t="s">
        <v>103</v>
      </c>
      <c r="EM5" s="32" t="s">
        <v>104</v>
      </c>
      <c r="EN5" s="32" t="s">
        <v>105</v>
      </c>
    </row>
    <row r="6" spans="1:144" s="36" customFormat="1" x14ac:dyDescent="0.15">
      <c r="A6" s="28" t="s">
        <v>106</v>
      </c>
      <c r="B6" s="33">
        <f>B7</f>
        <v>2017</v>
      </c>
      <c r="C6" s="33">
        <f t="shared" ref="C6:W6" si="3">C7</f>
        <v>393029</v>
      </c>
      <c r="D6" s="33">
        <f t="shared" si="3"/>
        <v>47</v>
      </c>
      <c r="E6" s="33">
        <f t="shared" si="3"/>
        <v>1</v>
      </c>
      <c r="F6" s="33">
        <f t="shared" si="3"/>
        <v>0</v>
      </c>
      <c r="G6" s="33">
        <f t="shared" si="3"/>
        <v>0</v>
      </c>
      <c r="H6" s="33" t="str">
        <f t="shared" si="3"/>
        <v>高知県　奈半利町</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92.02</v>
      </c>
      <c r="Q6" s="34">
        <f t="shared" si="3"/>
        <v>1234</v>
      </c>
      <c r="R6" s="34">
        <f t="shared" si="3"/>
        <v>3271</v>
      </c>
      <c r="S6" s="34">
        <f t="shared" si="3"/>
        <v>28.36</v>
      </c>
      <c r="T6" s="34">
        <f t="shared" si="3"/>
        <v>115.34</v>
      </c>
      <c r="U6" s="34">
        <f t="shared" si="3"/>
        <v>2985</v>
      </c>
      <c r="V6" s="34">
        <f t="shared" si="3"/>
        <v>4</v>
      </c>
      <c r="W6" s="34">
        <f t="shared" si="3"/>
        <v>746.25</v>
      </c>
      <c r="X6" s="35">
        <f>IF(X7="",NA(),X7)</f>
        <v>110.62</v>
      </c>
      <c r="Y6" s="35">
        <f t="shared" ref="Y6:AG6" si="4">IF(Y7="",NA(),Y7)</f>
        <v>96.09</v>
      </c>
      <c r="Z6" s="35">
        <f t="shared" si="4"/>
        <v>97.25</v>
      </c>
      <c r="AA6" s="35">
        <f t="shared" si="4"/>
        <v>80.94</v>
      </c>
      <c r="AB6" s="35">
        <f t="shared" si="4"/>
        <v>92.31</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1028.58</v>
      </c>
      <c r="BF6" s="35">
        <f t="shared" ref="BF6:BN6" si="7">IF(BF7="",NA(),BF7)</f>
        <v>1254.6600000000001</v>
      </c>
      <c r="BG6" s="35">
        <f t="shared" si="7"/>
        <v>1516.9</v>
      </c>
      <c r="BH6" s="35">
        <f t="shared" si="7"/>
        <v>1786.69</v>
      </c>
      <c r="BI6" s="35">
        <f t="shared" si="7"/>
        <v>2066.9499999999998</v>
      </c>
      <c r="BJ6" s="35">
        <f t="shared" si="7"/>
        <v>1113.76</v>
      </c>
      <c r="BK6" s="35">
        <f t="shared" si="7"/>
        <v>1125.69</v>
      </c>
      <c r="BL6" s="35">
        <f t="shared" si="7"/>
        <v>1134.67</v>
      </c>
      <c r="BM6" s="35">
        <f t="shared" si="7"/>
        <v>1144.79</v>
      </c>
      <c r="BN6" s="35">
        <f t="shared" si="7"/>
        <v>1061.58</v>
      </c>
      <c r="BO6" s="34" t="str">
        <f>IF(BO7="","",IF(BO7="-","【-】","【"&amp;SUBSTITUTE(TEXT(BO7,"#,##0.00"),"-","△")&amp;"】"))</f>
        <v>【1,141.75】</v>
      </c>
      <c r="BP6" s="35">
        <f>IF(BP7="",NA(),BP7)</f>
        <v>109.21</v>
      </c>
      <c r="BQ6" s="35">
        <f t="shared" ref="BQ6:BY6" si="8">IF(BQ7="",NA(),BQ7)</f>
        <v>94.3</v>
      </c>
      <c r="BR6" s="35">
        <f t="shared" si="8"/>
        <v>89.68</v>
      </c>
      <c r="BS6" s="35">
        <f t="shared" si="8"/>
        <v>58.08</v>
      </c>
      <c r="BT6" s="35">
        <f t="shared" si="8"/>
        <v>59.92</v>
      </c>
      <c r="BU6" s="35">
        <f t="shared" si="8"/>
        <v>34.25</v>
      </c>
      <c r="BV6" s="35">
        <f t="shared" si="8"/>
        <v>46.48</v>
      </c>
      <c r="BW6" s="35">
        <f t="shared" si="8"/>
        <v>40.6</v>
      </c>
      <c r="BX6" s="35">
        <f t="shared" si="8"/>
        <v>56.04</v>
      </c>
      <c r="BY6" s="35">
        <f t="shared" si="8"/>
        <v>58.52</v>
      </c>
      <c r="BZ6" s="34" t="str">
        <f>IF(BZ7="","",IF(BZ7="-","【-】","【"&amp;SUBSTITUTE(TEXT(BZ7,"#,##0.00"),"-","△")&amp;"】"))</f>
        <v>【54.93】</v>
      </c>
      <c r="CA6" s="35">
        <f>IF(CA7="",NA(),CA7)</f>
        <v>65.930000000000007</v>
      </c>
      <c r="CB6" s="35">
        <f t="shared" ref="CB6:CJ6" si="9">IF(CB7="",NA(),CB7)</f>
        <v>73.38</v>
      </c>
      <c r="CC6" s="35">
        <f t="shared" si="9"/>
        <v>76.81</v>
      </c>
      <c r="CD6" s="35">
        <f t="shared" si="9"/>
        <v>119.09</v>
      </c>
      <c r="CE6" s="35">
        <f t="shared" si="9"/>
        <v>116.14</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100.56</v>
      </c>
      <c r="CM6" s="35">
        <f t="shared" ref="CM6:CU6" si="10">IF(CM7="",NA(),CM7)</f>
        <v>103.54</v>
      </c>
      <c r="CN6" s="35">
        <f t="shared" si="10"/>
        <v>108.72</v>
      </c>
      <c r="CO6" s="35">
        <f t="shared" si="10"/>
        <v>93.39</v>
      </c>
      <c r="CP6" s="35">
        <f t="shared" si="10"/>
        <v>80.16</v>
      </c>
      <c r="CQ6" s="35">
        <f t="shared" si="10"/>
        <v>57.55</v>
      </c>
      <c r="CR6" s="35">
        <f t="shared" si="10"/>
        <v>57.43</v>
      </c>
      <c r="CS6" s="35">
        <f t="shared" si="10"/>
        <v>57.29</v>
      </c>
      <c r="CT6" s="35">
        <f t="shared" si="10"/>
        <v>55.9</v>
      </c>
      <c r="CU6" s="35">
        <f t="shared" si="10"/>
        <v>57.3</v>
      </c>
      <c r="CV6" s="34" t="str">
        <f>IF(CV7="","",IF(CV7="-","【-】","【"&amp;SUBSTITUTE(TEXT(CV7,"#,##0.00"),"-","△")&amp;"】"))</f>
        <v>【56.91】</v>
      </c>
      <c r="CW6" s="35">
        <f>IF(CW7="",NA(),CW7)</f>
        <v>65.510000000000005</v>
      </c>
      <c r="CX6" s="35">
        <f t="shared" ref="CX6:DF6" si="11">IF(CX7="",NA(),CX7)</f>
        <v>67.23</v>
      </c>
      <c r="CY6" s="35">
        <f t="shared" si="11"/>
        <v>63.05</v>
      </c>
      <c r="CZ6" s="35">
        <f t="shared" si="11"/>
        <v>72.91</v>
      </c>
      <c r="DA6" s="35">
        <f t="shared" si="11"/>
        <v>67.91</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2.09</v>
      </c>
      <c r="EE6" s="35">
        <f t="shared" ref="EE6:EM6" si="14">IF(EE7="",NA(),EE7)</f>
        <v>2.8</v>
      </c>
      <c r="EF6" s="35">
        <f t="shared" si="14"/>
        <v>3.11</v>
      </c>
      <c r="EG6" s="35">
        <f t="shared" si="14"/>
        <v>3.89</v>
      </c>
      <c r="EH6" s="35">
        <f t="shared" si="14"/>
        <v>3.34</v>
      </c>
      <c r="EI6" s="35">
        <f t="shared" si="14"/>
        <v>0.8</v>
      </c>
      <c r="EJ6" s="35">
        <f t="shared" si="14"/>
        <v>0.69</v>
      </c>
      <c r="EK6" s="35">
        <f t="shared" si="14"/>
        <v>0.65</v>
      </c>
      <c r="EL6" s="35">
        <f t="shared" si="14"/>
        <v>0.53</v>
      </c>
      <c r="EM6" s="35">
        <f t="shared" si="14"/>
        <v>0.72</v>
      </c>
      <c r="EN6" s="34" t="str">
        <f>IF(EN7="","",IF(EN7="-","【-】","【"&amp;SUBSTITUTE(TEXT(EN7,"#,##0.00"),"-","△")&amp;"】"))</f>
        <v>【0.72】</v>
      </c>
    </row>
    <row r="7" spans="1:144" s="36" customFormat="1" x14ac:dyDescent="0.15">
      <c r="A7" s="28"/>
      <c r="B7" s="37">
        <v>2017</v>
      </c>
      <c r="C7" s="37">
        <v>393029</v>
      </c>
      <c r="D7" s="37">
        <v>47</v>
      </c>
      <c r="E7" s="37">
        <v>1</v>
      </c>
      <c r="F7" s="37">
        <v>0</v>
      </c>
      <c r="G7" s="37">
        <v>0</v>
      </c>
      <c r="H7" s="37" t="s">
        <v>107</v>
      </c>
      <c r="I7" s="37" t="s">
        <v>108</v>
      </c>
      <c r="J7" s="37" t="s">
        <v>109</v>
      </c>
      <c r="K7" s="37" t="s">
        <v>110</v>
      </c>
      <c r="L7" s="37" t="s">
        <v>111</v>
      </c>
      <c r="M7" s="37" t="s">
        <v>112</v>
      </c>
      <c r="N7" s="38" t="s">
        <v>113</v>
      </c>
      <c r="O7" s="38" t="s">
        <v>114</v>
      </c>
      <c r="P7" s="38">
        <v>92.02</v>
      </c>
      <c r="Q7" s="38">
        <v>1234</v>
      </c>
      <c r="R7" s="38">
        <v>3271</v>
      </c>
      <c r="S7" s="38">
        <v>28.36</v>
      </c>
      <c r="T7" s="38">
        <v>115.34</v>
      </c>
      <c r="U7" s="38">
        <v>2985</v>
      </c>
      <c r="V7" s="38">
        <v>4</v>
      </c>
      <c r="W7" s="38">
        <v>746.25</v>
      </c>
      <c r="X7" s="38">
        <v>110.62</v>
      </c>
      <c r="Y7" s="38">
        <v>96.09</v>
      </c>
      <c r="Z7" s="38">
        <v>97.25</v>
      </c>
      <c r="AA7" s="38">
        <v>80.94</v>
      </c>
      <c r="AB7" s="38">
        <v>92.31</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1028.58</v>
      </c>
      <c r="BF7" s="38">
        <v>1254.6600000000001</v>
      </c>
      <c r="BG7" s="38">
        <v>1516.9</v>
      </c>
      <c r="BH7" s="38">
        <v>1786.69</v>
      </c>
      <c r="BI7" s="38">
        <v>2066.9499999999998</v>
      </c>
      <c r="BJ7" s="38">
        <v>1113.76</v>
      </c>
      <c r="BK7" s="38">
        <v>1125.69</v>
      </c>
      <c r="BL7" s="38">
        <v>1134.67</v>
      </c>
      <c r="BM7" s="38">
        <v>1144.79</v>
      </c>
      <c r="BN7" s="38">
        <v>1061.58</v>
      </c>
      <c r="BO7" s="38">
        <v>1141.75</v>
      </c>
      <c r="BP7" s="38">
        <v>109.21</v>
      </c>
      <c r="BQ7" s="38">
        <v>94.3</v>
      </c>
      <c r="BR7" s="38">
        <v>89.68</v>
      </c>
      <c r="BS7" s="38">
        <v>58.08</v>
      </c>
      <c r="BT7" s="38">
        <v>59.92</v>
      </c>
      <c r="BU7" s="38">
        <v>34.25</v>
      </c>
      <c r="BV7" s="38">
        <v>46.48</v>
      </c>
      <c r="BW7" s="38">
        <v>40.6</v>
      </c>
      <c r="BX7" s="38">
        <v>56.04</v>
      </c>
      <c r="BY7" s="38">
        <v>58.52</v>
      </c>
      <c r="BZ7" s="38">
        <v>54.93</v>
      </c>
      <c r="CA7" s="38">
        <v>65.930000000000007</v>
      </c>
      <c r="CB7" s="38">
        <v>73.38</v>
      </c>
      <c r="CC7" s="38">
        <v>76.81</v>
      </c>
      <c r="CD7" s="38">
        <v>119.09</v>
      </c>
      <c r="CE7" s="38">
        <v>116.14</v>
      </c>
      <c r="CF7" s="38">
        <v>501.18</v>
      </c>
      <c r="CG7" s="38">
        <v>376.61</v>
      </c>
      <c r="CH7" s="38">
        <v>440.03</v>
      </c>
      <c r="CI7" s="38">
        <v>304.35000000000002</v>
      </c>
      <c r="CJ7" s="38">
        <v>296.3</v>
      </c>
      <c r="CK7" s="38">
        <v>292.18</v>
      </c>
      <c r="CL7" s="38">
        <v>100.56</v>
      </c>
      <c r="CM7" s="38">
        <v>103.54</v>
      </c>
      <c r="CN7" s="38">
        <v>108.72</v>
      </c>
      <c r="CO7" s="38">
        <v>93.39</v>
      </c>
      <c r="CP7" s="38">
        <v>80.16</v>
      </c>
      <c r="CQ7" s="38">
        <v>57.55</v>
      </c>
      <c r="CR7" s="38">
        <v>57.43</v>
      </c>
      <c r="CS7" s="38">
        <v>57.29</v>
      </c>
      <c r="CT7" s="38">
        <v>55.9</v>
      </c>
      <c r="CU7" s="38">
        <v>57.3</v>
      </c>
      <c r="CV7" s="38">
        <v>56.91</v>
      </c>
      <c r="CW7" s="38">
        <v>65.510000000000005</v>
      </c>
      <c r="CX7" s="38">
        <v>67.23</v>
      </c>
      <c r="CY7" s="38">
        <v>63.05</v>
      </c>
      <c r="CZ7" s="38">
        <v>72.91</v>
      </c>
      <c r="DA7" s="38">
        <v>67.91</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2.09</v>
      </c>
      <c r="EE7" s="38">
        <v>2.8</v>
      </c>
      <c r="EF7" s="38">
        <v>3.11</v>
      </c>
      <c r="EG7" s="38">
        <v>3.89</v>
      </c>
      <c r="EH7" s="38">
        <v>3.34</v>
      </c>
      <c r="EI7" s="38">
        <v>0.8</v>
      </c>
      <c r="EJ7" s="38">
        <v>0.69</v>
      </c>
      <c r="EK7" s="38">
        <v>0.65</v>
      </c>
      <c r="EL7" s="38">
        <v>0.53</v>
      </c>
      <c r="EM7" s="38">
        <v>0.72</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115</v>
      </c>
      <c r="C9" s="40" t="s">
        <v>116</v>
      </c>
      <c r="D9" s="40" t="s">
        <v>117</v>
      </c>
      <c r="E9" s="40" t="s">
        <v>118</v>
      </c>
      <c r="F9" s="40" t="s">
        <v>119</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57</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cp:lastModifiedBy>
  <dcterms:created xsi:type="dcterms:W3CDTF">2018-12-03T08:45:24Z</dcterms:created>
  <dcterms:modified xsi:type="dcterms:W3CDTF">2019-01-17T02:59:46Z</dcterms:modified>
  <cp:category/>
</cp:coreProperties>
</file>