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LS210D156\share\410101_簡易水道\01_調査\2018\201901_経営比較分析\【経営比較分析表】2017_393037_47_010\"/>
    </mc:Choice>
  </mc:AlternateContent>
  <workbookProtection workbookAlgorithmName="SHA-512" workbookHashValue="4zjl/KXMHEwnl6B11IPlvrPaR+A2m/p2ZOPqtSqwrXTSLgm0WGRVUZ9YIo+LGlpCNV9+cKc1W6Y/z4WtVUO/Yw==" workbookSaltValue="hHV91rmSvO7VndsB52Uds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<sst xmlns="http://schemas.openxmlformats.org/spreadsheetml/2006/main" count="237" uniqueCount="124">
  <si>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</si>
  <si>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</si>
  <si>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</si>
  <si>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</si>
  <si>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</si>
  <si>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</si>
  <si>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</si>
  <si>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</si>
  <si>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</si>
  <si>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</si>
  <si>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</si>
  <si>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</si>
  <si>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</si>
  <si>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</si>
  <si>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</si>
  <si>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</si>
  <si>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</si>
  <si>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</si>
  <si>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</si>
  <si>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</si>
  <si>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</si>
  <si>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</si>
  <si>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</si>
  <si>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</si>
  <si>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</si>
  <si>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</si>
  <si>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</si>
  <si>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</si>
  <si>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</si>
  <si>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</si>
  <si>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</si>
  <si>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</si>
  <si>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</si>
  <si>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</si>
  <si>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</si>
  <si>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</si>
  <si>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</si>
  <si>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</si>
  <si>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</si>
  <si>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</si>
  <si>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</si>
  <si>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</si>
  <si>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</si>
  <si>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</si>
  <si>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</si>
  <si>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</si>
  <si>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</si>
  <si>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</si>
  <si>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</si>
  <si>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</si>
  <si>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</si>
  <si>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</si>
  <si>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</si>
  <si>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</si>
  <si>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</si>
  <si>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</si>
  <si>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</si>
  <si>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</si>
  <si>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</si>
  <si>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</si>
  <si>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</si>
  <si>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</si>
  <si>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</si>
  <si>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</si>
  <si>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</si>
  <si>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</si>
  <si>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</si>
  <si>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</si>
  <si>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</si>
  <si>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</si>
  <si>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</si>
  <si>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</si>
  <si>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</si>
  <si>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</si>
  <si>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</si>
  <si>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</si>
  <si>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</si>
  <si>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</si>
  <si>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</si>
  <si>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</si>
  <si>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</si>
  <si>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</si>
  <si>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</si>
  <si>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</si>
  <si>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</si>
  <si>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</si>
  <si>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</si>
  <si>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</si>
  <si>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</si>
  <si>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</si>
  <si>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</si>
  <si>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</si>
  <si>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</si>
  <si>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</si>
  <si>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</si>
  <si>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</si>
  <si>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</si>
  <si>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</si>
  <si>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</si>
  <si>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</si>
  <si>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</si>
  <si>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</si>
  <si>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</si>
  <si>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</si>
  <si>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</si>
  <si>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</si>
  <si>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</si>
  <si>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</si>
  <si>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田野町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</si>
  <si>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</si>
  <si>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</si>
  <si>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</si>
  <si>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</si>
  <si>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</si>
  <si>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</si>
  <si>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</si>
  <si>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</si>
  <si>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</si>
  <si>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</si>
  <si>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</si>
  <si>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</si>
  <si>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①収支的収支比率
　低料金であることや人口減少などで料金収入が減少傾向にあるため、給水に係る維持管理費等を料金収入で賄えておらず、一般会計からの繰入金に頼っている状況である。今後は適正な料金改定や経費節減に努め経営改善を図っていく必要がある。
④企業債残高対給水収益比率
　類似団体平均値よりも上回っているため、料金設定や投資規模、投資時期が適正であるか見直す必要がある。
⑤料金回収率
　給水に係る費用を、給水収益以外で賄っている状況であるため、適切な料金設定により給水収益の確保を検討していく必要がある。
⑦施設利用率
　類似団体の平均値を下回っているが、季節により一日配水能力相当を配水することもあるため、施設規模は適当である。
⑧有収率
　類似団体よりも上回っているが、前年より有収率が下がっているため、その原因を特定する必要がある。</t>
    <rPh sb="1" eb="3">
      <t>シュウシ</t>
    </rPh>
    <rPh sb="3" eb="4">
      <t>テキ</t>
    </rPh>
    <rPh sb="4" eb="6">
      <t>シュウシ</t>
    </rPh>
    <rPh sb="6" eb="8">
      <t>ヒリツ</t>
    </rPh>
    <rPh sb="10" eb="13">
      <t>テイリョウキン</t>
    </rPh>
    <rPh sb="19" eb="21">
      <t>ジンコウ</t>
    </rPh>
    <rPh sb="21" eb="23">
      <t>ゲンショウ</t>
    </rPh>
    <rPh sb="26" eb="28">
      <t>リョウキン</t>
    </rPh>
    <rPh sb="28" eb="30">
      <t>シュウニュウ</t>
    </rPh>
    <rPh sb="31" eb="33">
      <t>ゲンショウ</t>
    </rPh>
    <rPh sb="33" eb="35">
      <t>ケイコウ</t>
    </rPh>
    <rPh sb="41" eb="43">
      <t>キュウスイ</t>
    </rPh>
    <rPh sb="44" eb="45">
      <t>カカ</t>
    </rPh>
    <rPh sb="46" eb="48">
      <t>イジ</t>
    </rPh>
    <rPh sb="48" eb="51">
      <t>カンリヒ</t>
    </rPh>
    <rPh sb="51" eb="52">
      <t>トウ</t>
    </rPh>
    <rPh sb="53" eb="55">
      <t>リョウキン</t>
    </rPh>
    <rPh sb="55" eb="57">
      <t>シュウニュウ</t>
    </rPh>
    <rPh sb="58" eb="59">
      <t>マカナ</t>
    </rPh>
    <rPh sb="65" eb="67">
      <t>イッパン</t>
    </rPh>
    <rPh sb="67" eb="69">
      <t>カイケイ</t>
    </rPh>
    <rPh sb="72" eb="74">
      <t>クリイレ</t>
    </rPh>
    <rPh sb="74" eb="75">
      <t>キン</t>
    </rPh>
    <rPh sb="76" eb="77">
      <t>タヨ</t>
    </rPh>
    <rPh sb="81" eb="83">
      <t>ジョウキョウ</t>
    </rPh>
    <rPh sb="87" eb="89">
      <t>コンゴ</t>
    </rPh>
    <rPh sb="90" eb="92">
      <t>テキセイ</t>
    </rPh>
    <rPh sb="93" eb="95">
      <t>リョウキン</t>
    </rPh>
    <rPh sb="95" eb="97">
      <t>カイテイ</t>
    </rPh>
    <rPh sb="98" eb="100">
      <t>ケイヒ</t>
    </rPh>
    <rPh sb="100" eb="102">
      <t>セツゲン</t>
    </rPh>
    <rPh sb="103" eb="104">
      <t>ツト</t>
    </rPh>
    <rPh sb="105" eb="107">
      <t>ケイエイ</t>
    </rPh>
    <rPh sb="107" eb="109">
      <t>カイゼン</t>
    </rPh>
    <rPh sb="110" eb="111">
      <t>ハカ</t>
    </rPh>
    <rPh sb="115" eb="117">
      <t>ヒツヨウ</t>
    </rPh>
    <rPh sb="124" eb="126">
      <t>キギョウ</t>
    </rPh>
    <rPh sb="126" eb="127">
      <t>サイ</t>
    </rPh>
    <rPh sb="127" eb="129">
      <t>ザンダカ</t>
    </rPh>
    <rPh sb="129" eb="130">
      <t>タイ</t>
    </rPh>
    <rPh sb="130" eb="132">
      <t>キュウスイ</t>
    </rPh>
    <rPh sb="132" eb="134">
      <t>シュウエキ</t>
    </rPh>
    <rPh sb="134" eb="136">
      <t>ヒリツ</t>
    </rPh>
    <rPh sb="138" eb="140">
      <t>ルイジ</t>
    </rPh>
    <rPh sb="140" eb="142">
      <t>ダンタイ</t>
    </rPh>
    <rPh sb="142" eb="145">
      <t>ヘイキンチ</t>
    </rPh>
    <rPh sb="148" eb="150">
      <t>ウワマワ</t>
    </rPh>
    <rPh sb="157" eb="159">
      <t>リョウキン</t>
    </rPh>
    <rPh sb="159" eb="161">
      <t>セッテイ</t>
    </rPh>
    <rPh sb="162" eb="164">
      <t>トウシ</t>
    </rPh>
    <rPh sb="164" eb="166">
      <t>キボ</t>
    </rPh>
    <rPh sb="167" eb="169">
      <t>トウシ</t>
    </rPh>
    <rPh sb="169" eb="171">
      <t>ジキ</t>
    </rPh>
    <rPh sb="172" eb="174">
      <t>テキセイ</t>
    </rPh>
    <rPh sb="178" eb="180">
      <t>ミナオ</t>
    </rPh>
    <rPh sb="181" eb="183">
      <t>ヒツヨウ</t>
    </rPh>
    <rPh sb="190" eb="192">
      <t>リョウキン</t>
    </rPh>
    <rPh sb="192" eb="194">
      <t>カイシュウ</t>
    </rPh>
    <rPh sb="194" eb="195">
      <t>リツ</t>
    </rPh>
    <rPh sb="197" eb="199">
      <t>キュウスイ</t>
    </rPh>
    <rPh sb="200" eb="201">
      <t>カカ</t>
    </rPh>
    <rPh sb="202" eb="204">
      <t>ヒヨウ</t>
    </rPh>
    <rPh sb="206" eb="208">
      <t>キュウスイ</t>
    </rPh>
    <rPh sb="208" eb="210">
      <t>シュウエキ</t>
    </rPh>
    <rPh sb="210" eb="212">
      <t>イガイ</t>
    </rPh>
    <rPh sb="213" eb="214">
      <t>マカナ</t>
    </rPh>
    <rPh sb="218" eb="220">
      <t>ジョウキョウ</t>
    </rPh>
    <rPh sb="226" eb="228">
      <t>テキセツ</t>
    </rPh>
    <rPh sb="229" eb="231">
      <t>リョウキン</t>
    </rPh>
    <rPh sb="231" eb="233">
      <t>セッテイ</t>
    </rPh>
    <rPh sb="236" eb="238">
      <t>キュウスイ</t>
    </rPh>
    <rPh sb="238" eb="240">
      <t>シュウエキ</t>
    </rPh>
    <rPh sb="241" eb="243">
      <t>カクホ</t>
    </rPh>
    <rPh sb="244" eb="246">
      <t>ケントウ</t>
    </rPh>
    <rPh sb="250" eb="252">
      <t>ヒツヨウ</t>
    </rPh>
    <rPh sb="259" eb="261">
      <t>シセツ</t>
    </rPh>
    <rPh sb="261" eb="264">
      <t>リヨウリツ</t>
    </rPh>
    <rPh sb="266" eb="268">
      <t>ルイジ</t>
    </rPh>
    <rPh sb="268" eb="270">
      <t>ダンタイ</t>
    </rPh>
    <rPh sb="271" eb="274">
      <t>ヘイキンチ</t>
    </rPh>
    <rPh sb="275" eb="277">
      <t>シタマワ</t>
    </rPh>
    <rPh sb="283" eb="285">
      <t>キセツ</t>
    </rPh>
    <rPh sb="288" eb="290">
      <t>イチニチ</t>
    </rPh>
    <rPh sb="290" eb="292">
      <t>ハイスイ</t>
    </rPh>
    <rPh sb="292" eb="294">
      <t>ノウリョク</t>
    </rPh>
    <rPh sb="294" eb="296">
      <t>ソウトウ</t>
    </rPh>
    <rPh sb="297" eb="299">
      <t>ハイスイ</t>
    </rPh>
    <rPh sb="309" eb="311">
      <t>シセツ</t>
    </rPh>
    <rPh sb="311" eb="313">
      <t>キボ</t>
    </rPh>
    <rPh sb="314" eb="316">
      <t>テキトウ</t>
    </rPh>
    <rPh sb="323" eb="326">
      <t>ユウシュウリツ</t>
    </rPh>
    <rPh sb="328" eb="330">
      <t>ルイジ</t>
    </rPh>
    <rPh sb="330" eb="332">
      <t>ダンタイ</t>
    </rPh>
    <rPh sb="335" eb="337">
      <t>ウワマワ</t>
    </rPh>
    <rPh sb="343" eb="345">
      <t>ゼンネン</t>
    </rPh>
    <rPh sb="347" eb="350">
      <t>ユウシュウリツ</t>
    </rPh>
    <rPh sb="351" eb="352">
      <t>サ</t>
    </rPh>
    <rPh sb="362" eb="364">
      <t>ゲンイン</t>
    </rPh>
    <rPh sb="365" eb="367">
      <t>トクテイ</t>
    </rPh>
    <rPh sb="369" eb="371">
      <t>ヒツヨウ</t>
    </rPh>
    <phoneticPr fontId="4"/>
  </si>
  <si>
    <t>　平成24年度より計画的に管路の更新が行えており、類似団体を上回る更新率である。今後は、更新に係る財源の確保や経営に与える影響等を考慮し、更新計画を立てていく必要がある。</t>
    <rPh sb="1" eb="3">
      <t>ヘイセイ</t>
    </rPh>
    <rPh sb="5" eb="7">
      <t>ネンド</t>
    </rPh>
    <rPh sb="9" eb="12">
      <t>ケイカクテキ</t>
    </rPh>
    <rPh sb="13" eb="15">
      <t>カンロ</t>
    </rPh>
    <rPh sb="16" eb="18">
      <t>コウシン</t>
    </rPh>
    <rPh sb="19" eb="20">
      <t>オコナ</t>
    </rPh>
    <rPh sb="25" eb="27">
      <t>ルイジ</t>
    </rPh>
    <rPh sb="27" eb="29">
      <t>ダンタイ</t>
    </rPh>
    <rPh sb="30" eb="32">
      <t>ウワマワ</t>
    </rPh>
    <rPh sb="33" eb="35">
      <t>コウシン</t>
    </rPh>
    <rPh sb="35" eb="36">
      <t>リツ</t>
    </rPh>
    <rPh sb="40" eb="42">
      <t>コンゴ</t>
    </rPh>
    <rPh sb="44" eb="46">
      <t>コウシン</t>
    </rPh>
    <rPh sb="47" eb="48">
      <t>カカ</t>
    </rPh>
    <rPh sb="49" eb="51">
      <t>ザイゲン</t>
    </rPh>
    <rPh sb="52" eb="54">
      <t>カクホ</t>
    </rPh>
    <rPh sb="55" eb="57">
      <t>ケイエイ</t>
    </rPh>
    <rPh sb="58" eb="59">
      <t>アタ</t>
    </rPh>
    <rPh sb="61" eb="63">
      <t>エイキョウ</t>
    </rPh>
    <rPh sb="63" eb="64">
      <t>トウ</t>
    </rPh>
    <rPh sb="65" eb="67">
      <t>コウリョ</t>
    </rPh>
    <rPh sb="69" eb="71">
      <t>コウシン</t>
    </rPh>
    <rPh sb="71" eb="73">
      <t>ケイカク</t>
    </rPh>
    <rPh sb="74" eb="75">
      <t>タ</t>
    </rPh>
    <rPh sb="79" eb="81">
      <t>ヒツヨウ</t>
    </rPh>
    <phoneticPr fontId="4"/>
  </si>
  <si>
    <t>　昨年度策定した経営戦略やアセットマネジメントにより、施設・設備や財務状況の現状把握・分析とそれに基づく計画的な施設整備や適性や料金の改定を行うなどし、経営の健全化を図っていく。</t>
    <rPh sb="1" eb="4">
      <t>サクネンド</t>
    </rPh>
    <rPh sb="4" eb="6">
      <t>サクテイ</t>
    </rPh>
    <rPh sb="8" eb="10">
      <t>ケイエイ</t>
    </rPh>
    <rPh sb="10" eb="12">
      <t>センリャク</t>
    </rPh>
    <rPh sb="27" eb="29">
      <t>シセツ</t>
    </rPh>
    <rPh sb="30" eb="32">
      <t>セツビ</t>
    </rPh>
    <rPh sb="33" eb="35">
      <t>ザイム</t>
    </rPh>
    <rPh sb="35" eb="37">
      <t>ジョウキョウ</t>
    </rPh>
    <rPh sb="38" eb="40">
      <t>ゲンジョウ</t>
    </rPh>
    <rPh sb="40" eb="42">
      <t>ハアク</t>
    </rPh>
    <rPh sb="43" eb="45">
      <t>ブンセキ</t>
    </rPh>
    <rPh sb="49" eb="50">
      <t>モト</t>
    </rPh>
    <rPh sb="52" eb="55">
      <t>ケイカクテキ</t>
    </rPh>
    <rPh sb="56" eb="58">
      <t>シセツ</t>
    </rPh>
    <rPh sb="58" eb="60">
      <t>セイビ</t>
    </rPh>
    <rPh sb="61" eb="63">
      <t>テキセイ</t>
    </rPh>
    <rPh sb="64" eb="66">
      <t>リョウキン</t>
    </rPh>
    <rPh sb="67" eb="69">
      <t>カイテイ</t>
    </rPh>
    <rPh sb="70" eb="71">
      <t>オコナ</t>
    </rPh>
    <rPh sb="76" eb="78">
      <t>ケイエイ</t>
    </rPh>
    <rPh sb="79" eb="82">
      <t>ケンゼンカ</t>
    </rPh>
    <rPh sb="83" eb="8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</si>
</sst>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6.91</c:v>
                </c:pt>
                <c:pt idx="1">
                  <c:v>6.19</c:v>
                </c:pt>
                <c:pt idx="2">
                  <c:v>4.79</c:v>
                </c:pt>
                <c:pt idx="3">
                  <c:v>4.74</c:v>
                </c:pt>
                <c:pt idx="4">
                  <c:v>9.0299999999999994</c:v>
                </c:pt>
              </c:numCache>
            </c:numRef>
          </c:val>
          <c:extLst>
            <c:ext xmlns:c16="http://schemas.microsoft.com/office/drawing/2014/chart" uri="{C3380CC4-5D6E-409C-BE32-E72D297353CC}">
              <c16:uniqueId val="{00000000-7E5F-45F9-8043-D5C43C0AC3F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c:ext xmlns:c16="http://schemas.microsoft.com/office/drawing/2014/chart" uri="{C3380CC4-5D6E-409C-BE32-E72D297353CC}">
              <c16:uniqueId val="{00000001-7E5F-45F9-8043-D5C43C0AC3F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57.67</c:v>
                </c:pt>
                <c:pt idx="1">
                  <c:v>65.44</c:v>
                </c:pt>
                <c:pt idx="2">
                  <c:v>47.83</c:v>
                </c:pt>
                <c:pt idx="3">
                  <c:v>48.24</c:v>
                </c:pt>
                <c:pt idx="4">
                  <c:v>50.66</c:v>
                </c:pt>
              </c:numCache>
            </c:numRef>
          </c:val>
          <c:extLst>
            <c:ext xmlns:c16="http://schemas.microsoft.com/office/drawing/2014/chart" uri="{C3380CC4-5D6E-409C-BE32-E72D297353CC}">
              <c16:uniqueId val="{00000000-7210-4BC8-9929-F559A0068FE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c:ext xmlns:c16="http://schemas.microsoft.com/office/drawing/2014/chart" uri="{C3380CC4-5D6E-409C-BE32-E72D297353CC}">
              <c16:uniqueId val="{00000001-7210-4BC8-9929-F559A0068FE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86.47</c:v>
                </c:pt>
                <c:pt idx="1">
                  <c:v>75.87</c:v>
                </c:pt>
                <c:pt idx="2">
                  <c:v>83.52</c:v>
                </c:pt>
                <c:pt idx="3">
                  <c:v>85.13</c:v>
                </c:pt>
                <c:pt idx="4">
                  <c:v>83.21</c:v>
                </c:pt>
              </c:numCache>
            </c:numRef>
          </c:val>
          <c:extLst>
            <c:ext xmlns:c16="http://schemas.microsoft.com/office/drawing/2014/chart" uri="{C3380CC4-5D6E-409C-BE32-E72D297353CC}">
              <c16:uniqueId val="{00000000-80A9-4AD5-9DAC-4F36C3491F0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c:ext xmlns:c16="http://schemas.microsoft.com/office/drawing/2014/chart" uri="{C3380CC4-5D6E-409C-BE32-E72D297353CC}">
              <c16:uniqueId val="{00000001-80A9-4AD5-9DAC-4F36C3491F0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61.57</c:v>
                </c:pt>
                <c:pt idx="1">
                  <c:v>61.6</c:v>
                </c:pt>
                <c:pt idx="2">
                  <c:v>69.77</c:v>
                </c:pt>
                <c:pt idx="3">
                  <c:v>62.94</c:v>
                </c:pt>
                <c:pt idx="4">
                  <c:v>61.63</c:v>
                </c:pt>
              </c:numCache>
            </c:numRef>
          </c:val>
          <c:extLst>
            <c:ext xmlns:c16="http://schemas.microsoft.com/office/drawing/2014/chart" uri="{C3380CC4-5D6E-409C-BE32-E72D297353CC}">
              <c16:uniqueId val="{00000000-F2D5-4434-860C-E14D5150AE3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c:ext xmlns:c16="http://schemas.microsoft.com/office/drawing/2014/chart" uri="{C3380CC4-5D6E-409C-BE32-E72D297353CC}">
              <c16:uniqueId val="{00000001-F2D5-4434-860C-E14D5150AE3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30-4B94-9B8B-CAFB8CAC447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0-4B94-9B8B-CAFB8CAC447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36-488E-9FFB-007D947EC2E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36-488E-9FFB-007D947EC2E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D5-4A4F-A26A-CA50F7EABE6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D5-4A4F-A26A-CA50F7EABE6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B1-4640-A267-A522D266C84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B1-4640-A267-A522D266C84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2082.56</c:v>
                </c:pt>
                <c:pt idx="1">
                  <c:v>2271.4499999999998</c:v>
                </c:pt>
                <c:pt idx="2">
                  <c:v>2266.2800000000002</c:v>
                </c:pt>
                <c:pt idx="3">
                  <c:v>2230.2399999999998</c:v>
                </c:pt>
                <c:pt idx="4">
                  <c:v>2406.67</c:v>
                </c:pt>
              </c:numCache>
            </c:numRef>
          </c:val>
          <c:extLst>
            <c:ext xmlns:c16="http://schemas.microsoft.com/office/drawing/2014/chart" uri="{C3380CC4-5D6E-409C-BE32-E72D297353CC}">
              <c16:uniqueId val="{00000000-79EC-4499-AE19-8889A8E9662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c:ext xmlns:c16="http://schemas.microsoft.com/office/drawing/2014/chart" uri="{C3380CC4-5D6E-409C-BE32-E72D297353CC}">
              <c16:uniqueId val="{00000001-79EC-4499-AE19-8889A8E9662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46.48</c:v>
                </c:pt>
                <c:pt idx="1">
                  <c:v>45.54</c:v>
                </c:pt>
                <c:pt idx="2">
                  <c:v>49.17</c:v>
                </c:pt>
                <c:pt idx="3">
                  <c:v>48.83</c:v>
                </c:pt>
                <c:pt idx="4">
                  <c:v>43.8</c:v>
                </c:pt>
              </c:numCache>
            </c:numRef>
          </c:val>
          <c:extLst>
            <c:ext xmlns:c16="http://schemas.microsoft.com/office/drawing/2014/chart" uri="{C3380CC4-5D6E-409C-BE32-E72D297353CC}">
              <c16:uniqueId val="{00000000-F7A6-4356-B53B-7DC889C1744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c:ext xmlns:c16="http://schemas.microsoft.com/office/drawing/2014/chart" uri="{C3380CC4-5D6E-409C-BE32-E72D297353CC}">
              <c16:uniqueId val="{00000001-F7A6-4356-B53B-7DC889C1744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178.52</c:v>
                </c:pt>
                <c:pt idx="1">
                  <c:v>177.72</c:v>
                </c:pt>
                <c:pt idx="2">
                  <c:v>172.7</c:v>
                </c:pt>
                <c:pt idx="3">
                  <c:v>175.31</c:v>
                </c:pt>
                <c:pt idx="4">
                  <c:v>193.29</c:v>
                </c:pt>
              </c:numCache>
            </c:numRef>
          </c:val>
          <c:extLst>
            <c:ext xmlns:c16="http://schemas.microsoft.com/office/drawing/2014/chart" uri="{C3380CC4-5D6E-409C-BE32-E72D297353CC}">
              <c16:uniqueId val="{00000000-8F78-4C66-A203-D3261361B2C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c:ext xmlns:c16="http://schemas.microsoft.com/office/drawing/2014/chart" uri="{C3380CC4-5D6E-409C-BE32-E72D297353CC}">
              <c16:uniqueId val="{00000001-8F78-4C66-A203-D3261361B2C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田野町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2675</v>
      </c>
      <c r="AM8" s="66"/>
      <c r="AN8" s="66"/>
      <c r="AO8" s="66"/>
      <c r="AP8" s="66"/>
      <c r="AQ8" s="66"/>
      <c r="AR8" s="66"/>
      <c r="AS8" s="66"/>
      <c r="AT8" s="65">
        <f>データ!$S$6</f>
        <v>6.53</v>
      </c>
      <c r="AU8" s="65"/>
      <c r="AV8" s="65"/>
      <c r="AW8" s="65"/>
      <c r="AX8" s="65"/>
      <c r="AY8" s="65"/>
      <c r="AZ8" s="65"/>
      <c r="BA8" s="65"/>
      <c r="BB8" s="65">
        <f>データ!$T$6</f>
        <v>409.65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98.98</v>
      </c>
      <c r="Q10" s="65"/>
      <c r="R10" s="65"/>
      <c r="S10" s="65"/>
      <c r="T10" s="65"/>
      <c r="U10" s="65"/>
      <c r="V10" s="65"/>
      <c r="W10" s="66">
        <f>データ!$Q$6</f>
        <v>1458</v>
      </c>
      <c r="X10" s="66"/>
      <c r="Y10" s="66"/>
      <c r="Z10" s="66"/>
      <c r="AA10" s="66"/>
      <c r="AB10" s="66"/>
      <c r="AC10" s="66"/>
      <c r="AD10" s="2"/>
      <c r="AE10" s="2"/>
      <c r="AF10" s="2"/>
      <c r="AG10" s="2"/>
      <c r="AH10" s="2"/>
      <c r="AI10" s="2"/>
      <c r="AJ10" s="2"/>
      <c r="AK10" s="2"/>
      <c r="AL10" s="66">
        <f>データ!$U$6</f>
        <v>2630</v>
      </c>
      <c r="AM10" s="66"/>
      <c r="AN10" s="66"/>
      <c r="AO10" s="66"/>
      <c r="AP10" s="66"/>
      <c r="AQ10" s="66"/>
      <c r="AR10" s="66"/>
      <c r="AS10" s="66"/>
      <c r="AT10" s="65">
        <f>データ!$V$6</f>
        <v>6.53</v>
      </c>
      <c r="AU10" s="65"/>
      <c r="AV10" s="65"/>
      <c r="AW10" s="65"/>
      <c r="AX10" s="65"/>
      <c r="AY10" s="65"/>
      <c r="AZ10" s="65"/>
      <c r="BA10" s="65"/>
      <c r="BB10" s="65">
        <f>データ!$W$6</f>
        <v>402.76</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maBn7yqupWQ03bsIR9SnQ09Nbga43e308PtaPiNg7m5nQUHIAdL21OA8O8JpKr5GrvGSa8lC1vvlpcMjGyYqCw==" saltValue="z5YFVIXCnwyqVgsUJU/02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393037</v>
      </c>
      <c r="D6" s="33">
        <f t="shared" si="3"/>
        <v>47</v>
      </c>
      <c r="E6" s="33">
        <f t="shared" si="3"/>
        <v>1</v>
      </c>
      <c r="F6" s="33">
        <f t="shared" si="3"/>
        <v>0</v>
      </c>
      <c r="G6" s="33">
        <f t="shared" si="3"/>
        <v>0</v>
      </c>
      <c r="H6" s="33" t="str">
        <f t="shared" si="3"/>
        <v>高知県　田野町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98.98</v>
      </c>
      <c r="Q6" s="34">
        <f t="shared" si="3"/>
        <v>1458</v>
      </c>
      <c r="R6" s="34">
        <f t="shared" si="3"/>
        <v>2675</v>
      </c>
      <c r="S6" s="34">
        <f t="shared" si="3"/>
        <v>6.53</v>
      </c>
      <c r="T6" s="34">
        <f t="shared" si="3"/>
        <v>409.65</v>
      </c>
      <c r="U6" s="34">
        <f t="shared" si="3"/>
        <v>2630</v>
      </c>
      <c r="V6" s="34">
        <f t="shared" si="3"/>
        <v>6.53</v>
      </c>
      <c r="W6" s="34">
        <f t="shared" si="3"/>
        <v>402.76</v>
      </c>
      <c r="X6" s="35">
        <f>IF(X7="",NA(),X7)</f>
        <v>61.57</v>
      </c>
      <c r="Y6" s="35">
        <f t="shared" ref="Y6:AG6" si="4">IF(Y7="",NA(),Y7)</f>
        <v>61.6</v>
      </c>
      <c r="Z6" s="35">
        <f t="shared" si="4"/>
        <v>69.77</v>
      </c>
      <c r="AA6" s="35">
        <f t="shared" si="4"/>
        <v>62.94</v>
      </c>
      <c r="AB6" s="35">
        <f t="shared" si="4"/>
        <v>61.63</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2082.56</v>
      </c>
      <c r="BF6" s="35">
        <f t="shared" ref="BF6:BN6" si="7">IF(BF7="",NA(),BF7)</f>
        <v>2271.4499999999998</v>
      </c>
      <c r="BG6" s="35">
        <f t="shared" si="7"/>
        <v>2266.2800000000002</v>
      </c>
      <c r="BH6" s="35">
        <f t="shared" si="7"/>
        <v>2230.2399999999998</v>
      </c>
      <c r="BI6" s="35">
        <f t="shared" si="7"/>
        <v>2406.67</v>
      </c>
      <c r="BJ6" s="35">
        <f t="shared" si="7"/>
        <v>1113.76</v>
      </c>
      <c r="BK6" s="35">
        <f t="shared" si="7"/>
        <v>1125.69</v>
      </c>
      <c r="BL6" s="35">
        <f t="shared" si="7"/>
        <v>1134.67</v>
      </c>
      <c r="BM6" s="35">
        <f t="shared" si="7"/>
        <v>1144.79</v>
      </c>
      <c r="BN6" s="35">
        <f t="shared" si="7"/>
        <v>1061.58</v>
      </c>
      <c r="BO6" s="34" t="str">
        <f>IF(BO7="","",IF(BO7="-","【-】","【"&amp;SUBSTITUTE(TEXT(BO7,"#,##0.00"),"-","△")&amp;"】"))</f>
        <v>【1,141.75】</v>
      </c>
      <c r="BP6" s="35">
        <f>IF(BP7="",NA(),BP7)</f>
        <v>46.48</v>
      </c>
      <c r="BQ6" s="35">
        <f t="shared" ref="BQ6:BY6" si="8">IF(BQ7="",NA(),BQ7)</f>
        <v>45.54</v>
      </c>
      <c r="BR6" s="35">
        <f t="shared" si="8"/>
        <v>49.17</v>
      </c>
      <c r="BS6" s="35">
        <f t="shared" si="8"/>
        <v>48.83</v>
      </c>
      <c r="BT6" s="35">
        <f t="shared" si="8"/>
        <v>43.8</v>
      </c>
      <c r="BU6" s="35">
        <f t="shared" si="8"/>
        <v>34.25</v>
      </c>
      <c r="BV6" s="35">
        <f t="shared" si="8"/>
        <v>46.48</v>
      </c>
      <c r="BW6" s="35">
        <f t="shared" si="8"/>
        <v>40.6</v>
      </c>
      <c r="BX6" s="35">
        <f t="shared" si="8"/>
        <v>56.04</v>
      </c>
      <c r="BY6" s="35">
        <f t="shared" si="8"/>
        <v>58.52</v>
      </c>
      <c r="BZ6" s="34" t="str">
        <f>IF(BZ7="","",IF(BZ7="-","【-】","【"&amp;SUBSTITUTE(TEXT(BZ7,"#,##0.00"),"-","△")&amp;"】"))</f>
        <v>【54.93】</v>
      </c>
      <c r="CA6" s="35">
        <f>IF(CA7="",NA(),CA7)</f>
        <v>178.52</v>
      </c>
      <c r="CB6" s="35">
        <f t="shared" ref="CB6:CJ6" si="9">IF(CB7="",NA(),CB7)</f>
        <v>177.72</v>
      </c>
      <c r="CC6" s="35">
        <f t="shared" si="9"/>
        <v>172.7</v>
      </c>
      <c r="CD6" s="35">
        <f t="shared" si="9"/>
        <v>175.31</v>
      </c>
      <c r="CE6" s="35">
        <f t="shared" si="9"/>
        <v>193.29</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57.67</v>
      </c>
      <c r="CM6" s="35">
        <f t="shared" ref="CM6:CU6" si="10">IF(CM7="",NA(),CM7)</f>
        <v>65.44</v>
      </c>
      <c r="CN6" s="35">
        <f t="shared" si="10"/>
        <v>47.83</v>
      </c>
      <c r="CO6" s="35">
        <f t="shared" si="10"/>
        <v>48.24</v>
      </c>
      <c r="CP6" s="35">
        <f t="shared" si="10"/>
        <v>50.66</v>
      </c>
      <c r="CQ6" s="35">
        <f t="shared" si="10"/>
        <v>57.55</v>
      </c>
      <c r="CR6" s="35">
        <f t="shared" si="10"/>
        <v>57.43</v>
      </c>
      <c r="CS6" s="35">
        <f t="shared" si="10"/>
        <v>57.29</v>
      </c>
      <c r="CT6" s="35">
        <f t="shared" si="10"/>
        <v>55.9</v>
      </c>
      <c r="CU6" s="35">
        <f t="shared" si="10"/>
        <v>57.3</v>
      </c>
      <c r="CV6" s="34" t="str">
        <f>IF(CV7="","",IF(CV7="-","【-】","【"&amp;SUBSTITUTE(TEXT(CV7,"#,##0.00"),"-","△")&amp;"】"))</f>
        <v>【56.91】</v>
      </c>
      <c r="CW6" s="35">
        <f>IF(CW7="",NA(),CW7)</f>
        <v>86.47</v>
      </c>
      <c r="CX6" s="35">
        <f t="shared" ref="CX6:DF6" si="11">IF(CX7="",NA(),CX7)</f>
        <v>75.87</v>
      </c>
      <c r="CY6" s="35">
        <f t="shared" si="11"/>
        <v>83.52</v>
      </c>
      <c r="CZ6" s="35">
        <f t="shared" si="11"/>
        <v>85.13</v>
      </c>
      <c r="DA6" s="35">
        <f t="shared" si="11"/>
        <v>83.21</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6.91</v>
      </c>
      <c r="EE6" s="35">
        <f t="shared" ref="EE6:EM6" si="14">IF(EE7="",NA(),EE7)</f>
        <v>6.19</v>
      </c>
      <c r="EF6" s="35">
        <f t="shared" si="14"/>
        <v>4.79</v>
      </c>
      <c r="EG6" s="35">
        <f t="shared" si="14"/>
        <v>4.74</v>
      </c>
      <c r="EH6" s="35">
        <f t="shared" si="14"/>
        <v>9.0299999999999994</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393037</v>
      </c>
      <c r="D7" s="37">
        <v>47</v>
      </c>
      <c r="E7" s="37">
        <v>1</v>
      </c>
      <c r="F7" s="37">
        <v>0</v>
      </c>
      <c r="G7" s="37">
        <v>0</v>
      </c>
      <c r="H7" s="37" t="s">
        <v>108</v>
      </c>
      <c r="I7" s="37" t="s">
        <v>109</v>
      </c>
      <c r="J7" s="37" t="s">
        <v>110</v>
      </c>
      <c r="K7" s="37" t="s">
        <v>111</v>
      </c>
      <c r="L7" s="37" t="s">
        <v>112</v>
      </c>
      <c r="M7" s="37" t="s">
        <v>113</v>
      </c>
      <c r="N7" s="38" t="s">
        <v>114</v>
      </c>
      <c r="O7" s="38" t="s">
        <v>115</v>
      </c>
      <c r="P7" s="38">
        <v>98.98</v>
      </c>
      <c r="Q7" s="38">
        <v>1458</v>
      </c>
      <c r="R7" s="38">
        <v>2675</v>
      </c>
      <c r="S7" s="38">
        <v>6.53</v>
      </c>
      <c r="T7" s="38">
        <v>409.65</v>
      </c>
      <c r="U7" s="38">
        <v>2630</v>
      </c>
      <c r="V7" s="38">
        <v>6.53</v>
      </c>
      <c r="W7" s="38">
        <v>402.76</v>
      </c>
      <c r="X7" s="38">
        <v>61.57</v>
      </c>
      <c r="Y7" s="38">
        <v>61.6</v>
      </c>
      <c r="Z7" s="38">
        <v>69.77</v>
      </c>
      <c r="AA7" s="38">
        <v>62.94</v>
      </c>
      <c r="AB7" s="38">
        <v>61.63</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2082.56</v>
      </c>
      <c r="BF7" s="38">
        <v>2271.4499999999998</v>
      </c>
      <c r="BG7" s="38">
        <v>2266.2800000000002</v>
      </c>
      <c r="BH7" s="38">
        <v>2230.2399999999998</v>
      </c>
      <c r="BI7" s="38">
        <v>2406.67</v>
      </c>
      <c r="BJ7" s="38">
        <v>1113.76</v>
      </c>
      <c r="BK7" s="38">
        <v>1125.69</v>
      </c>
      <c r="BL7" s="38">
        <v>1134.67</v>
      </c>
      <c r="BM7" s="38">
        <v>1144.79</v>
      </c>
      <c r="BN7" s="38">
        <v>1061.58</v>
      </c>
      <c r="BO7" s="38">
        <v>1141.75</v>
      </c>
      <c r="BP7" s="38">
        <v>46.48</v>
      </c>
      <c r="BQ7" s="38">
        <v>45.54</v>
      </c>
      <c r="BR7" s="38">
        <v>49.17</v>
      </c>
      <c r="BS7" s="38">
        <v>48.83</v>
      </c>
      <c r="BT7" s="38">
        <v>43.8</v>
      </c>
      <c r="BU7" s="38">
        <v>34.25</v>
      </c>
      <c r="BV7" s="38">
        <v>46.48</v>
      </c>
      <c r="BW7" s="38">
        <v>40.6</v>
      </c>
      <c r="BX7" s="38">
        <v>56.04</v>
      </c>
      <c r="BY7" s="38">
        <v>58.52</v>
      </c>
      <c r="BZ7" s="38">
        <v>54.93</v>
      </c>
      <c r="CA7" s="38">
        <v>178.52</v>
      </c>
      <c r="CB7" s="38">
        <v>177.72</v>
      </c>
      <c r="CC7" s="38">
        <v>172.7</v>
      </c>
      <c r="CD7" s="38">
        <v>175.31</v>
      </c>
      <c r="CE7" s="38">
        <v>193.29</v>
      </c>
      <c r="CF7" s="38">
        <v>501.18</v>
      </c>
      <c r="CG7" s="38">
        <v>376.61</v>
      </c>
      <c r="CH7" s="38">
        <v>440.03</v>
      </c>
      <c r="CI7" s="38">
        <v>304.35000000000002</v>
      </c>
      <c r="CJ7" s="38">
        <v>296.3</v>
      </c>
      <c r="CK7" s="38">
        <v>292.18</v>
      </c>
      <c r="CL7" s="38">
        <v>57.67</v>
      </c>
      <c r="CM7" s="38">
        <v>65.44</v>
      </c>
      <c r="CN7" s="38">
        <v>47.83</v>
      </c>
      <c r="CO7" s="38">
        <v>48.24</v>
      </c>
      <c r="CP7" s="38">
        <v>50.66</v>
      </c>
      <c r="CQ7" s="38">
        <v>57.55</v>
      </c>
      <c r="CR7" s="38">
        <v>57.43</v>
      </c>
      <c r="CS7" s="38">
        <v>57.29</v>
      </c>
      <c r="CT7" s="38">
        <v>55.9</v>
      </c>
      <c r="CU7" s="38">
        <v>57.3</v>
      </c>
      <c r="CV7" s="38">
        <v>56.91</v>
      </c>
      <c r="CW7" s="38">
        <v>86.47</v>
      </c>
      <c r="CX7" s="38">
        <v>75.87</v>
      </c>
      <c r="CY7" s="38">
        <v>83.52</v>
      </c>
      <c r="CZ7" s="38">
        <v>85.13</v>
      </c>
      <c r="DA7" s="38">
        <v>83.21</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6.91</v>
      </c>
      <c r="EE7" s="38">
        <v>6.19</v>
      </c>
      <c r="EF7" s="38">
        <v>4.79</v>
      </c>
      <c r="EG7" s="38">
        <v>4.74</v>
      </c>
      <c r="EH7" s="38">
        <v>9.0299999999999994</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平瀬　大祐</cp:lastModifiedBy>
  <dcterms:created xsi:type="dcterms:W3CDTF">2018-12-03T08:45:25Z</dcterms:created>
  <dcterms:modified xsi:type="dcterms:W3CDTF">2019-01-28T06:34:58Z</dcterms:modified>
  <cp:category/>
</cp:coreProperties>
</file>