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5.45.3\share\土木環境課\品原\報告文書\上水道\"/>
    </mc:Choice>
  </mc:AlternateContent>
  <workbookProtection workbookAlgorithmName="SHA-512" workbookHashValue="xwaKf1K6+2QtuMswnBeipvDosiKPyRoouTxbmPCHRmWkJKsTqvCb0aT+C/L9+KAMYbyzS98diLMk8O7pu5SIyw==" workbookSaltValue="RI1Mit/99Fr+BisE2e3C6A==" workbookSpinCount="100000" lockStructure="1"/>
  <bookViews>
    <workbookView xWindow="0" yWindow="0" windowWidth="20490" windowHeight="744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B10" i="4"/>
  <c r="BB8" i="4"/>
  <c r="AT8" i="4"/>
  <c r="AL8" i="4"/>
  <c r="W8" i="4"/>
  <c r="P8" i="4"/>
  <c r="I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<sst xmlns="http://schemas.openxmlformats.org/spreadsheetml/2006/main" count="237" uniqueCount="123">
  <si>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</si>
  <si>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</si>
  <si>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</si>
  <si>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</si>
  <si>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</si>
  <si>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</si>
  <si>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</si>
  <si>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</si>
  <si>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</si>
  <si>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</si>
  <si>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</si>
  <si>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</si>
  <si>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</si>
  <si>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</si>
  <si>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</si>
  <si>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</si>
  <si>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</si>
  <si>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</si>
  <si>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</si>
  <si>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</si>
  <si>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</si>
  <si>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</si>
  <si>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</si>
  <si>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</si>
  <si>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</si>
  <si>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</si>
  <si>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</si>
  <si>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</si>
  <si>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</si>
  <si>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</si>
  <si>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</si>
  <si>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</si>
  <si>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</si>
  <si>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</si>
  <si>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</si>
  <si>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</si>
  <si>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</si>
  <si>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</si>
  <si>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</si>
  <si>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</si>
  <si>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</si>
  <si>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</si>
  <si>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</si>
  <si>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</si>
  <si>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</si>
  <si>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</si>
  <si>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</si>
  <si>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</si>
  <si>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</si>
  <si>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</si>
  <si>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</si>
  <si>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</si>
  <si>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</si>
  <si>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</si>
  <si>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</si>
  <si>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</si>
  <si>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</si>
  <si>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</si>
  <si>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</si>
  <si>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</si>
  <si>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</si>
  <si>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</si>
  <si>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</si>
  <si>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</si>
  <si>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</si>
  <si>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</si>
  <si>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</si>
  <si>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</si>
  <si>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</si>
  <si>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</si>
  <si>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</si>
  <si>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</si>
  <si>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</si>
  <si>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</si>
  <si>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</si>
  <si>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</si>
  <si>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</si>
  <si>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</si>
  <si>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</si>
  <si>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</si>
  <si>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</si>
  <si>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</si>
  <si>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</si>
  <si>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</si>
  <si>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</si>
  <si>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</si>
  <si>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</si>
  <si>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</si>
  <si>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</si>
  <si>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</si>
  <si>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</si>
  <si>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</si>
  <si>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</si>
  <si>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</si>
  <si>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</si>
  <si>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</si>
  <si>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</si>
  <si>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</si>
  <si>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</si>
  <si>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</si>
  <si>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</si>
  <si>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</si>
  <si>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</si>
  <si>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</si>
  <si>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</si>
  <si>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</si>
  <si>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</si>
  <si>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芸西村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</si>
  <si>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</si>
  <si>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</si>
  <si>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</si>
  <si>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</si>
  <si>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</si>
  <si>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</si>
  <si>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</si>
  <si>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</si>
  <si>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</si>
  <si>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</si>
  <si>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</si>
  <si>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</si>
  <si>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施設の耐震診断をH26年度に実施した、その結果を基に、配水池3ヶ所のうち1ヶ所は建替、2ヶ所は劣化対策及び耐震補強工事を実施する予定である。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</si>
  <si>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phoneticPr fontId="4"/>
  </si>
  <si>
    <t>収益的収支比率はH28年度に料金改正を行い100％を上回ったが、H29年度は、地方債の増加および料金収入の減少により100％を下回っている。　　　　　　企業債残高対給水収益比率につては、新規拡張工事及びダム建設が完了するまで増加する。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rPh sb="35" eb="37">
      <t>ネンド</t>
    </rPh>
    <rPh sb="39" eb="42">
      <t>チホウサイ</t>
    </rPh>
    <rPh sb="43" eb="45">
      <t>ゾウカ</t>
    </rPh>
    <rPh sb="48" eb="50">
      <t>リョウキン</t>
    </rPh>
    <rPh sb="50" eb="52">
      <t>シュウニュウ</t>
    </rPh>
    <rPh sb="53" eb="55">
      <t>ゲンショウ</t>
    </rPh>
    <rPh sb="63" eb="6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</si>
</sst>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1.1200000000000001</c:v>
                </c:pt>
                <c:pt idx="1">
                  <c:v>0</c:v>
                </c:pt>
                <c:pt idx="2" formatCode="#,##0.00;&quot;△&quot;#,##0.00;&quot;-&quot;">
                  <c:v>0.76</c:v>
                </c:pt>
                <c:pt idx="3" formatCode="#,##0.00;&quot;△&quot;#,##0.00;&quot;-&quot;">
                  <c:v>0.54</c:v>
                </c:pt>
                <c:pt idx="4">
                  <c:v>0</c:v>
                </c:pt>
              </c:numCache>
            </c:numRef>
          </c:val>
          <c:extLst xmlns:c16r2="http://schemas.microsoft.com/office/drawing/2015/06/chart">
            <c:ext xmlns:c16="http://schemas.microsoft.com/office/drawing/2014/chart" uri="{C3380CC4-5D6E-409C-BE32-E72D297353CC}">
              <c16:uniqueId val="{00000000-82FA-454E-9959-1AA721E508B3}"/>
            </c:ext>
          </c:extLst>
        </c:ser>
        <c:dLbls>
          <c:showLegendKey val="0"/>
          <c:showVal val="0"/>
          <c:showCatName val="0"/>
          <c:showSerName val="0"/>
          <c:showPercent val="0"/>
          <c:showBubbleSize val="0"/>
        </c:dLbls>
        <c:gapWidth val="150"/>
        <c:axId val="150910648"/>
        <c:axId val="15091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82FA-454E-9959-1AA721E508B3}"/>
            </c:ext>
          </c:extLst>
        </c:ser>
        <c:dLbls>
          <c:showLegendKey val="0"/>
          <c:showVal val="0"/>
          <c:showCatName val="0"/>
          <c:showSerName val="0"/>
          <c:showPercent val="0"/>
          <c:showBubbleSize val="0"/>
        </c:dLbls>
        <c:marker val="1"/>
        <c:smooth val="0"/>
        <c:axId val="150910648"/>
        <c:axId val="150911040"/>
      </c:lineChart>
      <c:dateAx>
        <c:axId val="150910648"/>
        <c:scaling>
          <c:orientation val="minMax"/>
        </c:scaling>
        <c:delete val="1"/>
        <c:axPos val="b"/>
        <c:numFmt formatCode="ge" sourceLinked="1"/>
        <c:majorTickMark val="none"/>
        <c:minorTickMark val="none"/>
        <c:tickLblPos val="none"/>
        <c:crossAx val="150911040"/>
        <c:crosses val="autoZero"/>
        <c:auto val="1"/>
        <c:lblOffset val="100"/>
        <c:baseTimeUnit val="years"/>
      </c:dateAx>
      <c:valAx>
        <c:axId val="1509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1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120.46</c:v>
                </c:pt>
                <c:pt idx="1">
                  <c:v>123.23</c:v>
                </c:pt>
                <c:pt idx="2">
                  <c:v>104.4</c:v>
                </c:pt>
                <c:pt idx="3">
                  <c:v>39.58</c:v>
                </c:pt>
                <c:pt idx="4">
                  <c:v>35.880000000000003</c:v>
                </c:pt>
              </c:numCache>
            </c:numRef>
          </c:val>
          <c:extLst xmlns:c16r2="http://schemas.microsoft.com/office/drawing/2015/06/chart">
            <c:ext xmlns:c16="http://schemas.microsoft.com/office/drawing/2014/chart" uri="{C3380CC4-5D6E-409C-BE32-E72D297353CC}">
              <c16:uniqueId val="{00000000-19F3-4B62-80FA-20E6C2BF193B}"/>
            </c:ext>
          </c:extLst>
        </c:ser>
        <c:dLbls>
          <c:showLegendKey val="0"/>
          <c:showVal val="0"/>
          <c:showCatName val="0"/>
          <c:showSerName val="0"/>
          <c:showPercent val="0"/>
          <c:showBubbleSize val="0"/>
        </c:dLbls>
        <c:gapWidth val="150"/>
        <c:axId val="153411352"/>
        <c:axId val="15341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19F3-4B62-80FA-20E6C2BF193B}"/>
            </c:ext>
          </c:extLst>
        </c:ser>
        <c:dLbls>
          <c:showLegendKey val="0"/>
          <c:showVal val="0"/>
          <c:showCatName val="0"/>
          <c:showSerName val="0"/>
          <c:showPercent val="0"/>
          <c:showBubbleSize val="0"/>
        </c:dLbls>
        <c:marker val="1"/>
        <c:smooth val="0"/>
        <c:axId val="153411352"/>
        <c:axId val="153411744"/>
      </c:lineChart>
      <c:dateAx>
        <c:axId val="153411352"/>
        <c:scaling>
          <c:orientation val="minMax"/>
        </c:scaling>
        <c:delete val="1"/>
        <c:axPos val="b"/>
        <c:numFmt formatCode="ge" sourceLinked="1"/>
        <c:majorTickMark val="none"/>
        <c:minorTickMark val="none"/>
        <c:tickLblPos val="none"/>
        <c:crossAx val="153411744"/>
        <c:crosses val="autoZero"/>
        <c:auto val="1"/>
        <c:lblOffset val="100"/>
        <c:baseTimeUnit val="years"/>
      </c:dateAx>
      <c:valAx>
        <c:axId val="1534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1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79.150000000000006</c:v>
                </c:pt>
                <c:pt idx="1">
                  <c:v>75.900000000000006</c:v>
                </c:pt>
                <c:pt idx="2">
                  <c:v>87.13</c:v>
                </c:pt>
                <c:pt idx="3">
                  <c:v>83.42</c:v>
                </c:pt>
                <c:pt idx="4">
                  <c:v>89.61</c:v>
                </c:pt>
              </c:numCache>
            </c:numRef>
          </c:val>
          <c:extLst xmlns:c16r2="http://schemas.microsoft.com/office/drawing/2015/06/chart">
            <c:ext xmlns:c16="http://schemas.microsoft.com/office/drawing/2014/chart" uri="{C3380CC4-5D6E-409C-BE32-E72D297353CC}">
              <c16:uniqueId val="{00000000-259C-47AF-BF30-CD99C1D63BDA}"/>
            </c:ext>
          </c:extLst>
        </c:ser>
        <c:dLbls>
          <c:showLegendKey val="0"/>
          <c:showVal val="0"/>
          <c:showCatName val="0"/>
          <c:showSerName val="0"/>
          <c:showPercent val="0"/>
          <c:showBubbleSize val="0"/>
        </c:dLbls>
        <c:gapWidth val="150"/>
        <c:axId val="153412920"/>
        <c:axId val="15341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259C-47AF-BF30-CD99C1D63BDA}"/>
            </c:ext>
          </c:extLst>
        </c:ser>
        <c:dLbls>
          <c:showLegendKey val="0"/>
          <c:showVal val="0"/>
          <c:showCatName val="0"/>
          <c:showSerName val="0"/>
          <c:showPercent val="0"/>
          <c:showBubbleSize val="0"/>
        </c:dLbls>
        <c:marker val="1"/>
        <c:smooth val="0"/>
        <c:axId val="153412920"/>
        <c:axId val="153413312"/>
      </c:lineChart>
      <c:dateAx>
        <c:axId val="153412920"/>
        <c:scaling>
          <c:orientation val="minMax"/>
        </c:scaling>
        <c:delete val="1"/>
        <c:axPos val="b"/>
        <c:numFmt formatCode="ge" sourceLinked="1"/>
        <c:majorTickMark val="none"/>
        <c:minorTickMark val="none"/>
        <c:tickLblPos val="none"/>
        <c:crossAx val="153413312"/>
        <c:crosses val="autoZero"/>
        <c:auto val="1"/>
        <c:lblOffset val="100"/>
        <c:baseTimeUnit val="years"/>
      </c:dateAx>
      <c:valAx>
        <c:axId val="1534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1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104.23</c:v>
                </c:pt>
                <c:pt idx="1">
                  <c:v>87.84</c:v>
                </c:pt>
                <c:pt idx="2">
                  <c:v>94.31</c:v>
                </c:pt>
                <c:pt idx="3">
                  <c:v>102.8</c:v>
                </c:pt>
                <c:pt idx="4">
                  <c:v>93.91</c:v>
                </c:pt>
              </c:numCache>
            </c:numRef>
          </c:val>
          <c:extLst xmlns:c16r2="http://schemas.microsoft.com/office/drawing/2015/06/chart">
            <c:ext xmlns:c16="http://schemas.microsoft.com/office/drawing/2014/chart" uri="{C3380CC4-5D6E-409C-BE32-E72D297353CC}">
              <c16:uniqueId val="{00000000-F734-4A99-9237-9EA5B7438303}"/>
            </c:ext>
          </c:extLst>
        </c:ser>
        <c:dLbls>
          <c:showLegendKey val="0"/>
          <c:showVal val="0"/>
          <c:showCatName val="0"/>
          <c:showSerName val="0"/>
          <c:showPercent val="0"/>
          <c:showBubbleSize val="0"/>
        </c:dLbls>
        <c:gapWidth val="150"/>
        <c:axId val="150912216"/>
        <c:axId val="1509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F734-4A99-9237-9EA5B7438303}"/>
            </c:ext>
          </c:extLst>
        </c:ser>
        <c:dLbls>
          <c:showLegendKey val="0"/>
          <c:showVal val="0"/>
          <c:showCatName val="0"/>
          <c:showSerName val="0"/>
          <c:showPercent val="0"/>
          <c:showBubbleSize val="0"/>
        </c:dLbls>
        <c:marker val="1"/>
        <c:smooth val="0"/>
        <c:axId val="150912216"/>
        <c:axId val="150912608"/>
      </c:lineChart>
      <c:dateAx>
        <c:axId val="150912216"/>
        <c:scaling>
          <c:orientation val="minMax"/>
        </c:scaling>
        <c:delete val="1"/>
        <c:axPos val="b"/>
        <c:numFmt formatCode="ge" sourceLinked="1"/>
        <c:majorTickMark val="none"/>
        <c:minorTickMark val="none"/>
        <c:tickLblPos val="none"/>
        <c:crossAx val="150912608"/>
        <c:crosses val="autoZero"/>
        <c:auto val="1"/>
        <c:lblOffset val="100"/>
        <c:baseTimeUnit val="years"/>
      </c:dateAx>
      <c:valAx>
        <c:axId val="1509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1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9B-4BF6-8728-99F7F8D062A0}"/>
            </c:ext>
          </c:extLst>
        </c:ser>
        <c:dLbls>
          <c:showLegendKey val="0"/>
          <c:showVal val="0"/>
          <c:showCatName val="0"/>
          <c:showSerName val="0"/>
          <c:showPercent val="0"/>
          <c:showBubbleSize val="0"/>
        </c:dLbls>
        <c:gapWidth val="150"/>
        <c:axId val="152783832"/>
        <c:axId val="1527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9B-4BF6-8728-99F7F8D062A0}"/>
            </c:ext>
          </c:extLst>
        </c:ser>
        <c:dLbls>
          <c:showLegendKey val="0"/>
          <c:showVal val="0"/>
          <c:showCatName val="0"/>
          <c:showSerName val="0"/>
          <c:showPercent val="0"/>
          <c:showBubbleSize val="0"/>
        </c:dLbls>
        <c:marker val="1"/>
        <c:smooth val="0"/>
        <c:axId val="152783832"/>
        <c:axId val="152784224"/>
      </c:lineChart>
      <c:dateAx>
        <c:axId val="152783832"/>
        <c:scaling>
          <c:orientation val="minMax"/>
        </c:scaling>
        <c:delete val="1"/>
        <c:axPos val="b"/>
        <c:numFmt formatCode="ge" sourceLinked="1"/>
        <c:majorTickMark val="none"/>
        <c:minorTickMark val="none"/>
        <c:tickLblPos val="none"/>
        <c:crossAx val="152784224"/>
        <c:crosses val="autoZero"/>
        <c:auto val="1"/>
        <c:lblOffset val="100"/>
        <c:baseTimeUnit val="years"/>
      </c:dateAx>
      <c:valAx>
        <c:axId val="1527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8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F1-49E7-AAB0-561083E61F1E}"/>
            </c:ext>
          </c:extLst>
        </c:ser>
        <c:dLbls>
          <c:showLegendKey val="0"/>
          <c:showVal val="0"/>
          <c:showCatName val="0"/>
          <c:showSerName val="0"/>
          <c:showPercent val="0"/>
          <c:showBubbleSize val="0"/>
        </c:dLbls>
        <c:gapWidth val="150"/>
        <c:axId val="152785400"/>
        <c:axId val="15278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F1-49E7-AAB0-561083E61F1E}"/>
            </c:ext>
          </c:extLst>
        </c:ser>
        <c:dLbls>
          <c:showLegendKey val="0"/>
          <c:showVal val="0"/>
          <c:showCatName val="0"/>
          <c:showSerName val="0"/>
          <c:showPercent val="0"/>
          <c:showBubbleSize val="0"/>
        </c:dLbls>
        <c:marker val="1"/>
        <c:smooth val="0"/>
        <c:axId val="152785400"/>
        <c:axId val="152785792"/>
      </c:lineChart>
      <c:dateAx>
        <c:axId val="152785400"/>
        <c:scaling>
          <c:orientation val="minMax"/>
        </c:scaling>
        <c:delete val="1"/>
        <c:axPos val="b"/>
        <c:numFmt formatCode="ge" sourceLinked="1"/>
        <c:majorTickMark val="none"/>
        <c:minorTickMark val="none"/>
        <c:tickLblPos val="none"/>
        <c:crossAx val="152785792"/>
        <c:crosses val="autoZero"/>
        <c:auto val="1"/>
        <c:lblOffset val="100"/>
        <c:baseTimeUnit val="years"/>
      </c:dateAx>
      <c:valAx>
        <c:axId val="1527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8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56-4C0D-8A72-67536EE9E8AB}"/>
            </c:ext>
          </c:extLst>
        </c:ser>
        <c:dLbls>
          <c:showLegendKey val="0"/>
          <c:showVal val="0"/>
          <c:showCatName val="0"/>
          <c:showSerName val="0"/>
          <c:showPercent val="0"/>
          <c:showBubbleSize val="0"/>
        </c:dLbls>
        <c:gapWidth val="150"/>
        <c:axId val="152964896"/>
        <c:axId val="15296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56-4C0D-8A72-67536EE9E8AB}"/>
            </c:ext>
          </c:extLst>
        </c:ser>
        <c:dLbls>
          <c:showLegendKey val="0"/>
          <c:showVal val="0"/>
          <c:showCatName val="0"/>
          <c:showSerName val="0"/>
          <c:showPercent val="0"/>
          <c:showBubbleSize val="0"/>
        </c:dLbls>
        <c:marker val="1"/>
        <c:smooth val="0"/>
        <c:axId val="152964896"/>
        <c:axId val="152965288"/>
      </c:lineChart>
      <c:dateAx>
        <c:axId val="152964896"/>
        <c:scaling>
          <c:orientation val="minMax"/>
        </c:scaling>
        <c:delete val="1"/>
        <c:axPos val="b"/>
        <c:numFmt formatCode="ge" sourceLinked="1"/>
        <c:majorTickMark val="none"/>
        <c:minorTickMark val="none"/>
        <c:tickLblPos val="none"/>
        <c:crossAx val="152965288"/>
        <c:crosses val="autoZero"/>
        <c:auto val="1"/>
        <c:lblOffset val="100"/>
        <c:baseTimeUnit val="years"/>
      </c:dateAx>
      <c:valAx>
        <c:axId val="15296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20-4548-8F00-2D24E0C18C0D}"/>
            </c:ext>
          </c:extLst>
        </c:ser>
        <c:dLbls>
          <c:showLegendKey val="0"/>
          <c:showVal val="0"/>
          <c:showCatName val="0"/>
          <c:showSerName val="0"/>
          <c:showPercent val="0"/>
          <c:showBubbleSize val="0"/>
        </c:dLbls>
        <c:gapWidth val="150"/>
        <c:axId val="152966464"/>
        <c:axId val="15307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20-4548-8F00-2D24E0C18C0D}"/>
            </c:ext>
          </c:extLst>
        </c:ser>
        <c:dLbls>
          <c:showLegendKey val="0"/>
          <c:showVal val="0"/>
          <c:showCatName val="0"/>
          <c:showSerName val="0"/>
          <c:showPercent val="0"/>
          <c:showBubbleSize val="0"/>
        </c:dLbls>
        <c:marker val="1"/>
        <c:smooth val="0"/>
        <c:axId val="152966464"/>
        <c:axId val="153078976"/>
      </c:lineChart>
      <c:dateAx>
        <c:axId val="152966464"/>
        <c:scaling>
          <c:orientation val="minMax"/>
        </c:scaling>
        <c:delete val="1"/>
        <c:axPos val="b"/>
        <c:numFmt formatCode="ge" sourceLinked="1"/>
        <c:majorTickMark val="none"/>
        <c:minorTickMark val="none"/>
        <c:tickLblPos val="none"/>
        <c:crossAx val="153078976"/>
        <c:crosses val="autoZero"/>
        <c:auto val="1"/>
        <c:lblOffset val="100"/>
        <c:baseTimeUnit val="years"/>
      </c:dateAx>
      <c:valAx>
        <c:axId val="15307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1579.7</c:v>
                </c:pt>
                <c:pt idx="1">
                  <c:v>1684.61</c:v>
                </c:pt>
                <c:pt idx="2">
                  <c:v>1808.21</c:v>
                </c:pt>
                <c:pt idx="3">
                  <c:v>1601.38</c:v>
                </c:pt>
                <c:pt idx="4">
                  <c:v>1758.13</c:v>
                </c:pt>
              </c:numCache>
            </c:numRef>
          </c:val>
          <c:extLst xmlns:c16r2="http://schemas.microsoft.com/office/drawing/2015/06/chart">
            <c:ext xmlns:c16="http://schemas.microsoft.com/office/drawing/2014/chart" uri="{C3380CC4-5D6E-409C-BE32-E72D297353CC}">
              <c16:uniqueId val="{00000000-1E08-4413-8ABA-7BB39383B46F}"/>
            </c:ext>
          </c:extLst>
        </c:ser>
        <c:dLbls>
          <c:showLegendKey val="0"/>
          <c:showVal val="0"/>
          <c:showCatName val="0"/>
          <c:showSerName val="0"/>
          <c:showPercent val="0"/>
          <c:showBubbleSize val="0"/>
        </c:dLbls>
        <c:gapWidth val="150"/>
        <c:axId val="152964112"/>
        <c:axId val="15296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1E08-4413-8ABA-7BB39383B46F}"/>
            </c:ext>
          </c:extLst>
        </c:ser>
        <c:dLbls>
          <c:showLegendKey val="0"/>
          <c:showVal val="0"/>
          <c:showCatName val="0"/>
          <c:showSerName val="0"/>
          <c:showPercent val="0"/>
          <c:showBubbleSize val="0"/>
        </c:dLbls>
        <c:marker val="1"/>
        <c:smooth val="0"/>
        <c:axId val="152964112"/>
        <c:axId val="152963720"/>
      </c:lineChart>
      <c:dateAx>
        <c:axId val="152964112"/>
        <c:scaling>
          <c:orientation val="minMax"/>
        </c:scaling>
        <c:delete val="1"/>
        <c:axPos val="b"/>
        <c:numFmt formatCode="ge" sourceLinked="1"/>
        <c:majorTickMark val="none"/>
        <c:minorTickMark val="none"/>
        <c:tickLblPos val="none"/>
        <c:crossAx val="152963720"/>
        <c:crosses val="autoZero"/>
        <c:auto val="1"/>
        <c:lblOffset val="100"/>
        <c:baseTimeUnit val="years"/>
      </c:dateAx>
      <c:valAx>
        <c:axId val="15296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6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94.61</c:v>
                </c:pt>
                <c:pt idx="1">
                  <c:v>83.97</c:v>
                </c:pt>
                <c:pt idx="2">
                  <c:v>82.28</c:v>
                </c:pt>
                <c:pt idx="3">
                  <c:v>91.24</c:v>
                </c:pt>
                <c:pt idx="4">
                  <c:v>81.98</c:v>
                </c:pt>
              </c:numCache>
            </c:numRef>
          </c:val>
          <c:extLst xmlns:c16r2="http://schemas.microsoft.com/office/drawing/2015/06/chart">
            <c:ext xmlns:c16="http://schemas.microsoft.com/office/drawing/2014/chart" uri="{C3380CC4-5D6E-409C-BE32-E72D297353CC}">
              <c16:uniqueId val="{00000000-98C7-4065-ABB2-63E2FC45D601}"/>
            </c:ext>
          </c:extLst>
        </c:ser>
        <c:dLbls>
          <c:showLegendKey val="0"/>
          <c:showVal val="0"/>
          <c:showCatName val="0"/>
          <c:showSerName val="0"/>
          <c:showPercent val="0"/>
          <c:showBubbleSize val="0"/>
        </c:dLbls>
        <c:gapWidth val="150"/>
        <c:axId val="152964504"/>
        <c:axId val="15308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98C7-4065-ABB2-63E2FC45D601}"/>
            </c:ext>
          </c:extLst>
        </c:ser>
        <c:dLbls>
          <c:showLegendKey val="0"/>
          <c:showVal val="0"/>
          <c:showCatName val="0"/>
          <c:showSerName val="0"/>
          <c:showPercent val="0"/>
          <c:showBubbleSize val="0"/>
        </c:dLbls>
        <c:marker val="1"/>
        <c:smooth val="0"/>
        <c:axId val="152964504"/>
        <c:axId val="153080152"/>
      </c:lineChart>
      <c:dateAx>
        <c:axId val="152964504"/>
        <c:scaling>
          <c:orientation val="minMax"/>
        </c:scaling>
        <c:delete val="1"/>
        <c:axPos val="b"/>
        <c:numFmt formatCode="ge" sourceLinked="1"/>
        <c:majorTickMark val="none"/>
        <c:minorTickMark val="none"/>
        <c:tickLblPos val="none"/>
        <c:crossAx val="153080152"/>
        <c:crosses val="autoZero"/>
        <c:auto val="1"/>
        <c:lblOffset val="100"/>
        <c:baseTimeUnit val="years"/>
      </c:dateAx>
      <c:valAx>
        <c:axId val="15308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6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96.65</c:v>
                </c:pt>
                <c:pt idx="1">
                  <c:v>111.78</c:v>
                </c:pt>
                <c:pt idx="2">
                  <c:v>114.51</c:v>
                </c:pt>
                <c:pt idx="3">
                  <c:v>129.63999999999999</c:v>
                </c:pt>
                <c:pt idx="4">
                  <c:v>140.21</c:v>
                </c:pt>
              </c:numCache>
            </c:numRef>
          </c:val>
          <c:extLst xmlns:c16r2="http://schemas.microsoft.com/office/drawing/2015/06/chart">
            <c:ext xmlns:c16="http://schemas.microsoft.com/office/drawing/2014/chart" uri="{C3380CC4-5D6E-409C-BE32-E72D297353CC}">
              <c16:uniqueId val="{00000000-15B2-4C53-A62F-AB9C11D81639}"/>
            </c:ext>
          </c:extLst>
        </c:ser>
        <c:dLbls>
          <c:showLegendKey val="0"/>
          <c:showVal val="0"/>
          <c:showCatName val="0"/>
          <c:showSerName val="0"/>
          <c:showPercent val="0"/>
          <c:showBubbleSize val="0"/>
        </c:dLbls>
        <c:gapWidth val="150"/>
        <c:axId val="153081328"/>
        <c:axId val="15308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15B2-4C53-A62F-AB9C11D81639}"/>
            </c:ext>
          </c:extLst>
        </c:ser>
        <c:dLbls>
          <c:showLegendKey val="0"/>
          <c:showVal val="0"/>
          <c:showCatName val="0"/>
          <c:showSerName val="0"/>
          <c:showPercent val="0"/>
          <c:showBubbleSize val="0"/>
        </c:dLbls>
        <c:marker val="1"/>
        <c:smooth val="0"/>
        <c:axId val="153081328"/>
        <c:axId val="153081720"/>
      </c:lineChart>
      <c:dateAx>
        <c:axId val="153081328"/>
        <c:scaling>
          <c:orientation val="minMax"/>
        </c:scaling>
        <c:delete val="1"/>
        <c:axPos val="b"/>
        <c:numFmt formatCode="ge" sourceLinked="1"/>
        <c:majorTickMark val="none"/>
        <c:minorTickMark val="none"/>
        <c:tickLblPos val="none"/>
        <c:crossAx val="153081720"/>
        <c:crosses val="autoZero"/>
        <c:auto val="1"/>
        <c:lblOffset val="100"/>
        <c:baseTimeUnit val="years"/>
      </c:dateAx>
      <c:valAx>
        <c:axId val="15308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8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AV34" sqref="AV34: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芸西村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3800</v>
      </c>
      <c r="AM8" s="66"/>
      <c r="AN8" s="66"/>
      <c r="AO8" s="66"/>
      <c r="AP8" s="66"/>
      <c r="AQ8" s="66"/>
      <c r="AR8" s="66"/>
      <c r="AS8" s="66"/>
      <c r="AT8" s="65">
        <f>データ!$S$6</f>
        <v>39.6</v>
      </c>
      <c r="AU8" s="65"/>
      <c r="AV8" s="65"/>
      <c r="AW8" s="65"/>
      <c r="AX8" s="65"/>
      <c r="AY8" s="65"/>
      <c r="AZ8" s="65"/>
      <c r="BA8" s="65"/>
      <c r="BB8" s="65">
        <f>データ!$T$6</f>
        <v>95.96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99.36</v>
      </c>
      <c r="Q10" s="65"/>
      <c r="R10" s="65"/>
      <c r="S10" s="65"/>
      <c r="T10" s="65"/>
      <c r="U10" s="65"/>
      <c r="V10" s="65"/>
      <c r="W10" s="66">
        <f>データ!$Q$6</f>
        <v>1770</v>
      </c>
      <c r="X10" s="66"/>
      <c r="Y10" s="66"/>
      <c r="Z10" s="66"/>
      <c r="AA10" s="66"/>
      <c r="AB10" s="66"/>
      <c r="AC10" s="66"/>
      <c r="AD10" s="2"/>
      <c r="AE10" s="2"/>
      <c r="AF10" s="2"/>
      <c r="AG10" s="2"/>
      <c r="AH10" s="2"/>
      <c r="AI10" s="2"/>
      <c r="AJ10" s="2"/>
      <c r="AK10" s="2"/>
      <c r="AL10" s="66">
        <f>データ!$U$6</f>
        <v>3749</v>
      </c>
      <c r="AM10" s="66"/>
      <c r="AN10" s="66"/>
      <c r="AO10" s="66"/>
      <c r="AP10" s="66"/>
      <c r="AQ10" s="66"/>
      <c r="AR10" s="66"/>
      <c r="AS10" s="66"/>
      <c r="AT10" s="65">
        <f>データ!$V$6</f>
        <v>6.7</v>
      </c>
      <c r="AU10" s="65"/>
      <c r="AV10" s="65"/>
      <c r="AW10" s="65"/>
      <c r="AX10" s="65"/>
      <c r="AY10" s="65"/>
      <c r="AZ10" s="65"/>
      <c r="BA10" s="65"/>
      <c r="BB10" s="65">
        <f>データ!$W$6</f>
        <v>559.54999999999995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MrQSwzzH7Tfd3OQP5b5LfiGC0GPIslYx8WpelUVJfG/LJI+4djLP7F1bsfeej+DV7E4NJItviZ3etSNvaq0lAg==" saltValue="09+ccuZlkuA+i/jhmj6Jf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393070</v>
      </c>
      <c r="D6" s="33">
        <f t="shared" si="3"/>
        <v>47</v>
      </c>
      <c r="E6" s="33">
        <f t="shared" si="3"/>
        <v>1</v>
      </c>
      <c r="F6" s="33">
        <f t="shared" si="3"/>
        <v>0</v>
      </c>
      <c r="G6" s="33">
        <f t="shared" si="3"/>
        <v>0</v>
      </c>
      <c r="H6" s="33" t="str">
        <f t="shared" si="3"/>
        <v>高知県　芸西村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99.36</v>
      </c>
      <c r="Q6" s="34">
        <f t="shared" si="3"/>
        <v>1770</v>
      </c>
      <c r="R6" s="34">
        <f t="shared" si="3"/>
        <v>3800</v>
      </c>
      <c r="S6" s="34">
        <f t="shared" si="3"/>
        <v>39.6</v>
      </c>
      <c r="T6" s="34">
        <f t="shared" si="3"/>
        <v>95.96</v>
      </c>
      <c r="U6" s="34">
        <f t="shared" si="3"/>
        <v>3749</v>
      </c>
      <c r="V6" s="34">
        <f t="shared" si="3"/>
        <v>6.7</v>
      </c>
      <c r="W6" s="34">
        <f t="shared" si="3"/>
        <v>559.54999999999995</v>
      </c>
      <c r="X6" s="35">
        <f>IF(X7="",NA(),X7)</f>
        <v>104.23</v>
      </c>
      <c r="Y6" s="35">
        <f t="shared" ref="Y6:AG6" si="4">IF(Y7="",NA(),Y7)</f>
        <v>87.84</v>
      </c>
      <c r="Z6" s="35">
        <f t="shared" si="4"/>
        <v>94.31</v>
      </c>
      <c r="AA6" s="35">
        <f t="shared" si="4"/>
        <v>102.8</v>
      </c>
      <c r="AB6" s="35">
        <f t="shared" si="4"/>
        <v>93.91</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1579.7</v>
      </c>
      <c r="BF6" s="35">
        <f t="shared" ref="BF6:BN6" si="7">IF(BF7="",NA(),BF7)</f>
        <v>1684.61</v>
      </c>
      <c r="BG6" s="35">
        <f t="shared" si="7"/>
        <v>1808.21</v>
      </c>
      <c r="BH6" s="35">
        <f t="shared" si="7"/>
        <v>1601.38</v>
      </c>
      <c r="BI6" s="35">
        <f t="shared" si="7"/>
        <v>1758.13</v>
      </c>
      <c r="BJ6" s="35">
        <f t="shared" si="7"/>
        <v>1113.76</v>
      </c>
      <c r="BK6" s="35">
        <f t="shared" si="7"/>
        <v>1125.69</v>
      </c>
      <c r="BL6" s="35">
        <f t="shared" si="7"/>
        <v>1134.67</v>
      </c>
      <c r="BM6" s="35">
        <f t="shared" si="7"/>
        <v>1144.79</v>
      </c>
      <c r="BN6" s="35">
        <f t="shared" si="7"/>
        <v>1061.58</v>
      </c>
      <c r="BO6" s="34" t="str">
        <f>IF(BO7="","",IF(BO7="-","【-】","【"&amp;SUBSTITUTE(TEXT(BO7,"#,##0.00"),"-","△")&amp;"】"))</f>
        <v>【1,141.75】</v>
      </c>
      <c r="BP6" s="35">
        <f>IF(BP7="",NA(),BP7)</f>
        <v>94.61</v>
      </c>
      <c r="BQ6" s="35">
        <f t="shared" ref="BQ6:BY6" si="8">IF(BQ7="",NA(),BQ7)</f>
        <v>83.97</v>
      </c>
      <c r="BR6" s="35">
        <f t="shared" si="8"/>
        <v>82.28</v>
      </c>
      <c r="BS6" s="35">
        <f t="shared" si="8"/>
        <v>91.24</v>
      </c>
      <c r="BT6" s="35">
        <f t="shared" si="8"/>
        <v>81.98</v>
      </c>
      <c r="BU6" s="35">
        <f t="shared" si="8"/>
        <v>34.25</v>
      </c>
      <c r="BV6" s="35">
        <f t="shared" si="8"/>
        <v>46.48</v>
      </c>
      <c r="BW6" s="35">
        <f t="shared" si="8"/>
        <v>40.6</v>
      </c>
      <c r="BX6" s="35">
        <f t="shared" si="8"/>
        <v>56.04</v>
      </c>
      <c r="BY6" s="35">
        <f t="shared" si="8"/>
        <v>58.52</v>
      </c>
      <c r="BZ6" s="34" t="str">
        <f>IF(BZ7="","",IF(BZ7="-","【-】","【"&amp;SUBSTITUTE(TEXT(BZ7,"#,##0.00"),"-","△")&amp;"】"))</f>
        <v>【54.93】</v>
      </c>
      <c r="CA6" s="35">
        <f>IF(CA7="",NA(),CA7)</f>
        <v>96.65</v>
      </c>
      <c r="CB6" s="35">
        <f t="shared" ref="CB6:CJ6" si="9">IF(CB7="",NA(),CB7)</f>
        <v>111.78</v>
      </c>
      <c r="CC6" s="35">
        <f t="shared" si="9"/>
        <v>114.51</v>
      </c>
      <c r="CD6" s="35">
        <f t="shared" si="9"/>
        <v>129.63999999999999</v>
      </c>
      <c r="CE6" s="35">
        <f t="shared" si="9"/>
        <v>140.21</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120.46</v>
      </c>
      <c r="CM6" s="35">
        <f t="shared" ref="CM6:CU6" si="10">IF(CM7="",NA(),CM7)</f>
        <v>123.23</v>
      </c>
      <c r="CN6" s="35">
        <f t="shared" si="10"/>
        <v>104.4</v>
      </c>
      <c r="CO6" s="35">
        <f t="shared" si="10"/>
        <v>39.58</v>
      </c>
      <c r="CP6" s="35">
        <f t="shared" si="10"/>
        <v>35.880000000000003</v>
      </c>
      <c r="CQ6" s="35">
        <f t="shared" si="10"/>
        <v>57.55</v>
      </c>
      <c r="CR6" s="35">
        <f t="shared" si="10"/>
        <v>57.43</v>
      </c>
      <c r="CS6" s="35">
        <f t="shared" si="10"/>
        <v>57.29</v>
      </c>
      <c r="CT6" s="35">
        <f t="shared" si="10"/>
        <v>55.9</v>
      </c>
      <c r="CU6" s="35">
        <f t="shared" si="10"/>
        <v>57.3</v>
      </c>
      <c r="CV6" s="34" t="str">
        <f>IF(CV7="","",IF(CV7="-","【-】","【"&amp;SUBSTITUTE(TEXT(CV7,"#,##0.00"),"-","△")&amp;"】"))</f>
        <v>【56.91】</v>
      </c>
      <c r="CW6" s="35">
        <f>IF(CW7="",NA(),CW7)</f>
        <v>79.150000000000006</v>
      </c>
      <c r="CX6" s="35">
        <f t="shared" ref="CX6:DF6" si="11">IF(CX7="",NA(),CX7)</f>
        <v>75.900000000000006</v>
      </c>
      <c r="CY6" s="35">
        <f t="shared" si="11"/>
        <v>87.13</v>
      </c>
      <c r="CZ6" s="35">
        <f t="shared" si="11"/>
        <v>83.42</v>
      </c>
      <c r="DA6" s="35">
        <f t="shared" si="11"/>
        <v>89.61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1.1200000000000001</v>
      </c>
      <c r="EE6" s="34">
        <f t="shared" ref="EE6:EM6" si="14">IF(EE7="",NA(),EE7)</f>
        <v>0</v>
      </c>
      <c r="EF6" s="35">
        <f t="shared" si="14"/>
        <v>0.76</v>
      </c>
      <c r="EG6" s="35">
        <f t="shared" si="14"/>
        <v>0.54</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393070</v>
      </c>
      <c r="D7" s="37">
        <v>47</v>
      </c>
      <c r="E7" s="37">
        <v>1</v>
      </c>
      <c r="F7" s="37">
        <v>0</v>
      </c>
      <c r="G7" s="37">
        <v>0</v>
      </c>
      <c r="H7" s="37" t="s">
        <v>107</v>
      </c>
      <c r="I7" s="37" t="s">
        <v>108</v>
      </c>
      <c r="J7" s="37" t="s">
        <v>109</v>
      </c>
      <c r="K7" s="37" t="s">
        <v>110</v>
      </c>
      <c r="L7" s="37" t="s">
        <v>111</v>
      </c>
      <c r="M7" s="37" t="s">
        <v>112</v>
      </c>
      <c r="N7" s="38" t="s">
        <v>113</v>
      </c>
      <c r="O7" s="38" t="s">
        <v>114</v>
      </c>
      <c r="P7" s="38">
        <v>99.36</v>
      </c>
      <c r="Q7" s="38">
        <v>1770</v>
      </c>
      <c r="R7" s="38">
        <v>3800</v>
      </c>
      <c r="S7" s="38">
        <v>39.6</v>
      </c>
      <c r="T7" s="38">
        <v>95.96</v>
      </c>
      <c r="U7" s="38">
        <v>3749</v>
      </c>
      <c r="V7" s="38">
        <v>6.7</v>
      </c>
      <c r="W7" s="38">
        <v>559.54999999999995</v>
      </c>
      <c r="X7" s="38">
        <v>104.23</v>
      </c>
      <c r="Y7" s="38">
        <v>87.84</v>
      </c>
      <c r="Z7" s="38">
        <v>94.31</v>
      </c>
      <c r="AA7" s="38">
        <v>102.8</v>
      </c>
      <c r="AB7" s="38">
        <v>93.91</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1579.7</v>
      </c>
      <c r="BF7" s="38">
        <v>1684.61</v>
      </c>
      <c r="BG7" s="38">
        <v>1808.21</v>
      </c>
      <c r="BH7" s="38">
        <v>1601.38</v>
      </c>
      <c r="BI7" s="38">
        <v>1758.13</v>
      </c>
      <c r="BJ7" s="38">
        <v>1113.76</v>
      </c>
      <c r="BK7" s="38">
        <v>1125.69</v>
      </c>
      <c r="BL7" s="38">
        <v>1134.67</v>
      </c>
      <c r="BM7" s="38">
        <v>1144.79</v>
      </c>
      <c r="BN7" s="38">
        <v>1061.58</v>
      </c>
      <c r="BO7" s="38">
        <v>1141.75</v>
      </c>
      <c r="BP7" s="38">
        <v>94.61</v>
      </c>
      <c r="BQ7" s="38">
        <v>83.97</v>
      </c>
      <c r="BR7" s="38">
        <v>82.28</v>
      </c>
      <c r="BS7" s="38">
        <v>91.24</v>
      </c>
      <c r="BT7" s="38">
        <v>81.98</v>
      </c>
      <c r="BU7" s="38">
        <v>34.25</v>
      </c>
      <c r="BV7" s="38">
        <v>46.48</v>
      </c>
      <c r="BW7" s="38">
        <v>40.6</v>
      </c>
      <c r="BX7" s="38">
        <v>56.04</v>
      </c>
      <c r="BY7" s="38">
        <v>58.52</v>
      </c>
      <c r="BZ7" s="38">
        <v>54.93</v>
      </c>
      <c r="CA7" s="38">
        <v>96.65</v>
      </c>
      <c r="CB7" s="38">
        <v>111.78</v>
      </c>
      <c r="CC7" s="38">
        <v>114.51</v>
      </c>
      <c r="CD7" s="38">
        <v>129.63999999999999</v>
      </c>
      <c r="CE7" s="38">
        <v>140.21</v>
      </c>
      <c r="CF7" s="38">
        <v>501.18</v>
      </c>
      <c r="CG7" s="38">
        <v>376.61</v>
      </c>
      <c r="CH7" s="38">
        <v>440.03</v>
      </c>
      <c r="CI7" s="38">
        <v>304.35000000000002</v>
      </c>
      <c r="CJ7" s="38">
        <v>296.3</v>
      </c>
      <c r="CK7" s="38">
        <v>292.18</v>
      </c>
      <c r="CL7" s="38">
        <v>120.46</v>
      </c>
      <c r="CM7" s="38">
        <v>123.23</v>
      </c>
      <c r="CN7" s="38">
        <v>104.4</v>
      </c>
      <c r="CO7" s="38">
        <v>39.58</v>
      </c>
      <c r="CP7" s="38">
        <v>35.880000000000003</v>
      </c>
      <c r="CQ7" s="38">
        <v>57.55</v>
      </c>
      <c r="CR7" s="38">
        <v>57.43</v>
      </c>
      <c r="CS7" s="38">
        <v>57.29</v>
      </c>
      <c r="CT7" s="38">
        <v>55.9</v>
      </c>
      <c r="CU7" s="38">
        <v>57.3</v>
      </c>
      <c r="CV7" s="38">
        <v>56.91</v>
      </c>
      <c r="CW7" s="38">
        <v>79.150000000000006</v>
      </c>
      <c r="CX7" s="38">
        <v>75.900000000000006</v>
      </c>
      <c r="CY7" s="38">
        <v>87.13</v>
      </c>
      <c r="CZ7" s="38">
        <v>83.42</v>
      </c>
      <c r="DA7" s="38">
        <v>89.61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1.1200000000000001</v>
      </c>
      <c r="EE7" s="38">
        <v>0</v>
      </c>
      <c r="EF7" s="38">
        <v>0.76</v>
      </c>
      <c r="EG7" s="38">
        <v>0.54</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2019-01-24T02:56:19Z</cp:lastPrinted>
  <dcterms:created xsi:type="dcterms:W3CDTF">2018-12-03T08:45:27Z</dcterms:created>
  <dcterms:modified xsi:type="dcterms:W3CDTF">2019-01-24T02:58:52Z</dcterms:modified>
  <cp:category/>
</cp:coreProperties>
</file>