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S9Yf0sLBNIhAllC5IaTjdO7b5Djcy37PN/EeHvQs+CalTjLTT8A5CMADLPFxdy3wI0s3wxthmFnDy4swrV+2g==" workbookSaltValue="wd/q3cyDDs9AjBjr9NS5+Q==" workbookSpinCount="100000"/>
  <bookViews>
    <workbookView xWindow="0" yWindow="0" windowWidth="25200" windowHeight="12000"/>
  </bookViews>
  <sheets>
    <sheet name="法非適用_水道事業" sheetId="4" r:id="rId1"/>
    <sheet name="データ" sheetId="5" state="hidden" r:id="rId2"/>
  </sheets>
  <calcPr calcId="162913" iterate="1" iterateCount="1" iterateDelta="0" concurrentCalc="1"/>
</workbook>
</file>

<file path=xl/sharedStrings.xml><?xml version="1.0" encoding="utf-8"?>
<sst xmlns="http://schemas.openxmlformats.org/spreadsheetml/2006/main" xmlns:r="http://schemas.openxmlformats.org/officeDocument/2006/relationships" count="121" uniqueCount="121">
  <si>
    <t>経営比較分析表（平成29年度決算）</t>
  </si>
  <si>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</si>
  <si>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</si>
  <si>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</si>
  <si>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</si>
  <si>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</si>
  <si>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</si>
  <si>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</si>
  <si>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</si>
  <si>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</si>
  <si>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</si>
  <si>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</si>
  <si>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</si>
  <si>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</si>
  <si>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</si>
  <si>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</si>
  <si>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</si>
  <si>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</si>
  <si>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</si>
  <si>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</si>
  <si>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</si>
  <si>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</si>
  <si>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</si>
  <si>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</si>
  <si>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</si>
  <si>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</si>
  <si>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　平成25年度における各指標の類似団体平均値は、当時の事業数を基に算出していますが、管路更新率については、平成26年度の事業数を基に類似団体平均値を算出しています。</t>
  </si>
  <si>
    <t>①収益的収支比率(％)</t>
    <rPh sb="1" eb="4">
      <t>シュウエキテキ</t>
    </rPh>
    <phoneticPr fontId="1"/>
  </si>
  <si>
    <t>普及率(％)</t>
  </si>
  <si>
    <t>1⑥</t>
  </si>
  <si>
    <t>小項目</t>
    <rPh sb="0" eb="3">
      <t>ショウコウモク</t>
    </rPh>
    <phoneticPr fontId="1"/>
  </si>
  <si>
    <t>現在給水人口(人)</t>
  </si>
  <si>
    <t>基本情報</t>
    <rPh sb="0" eb="2">
      <t>キホン</t>
    </rPh>
    <rPh sb="2" eb="4">
      <t>ジョウホウ</t>
    </rPh>
    <phoneticPr fontId="1"/>
  </si>
  <si>
    <t>「施設全体の減価償却の状況」</t>
    <rPh sb="1" eb="3">
      <t>シセツ</t>
    </rPh>
    <rPh sb="3" eb="5">
      <t>ゼンタイ</t>
    </rPh>
    <rPh sb="6" eb="8">
      <t>ゲンカ</t>
    </rPh>
    <rPh sb="8" eb="10">
      <t>ショウキャク</t>
    </rPh>
    <rPh sb="11" eb="13">
      <t>ジョウキョウ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</si>
  <si>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</si>
  <si>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</si>
  <si>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</si>
  <si>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「管路の更新投資の実施状況」</t>
    <rPh sb="1" eb="3">
      <t>カンロ</t>
    </rPh>
    <rPh sb="4" eb="6">
      <t>コウシン</t>
    </rPh>
    <rPh sb="6" eb="8">
      <t>トウシ</t>
    </rPh>
    <rPh sb="9" eb="11">
      <t>ジッシ</t>
    </rPh>
    <rPh sb="11" eb="13">
      <t>ジョウキョウ</t>
    </rPh>
    <phoneticPr fontId="1"/>
  </si>
  <si>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</si>
  <si>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</si>
  <si>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</si>
  <si>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</si>
  <si>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</si>
  <si>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</si>
  <si>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</si>
  <si>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</si>
  <si>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</si>
  <si>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t>
  </si>
  <si>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</si>
  <si>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</si>
  <si>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</si>
  <si>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</si>
  <si>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</si>
  <si>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</si>
  <si>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</si>
  <si>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「費用の効率性」</t>
    <rPh sb="1" eb="3">
      <t>ヒヨウ</t>
    </rPh>
    <rPh sb="4" eb="6">
      <t>コウリツ</t>
    </rPh>
    <rPh sb="6" eb="7">
      <t>セイ</t>
    </rPh>
    <phoneticPr fontId="1"/>
  </si>
  <si>
    <t>1①</t>
  </si>
  <si>
    <t>町民の生活に必要不可欠なライフラインであるため、安全安心な水道水供給に向け、施設の改修及び管路の改修等が必要である。
ライフラインである水道供給・継続のため、経費削減や料金回収対策の強化等にも努めていくことが必要である。</t>
    <rPh sb="0" eb="2">
      <t>チョウミン</t>
    </rPh>
    <rPh sb="3" eb="5">
      <t>セイカツ</t>
    </rPh>
    <rPh sb="6" eb="8">
      <t>ヒツヨウ</t>
    </rPh>
    <rPh sb="8" eb="11">
      <t>フカケツ</t>
    </rPh>
    <rPh sb="24" eb="26">
      <t>アンゼン</t>
    </rPh>
    <rPh sb="26" eb="28">
      <t>アンシン</t>
    </rPh>
    <rPh sb="29" eb="32">
      <t>スイドウスイ</t>
    </rPh>
    <rPh sb="32" eb="34">
      <t>キョウキュウ</t>
    </rPh>
    <rPh sb="35" eb="36">
      <t>ム</t>
    </rPh>
    <rPh sb="38" eb="40">
      <t>シセツ</t>
    </rPh>
    <rPh sb="41" eb="43">
      <t>カイシュウ</t>
    </rPh>
    <rPh sb="43" eb="44">
      <t>オヨ</t>
    </rPh>
    <rPh sb="45" eb="47">
      <t>カンロ</t>
    </rPh>
    <rPh sb="48" eb="50">
      <t>カイシュウ</t>
    </rPh>
    <rPh sb="50" eb="51">
      <t>トウ</t>
    </rPh>
    <rPh sb="52" eb="54">
      <t>ヒツヨウ</t>
    </rPh>
    <rPh sb="68" eb="70">
      <t>スイドウ</t>
    </rPh>
    <rPh sb="70" eb="72">
      <t>キョウキュウ</t>
    </rPh>
    <rPh sb="73" eb="75">
      <t>ケイゾク</t>
    </rPh>
    <rPh sb="79" eb="81">
      <t>ケイヒ</t>
    </rPh>
    <rPh sb="81" eb="83">
      <t>サクゲン</t>
    </rPh>
    <rPh sb="84" eb="86">
      <t>リョウキン</t>
    </rPh>
    <rPh sb="86" eb="88">
      <t>カイシュウ</t>
    </rPh>
    <rPh sb="88" eb="90">
      <t>タイサク</t>
    </rPh>
    <rPh sb="91" eb="93">
      <t>キョウカ</t>
    </rPh>
    <rPh sb="93" eb="94">
      <t>トウ</t>
    </rPh>
    <rPh sb="96" eb="97">
      <t>ツト</t>
    </rPh>
    <rPh sb="104" eb="106">
      <t>ヒツヨウ</t>
    </rPh>
    <phoneticPr fontId="1"/>
  </si>
  <si>
    <t>「供給した配水量の効率性」</t>
    <rPh sb="1" eb="3">
      <t>キョウキュウ</t>
    </rPh>
    <rPh sb="5" eb="7">
      <t>ハイスイ</t>
    </rPh>
    <rPh sb="7" eb="8">
      <t>リョウ</t>
    </rPh>
    <rPh sb="9" eb="11">
      <t>コウリツ</t>
    </rPh>
    <rPh sb="11" eb="12">
      <t>セイ</t>
    </rPh>
    <phoneticPr fontId="1"/>
  </si>
  <si>
    <t>「管路の経年化の状況」</t>
    <rPh sb="1" eb="3">
      <t>カンロ</t>
    </rPh>
    <rPh sb="4" eb="7">
      <t>ケイネンカ</t>
    </rPh>
    <rPh sb="8" eb="10">
      <t>ジョウキョウ</t>
    </rPh>
    <phoneticPr fontId="1"/>
  </si>
  <si>
    <t>全国平均</t>
    <rPh sb="0" eb="2">
      <t>ゼンコク</t>
    </rPh>
    <rPh sb="2" eb="4">
      <t>ヘイキン</t>
    </rPh>
    <phoneticPr fontId="1"/>
  </si>
  <si>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</si>
  <si>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</si>
  <si>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</si>
  <si>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</si>
  <si>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</si>
  <si>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</si>
  <si>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</si>
  <si>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</si>
  <si>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</si>
  <si>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事業CD</t>
    <rPh sb="0" eb="2">
      <t>ジギョウ</t>
    </rPh>
    <phoneticPr fontId="1"/>
  </si>
  <si>
    <t>業種CD</t>
    <rPh sb="0" eb="2">
      <t>ギョウシュ</t>
    </rPh>
    <phoneticPr fontId="1"/>
  </si>
  <si>
    <t>中項目</t>
    <rPh sb="0" eb="1">
      <t>チュウ</t>
    </rPh>
    <rPh sb="1" eb="3">
      <t>コウモク</t>
    </rPh>
    <phoneticPr fontId="1"/>
  </si>
  <si>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</si>
  <si>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</si>
  <si>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</si>
  <si>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</si>
  <si>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</si>
  <si>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</si>
  <si>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</si>
  <si>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</si>
  <si>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</si>
  <si>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</si>
  <si>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</si>
  <si>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</si>
  <si>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</si>
  <si>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</si>
  <si>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</si>
  <si>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</si>
  <si>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</si>
  <si>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</si>
  <si>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</si>
  <si>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</si>
  <si>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</si>
  <si>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</si>
  <si>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</si>
  <si>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</si>
  <si>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</si>
  <si>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</si>
  <si>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</si>
  <si>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</si>
  <si>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</si>
  <si>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</si>
  <si>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</si>
  <si>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</si>
  <si>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</si>
  <si>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</si>
  <si>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</si>
  <si>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土佐町</t>
  </si>
  <si>
    <t>法非適用</t>
  </si>
  <si>
    <t>水道事業</t>
  </si>
  <si>
    <t>簡易水道事業</t>
  </si>
  <si>
    <t>D3</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</si>
  <si>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</si>
  <si>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</si>
  <si>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</si>
  <si>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</si>
  <si>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</si>
  <si>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</si>
  <si>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管路の更新について、耐震対応の管路改修に向け取り組んでおり、今後も計画的な管路更新を進めていくことが必要であるが、更新費用と料金収入等も考慮して、管路更新計画を策定していく必要がある。</t>
    <rPh sb="0" eb="2">
      <t>カンロ</t>
    </rPh>
    <rPh sb="3" eb="5">
      <t>コウシン</t>
    </rPh>
    <rPh sb="10" eb="12">
      <t>タイシン</t>
    </rPh>
    <rPh sb="12" eb="14">
      <t>タイオウ</t>
    </rPh>
    <rPh sb="15" eb="17">
      <t>カンロ</t>
    </rPh>
    <rPh sb="17" eb="19">
      <t>カイシュウ</t>
    </rPh>
    <rPh sb="20" eb="21">
      <t>ム</t>
    </rPh>
    <rPh sb="22" eb="23">
      <t>ト</t>
    </rPh>
    <rPh sb="24" eb="25">
      <t>ク</t>
    </rPh>
    <rPh sb="30" eb="32">
      <t>コンゴ</t>
    </rPh>
    <rPh sb="33" eb="36">
      <t>ケイカクテキ</t>
    </rPh>
    <rPh sb="37" eb="39">
      <t>カンロ</t>
    </rPh>
    <rPh sb="39" eb="41">
      <t>コウシン</t>
    </rPh>
    <rPh sb="42" eb="43">
      <t>スス</t>
    </rPh>
    <rPh sb="50" eb="52">
      <t>ヒツヨウ</t>
    </rPh>
    <rPh sb="57" eb="59">
      <t>コウシン</t>
    </rPh>
    <rPh sb="59" eb="61">
      <t>ヒヨウ</t>
    </rPh>
    <rPh sb="62" eb="64">
      <t>リョウキン</t>
    </rPh>
    <rPh sb="64" eb="66">
      <t>シュウニュウ</t>
    </rPh>
    <rPh sb="66" eb="67">
      <t>トウ</t>
    </rPh>
    <rPh sb="68" eb="70">
      <t>コウリョ</t>
    </rPh>
    <rPh sb="73" eb="75">
      <t>カンロ</t>
    </rPh>
    <rPh sb="75" eb="77">
      <t>コウシン</t>
    </rPh>
    <rPh sb="77" eb="79">
      <t>ケイカク</t>
    </rPh>
    <rPh sb="80" eb="82">
      <t>サクテイ</t>
    </rPh>
    <rPh sb="86" eb="88">
      <t>ヒツヨウ</t>
    </rPh>
    <phoneticPr fontId="1"/>
  </si>
  <si>
    <t xml:space="preserve">「①収益的収支比率」「⑦施設利用率」ともに、横ばい状態で推移してきているが、包括委託の業務の見直しや施設の状況を調査し、効率的な管理を進めていくことが必要である。
「⑤料金回収率」は、料金回収についても横ばい状態であるが、料金回収に向け他課と協議を進め、取り組んでいる状況である。
「⑥給水原価」は、ここ数年微妙に上昇しており、包括委託の業務の見直し等を行い、原価削減対策を進めていく。
</t>
    <rPh sb="2" eb="3">
      <t>オサム</t>
    </rPh>
    <rPh sb="3" eb="5">
      <t>エキテキ</t>
    </rPh>
    <rPh sb="5" eb="7">
      <t>シュウシ</t>
    </rPh>
    <rPh sb="7" eb="9">
      <t>ヒリツ</t>
    </rPh>
    <rPh sb="12" eb="14">
      <t>シセツ</t>
    </rPh>
    <rPh sb="14" eb="16">
      <t>リヨウ</t>
    </rPh>
    <rPh sb="16" eb="17">
      <t>リツ</t>
    </rPh>
    <rPh sb="22" eb="23">
      <t>ヨコ</t>
    </rPh>
    <rPh sb="25" eb="27">
      <t>ジョウタイ</t>
    </rPh>
    <rPh sb="28" eb="30">
      <t>スイイ</t>
    </rPh>
    <rPh sb="38" eb="40">
      <t>ホウカツ</t>
    </rPh>
    <rPh sb="40" eb="42">
      <t>イタク</t>
    </rPh>
    <rPh sb="43" eb="45">
      <t>ギョウム</t>
    </rPh>
    <rPh sb="46" eb="48">
      <t>ミナオ</t>
    </rPh>
    <rPh sb="50" eb="52">
      <t>シセツ</t>
    </rPh>
    <rPh sb="53" eb="55">
      <t>ジョウキョウ</t>
    </rPh>
    <rPh sb="56" eb="58">
      <t>チョウサ</t>
    </rPh>
    <rPh sb="60" eb="63">
      <t>コウリツテキ</t>
    </rPh>
    <rPh sb="64" eb="66">
      <t>カンリ</t>
    </rPh>
    <rPh sb="67" eb="68">
      <t>スス</t>
    </rPh>
    <rPh sb="75" eb="77">
      <t>ヒツヨウ</t>
    </rPh>
    <rPh sb="84" eb="86">
      <t>リョウキン</t>
    </rPh>
    <rPh sb="86" eb="88">
      <t>カイシュウ</t>
    </rPh>
    <rPh sb="88" eb="89">
      <t>リツ</t>
    </rPh>
    <rPh sb="92" eb="94">
      <t>リョウキン</t>
    </rPh>
    <rPh sb="94" eb="96">
      <t>カイシュウ</t>
    </rPh>
    <rPh sb="101" eb="102">
      <t>ヨコ</t>
    </rPh>
    <rPh sb="104" eb="106">
      <t>ジョウタイ</t>
    </rPh>
    <rPh sb="111" eb="113">
      <t>リョウキン</t>
    </rPh>
    <rPh sb="113" eb="115">
      <t>カイシュウ</t>
    </rPh>
    <rPh sb="116" eb="117">
      <t>ム</t>
    </rPh>
    <rPh sb="118" eb="119">
      <t>タ</t>
    </rPh>
    <rPh sb="119" eb="120">
      <t>カ</t>
    </rPh>
    <rPh sb="121" eb="123">
      <t>キョウギ</t>
    </rPh>
    <rPh sb="124" eb="125">
      <t>スス</t>
    </rPh>
    <rPh sb="127" eb="128">
      <t>ト</t>
    </rPh>
    <rPh sb="129" eb="130">
      <t>ク</t>
    </rPh>
    <rPh sb="134" eb="136">
      <t>ジョウキョウ</t>
    </rPh>
    <rPh sb="143" eb="145">
      <t>キュウスイ</t>
    </rPh>
    <rPh sb="145" eb="147">
      <t>ゲンカ</t>
    </rPh>
    <rPh sb="152" eb="154">
      <t>スウネン</t>
    </rPh>
    <rPh sb="154" eb="156">
      <t>ビミョウ</t>
    </rPh>
    <rPh sb="157" eb="159">
      <t>ジョウショウ</t>
    </rPh>
    <rPh sb="164" eb="166">
      <t>ホウカツ</t>
    </rPh>
    <rPh sb="166" eb="168">
      <t>イタク</t>
    </rPh>
    <rPh sb="169" eb="171">
      <t>ギョウム</t>
    </rPh>
    <rPh sb="172" eb="174">
      <t>ミナオ</t>
    </rPh>
    <rPh sb="175" eb="176">
      <t>トウ</t>
    </rPh>
    <rPh sb="177" eb="178">
      <t>オコナ</t>
    </rPh>
    <rPh sb="180" eb="182">
      <t>ゲンカ</t>
    </rPh>
    <rPh sb="182" eb="184">
      <t>サクゲン</t>
    </rPh>
    <rPh sb="184" eb="186">
      <t>タイサク</t>
    </rPh>
    <rPh sb="187" eb="188">
      <t>スス</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</si>
</sst>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9"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3.42</c:v>
                </c:pt>
                <c:pt idx="1" formatCode="#,##0.00;&quot;△&quot;#,##0.00">
                  <c:v>0</c:v>
                </c:pt>
                <c:pt idx="2">
                  <c:v>1.54</c:v>
                </c:pt>
                <c:pt idx="3">
                  <c:v>2.0699999999999998</c:v>
                </c:pt>
                <c:pt idx="4">
                  <c:v>4.e-002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0.8</c:v>
                </c:pt>
                <c:pt idx="1">
                  <c:v>0.69</c:v>
                </c:pt>
                <c:pt idx="2">
                  <c:v>0.65</c:v>
                </c:pt>
                <c:pt idx="3">
                  <c:v>0.53</c:v>
                </c:pt>
                <c:pt idx="4">
                  <c:v>0.72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46.56</c:v>
                </c:pt>
                <c:pt idx="1">
                  <c:v>49.52</c:v>
                </c:pt>
                <c:pt idx="2">
                  <c:v>40.43</c:v>
                </c:pt>
                <c:pt idx="3">
                  <c:v>39.83</c:v>
                </c:pt>
                <c:pt idx="4">
                  <c:v>39.93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57.55</c:v>
                </c:pt>
                <c:pt idx="1">
                  <c:v>57.43</c:v>
                </c:pt>
                <c:pt idx="2">
                  <c:v>57.29</c:v>
                </c:pt>
                <c:pt idx="3">
                  <c:v>55.9</c:v>
                </c:pt>
                <c:pt idx="4">
                  <c:v>57.3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80.3</c:v>
                </c:pt>
                <c:pt idx="1">
                  <c:v>71.22</c:v>
                </c:pt>
                <c:pt idx="2">
                  <c:v>86.05</c:v>
                </c:pt>
                <c:pt idx="3">
                  <c:v>85.73</c:v>
                </c:pt>
                <c:pt idx="4">
                  <c:v>85.99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74.14</c:v>
                </c:pt>
                <c:pt idx="1">
                  <c:v>73.83</c:v>
                </c:pt>
                <c:pt idx="2">
                  <c:v>73.69</c:v>
                </c:pt>
                <c:pt idx="3">
                  <c:v>73.28</c:v>
                </c:pt>
                <c:pt idx="4">
                  <c:v>72.42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58.66</c:v>
                </c:pt>
                <c:pt idx="1">
                  <c:v>56.2</c:v>
                </c:pt>
                <c:pt idx="2">
                  <c:v>56.38</c:v>
                </c:pt>
                <c:pt idx="3">
                  <c:v>56.08</c:v>
                </c:pt>
                <c:pt idx="4">
                  <c:v>55.29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76.09</c:v>
                </c:pt>
                <c:pt idx="1">
                  <c:v>75.87</c:v>
                </c:pt>
                <c:pt idx="2">
                  <c:v>76.27</c:v>
                </c:pt>
                <c:pt idx="3">
                  <c:v>77.56</c:v>
                </c:pt>
                <c:pt idx="4">
                  <c:v>78.510000000000005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1435.4</c:v>
                </c:pt>
                <c:pt idx="1">
                  <c:v>1390.4</c:v>
                </c:pt>
                <c:pt idx="2">
                  <c:v>1323.44</c:v>
                </c:pt>
                <c:pt idx="3">
                  <c:v>1206.8</c:v>
                </c:pt>
                <c:pt idx="4">
                  <c:v>1118.46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1113.76</c:v>
                </c:pt>
                <c:pt idx="1">
                  <c:v>1125.69</c:v>
                </c:pt>
                <c:pt idx="2">
                  <c:v>1134.67</c:v>
                </c:pt>
                <c:pt idx="3">
                  <c:v>1144.79</c:v>
                </c:pt>
                <c:pt idx="4">
                  <c:v>1061.58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46.56</c:v>
                </c:pt>
                <c:pt idx="1">
                  <c:v>44.67</c:v>
                </c:pt>
                <c:pt idx="2">
                  <c:v>46.2</c:v>
                </c:pt>
                <c:pt idx="3">
                  <c:v>46.3</c:v>
                </c:pt>
                <c:pt idx="4">
                  <c:v>43.04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34.25</c:v>
                </c:pt>
                <c:pt idx="1">
                  <c:v>46.48</c:v>
                </c:pt>
                <c:pt idx="2">
                  <c:v>40.6</c:v>
                </c:pt>
                <c:pt idx="3">
                  <c:v>56.04</c:v>
                </c:pt>
                <c:pt idx="4">
                  <c:v>58.52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310.64</c:v>
                </c:pt>
                <c:pt idx="1">
                  <c:v>330.84</c:v>
                </c:pt>
                <c:pt idx="2">
                  <c:v>332.43</c:v>
                </c:pt>
                <c:pt idx="3">
                  <c:v>366.37</c:v>
                </c:pt>
                <c:pt idx="4">
                  <c:v>396.5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501.18</c:v>
                </c:pt>
                <c:pt idx="1">
                  <c:v>376.61</c:v>
                </c:pt>
                <c:pt idx="2">
                  <c:v>440.03</c:v>
                </c:pt>
                <c:pt idx="3">
                  <c:v>304.35000000000002</c:v>
                </c:pt>
                <c:pt idx="4">
                  <c:v>296.3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【75.76】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【1,141.75】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【292.18】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N10" zoomScale="70" zoomScaleNormal="70"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土佐町</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1</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D3</v>
      </c>
      <c r="X8" s="6"/>
      <c r="Y8" s="6"/>
      <c r="Z8" s="6"/>
      <c r="AA8" s="6"/>
      <c r="AB8" s="6"/>
      <c r="AC8" s="6"/>
      <c r="AD8" s="6" t="str">
        <f>データ!$M$6</f>
        <v>非設置</v>
      </c>
      <c r="AE8" s="6"/>
      <c r="AF8" s="6"/>
      <c r="AG8" s="6"/>
      <c r="AH8" s="6"/>
      <c r="AI8" s="6"/>
      <c r="AJ8" s="6"/>
      <c r="AK8" s="2"/>
      <c r="AL8" s="21">
        <f>データ!$R$6</f>
        <v>3970</v>
      </c>
      <c r="AM8" s="21"/>
      <c r="AN8" s="21"/>
      <c r="AO8" s="21"/>
      <c r="AP8" s="21"/>
      <c r="AQ8" s="21"/>
      <c r="AR8" s="21"/>
      <c r="AS8" s="21"/>
      <c r="AT8" s="7">
        <f>データ!$S$6</f>
        <v>212.13</v>
      </c>
      <c r="AU8" s="7"/>
      <c r="AV8" s="7"/>
      <c r="AW8" s="7"/>
      <c r="AX8" s="7"/>
      <c r="AY8" s="7"/>
      <c r="AZ8" s="7"/>
      <c r="BA8" s="7"/>
      <c r="BB8" s="7">
        <f>データ!$T$6</f>
        <v>18.71</v>
      </c>
      <c r="BC8" s="7"/>
      <c r="BD8" s="7"/>
      <c r="BE8" s="7"/>
      <c r="BF8" s="7"/>
      <c r="BG8" s="7"/>
      <c r="BH8" s="7"/>
      <c r="BI8" s="7"/>
      <c r="BJ8" s="3"/>
      <c r="BK8" s="3"/>
      <c r="BL8" s="27" t="s">
        <v>9</v>
      </c>
      <c r="BM8" s="37"/>
      <c r="BN8" s="44" t="s">
        <v>21</v>
      </c>
      <c r="BO8" s="47"/>
      <c r="BP8" s="47"/>
      <c r="BQ8" s="47"/>
      <c r="BR8" s="47"/>
      <c r="BS8" s="47"/>
      <c r="BT8" s="47"/>
      <c r="BU8" s="47"/>
      <c r="BV8" s="47"/>
      <c r="BW8" s="47"/>
      <c r="BX8" s="47"/>
      <c r="BY8" s="51"/>
    </row>
    <row r="9" spans="1:78" ht="18.75" customHeight="1">
      <c r="A9" s="2"/>
      <c r="B9" s="5" t="s">
        <v>23</v>
      </c>
      <c r="C9" s="5"/>
      <c r="D9" s="5"/>
      <c r="E9" s="5"/>
      <c r="F9" s="5"/>
      <c r="G9" s="5"/>
      <c r="H9" s="5"/>
      <c r="I9" s="5" t="s">
        <v>24</v>
      </c>
      <c r="J9" s="5"/>
      <c r="K9" s="5"/>
      <c r="L9" s="5"/>
      <c r="M9" s="5"/>
      <c r="N9" s="5"/>
      <c r="O9" s="5"/>
      <c r="P9" s="5" t="s">
        <v>28</v>
      </c>
      <c r="Q9" s="5"/>
      <c r="R9" s="5"/>
      <c r="S9" s="5"/>
      <c r="T9" s="5"/>
      <c r="U9" s="5"/>
      <c r="V9" s="5"/>
      <c r="W9" s="5" t="s">
        <v>22</v>
      </c>
      <c r="X9" s="5"/>
      <c r="Y9" s="5"/>
      <c r="Z9" s="5"/>
      <c r="AA9" s="5"/>
      <c r="AB9" s="5"/>
      <c r="AC9" s="5"/>
      <c r="AD9" s="2"/>
      <c r="AE9" s="2"/>
      <c r="AF9" s="2"/>
      <c r="AG9" s="2"/>
      <c r="AH9" s="3"/>
      <c r="AI9" s="2"/>
      <c r="AJ9" s="2"/>
      <c r="AK9" s="2"/>
      <c r="AL9" s="5" t="s">
        <v>31</v>
      </c>
      <c r="AM9" s="5"/>
      <c r="AN9" s="5"/>
      <c r="AO9" s="5"/>
      <c r="AP9" s="5"/>
      <c r="AQ9" s="5"/>
      <c r="AR9" s="5"/>
      <c r="AS9" s="5"/>
      <c r="AT9" s="5" t="s">
        <v>34</v>
      </c>
      <c r="AU9" s="5"/>
      <c r="AV9" s="5"/>
      <c r="AW9" s="5"/>
      <c r="AX9" s="5"/>
      <c r="AY9" s="5"/>
      <c r="AZ9" s="5"/>
      <c r="BA9" s="5"/>
      <c r="BB9" s="5" t="s">
        <v>13</v>
      </c>
      <c r="BC9" s="5"/>
      <c r="BD9" s="5"/>
      <c r="BE9" s="5"/>
      <c r="BF9" s="5"/>
      <c r="BG9" s="5"/>
      <c r="BH9" s="5"/>
      <c r="BI9" s="5"/>
      <c r="BJ9" s="3"/>
      <c r="BK9" s="3"/>
      <c r="BL9" s="28" t="s">
        <v>35</v>
      </c>
      <c r="BM9" s="38"/>
      <c r="BN9" s="45" t="s">
        <v>38</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89.53</v>
      </c>
      <c r="Q10" s="7"/>
      <c r="R10" s="7"/>
      <c r="S10" s="7"/>
      <c r="T10" s="7"/>
      <c r="U10" s="7"/>
      <c r="V10" s="7"/>
      <c r="W10" s="21">
        <f>データ!$Q$6</f>
        <v>2392</v>
      </c>
      <c r="X10" s="21"/>
      <c r="Y10" s="21"/>
      <c r="Z10" s="21"/>
      <c r="AA10" s="21"/>
      <c r="AB10" s="21"/>
      <c r="AC10" s="21"/>
      <c r="AD10" s="2"/>
      <c r="AE10" s="2"/>
      <c r="AF10" s="2"/>
      <c r="AG10" s="2"/>
      <c r="AH10" s="2"/>
      <c r="AI10" s="2"/>
      <c r="AJ10" s="2"/>
      <c r="AK10" s="2"/>
      <c r="AL10" s="21">
        <f>データ!$U$6</f>
        <v>3524</v>
      </c>
      <c r="AM10" s="21"/>
      <c r="AN10" s="21"/>
      <c r="AO10" s="21"/>
      <c r="AP10" s="21"/>
      <c r="AQ10" s="21"/>
      <c r="AR10" s="21"/>
      <c r="AS10" s="21"/>
      <c r="AT10" s="7">
        <f>データ!$V$6</f>
        <v>22.7</v>
      </c>
      <c r="AU10" s="7"/>
      <c r="AV10" s="7"/>
      <c r="AW10" s="7"/>
      <c r="AX10" s="7"/>
      <c r="AY10" s="7"/>
      <c r="AZ10" s="7"/>
      <c r="BA10" s="7"/>
      <c r="BB10" s="7">
        <f>データ!$W$6</f>
        <v>155.24</v>
      </c>
      <c r="BC10" s="7"/>
      <c r="BD10" s="7"/>
      <c r="BE10" s="7"/>
      <c r="BF10" s="7"/>
      <c r="BG10" s="7"/>
      <c r="BH10" s="7"/>
      <c r="BI10" s="7"/>
      <c r="BJ10" s="2"/>
      <c r="BK10" s="2"/>
      <c r="BL10" s="29" t="s">
        <v>39</v>
      </c>
      <c r="BM10" s="39"/>
      <c r="BN10" s="46" t="s">
        <v>43</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46</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47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48</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120</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50</v>
      </c>
      <c r="D34" s="16"/>
      <c r="E34" s="16"/>
      <c r="F34" s="16"/>
      <c r="G34" s="16"/>
      <c r="H34" s="16"/>
      <c r="I34" s="16"/>
      <c r="J34" s="16"/>
      <c r="K34" s="16"/>
      <c r="L34" s="16"/>
      <c r="M34" s="16"/>
      <c r="N34" s="16"/>
      <c r="O34" s="16"/>
      <c r="P34" s="16"/>
      <c r="Q34" s="20"/>
      <c r="R34" s="16" t="s">
        <v>49</v>
      </c>
      <c r="S34" s="16"/>
      <c r="T34" s="16"/>
      <c r="U34" s="16"/>
      <c r="V34" s="16"/>
      <c r="W34" s="16"/>
      <c r="X34" s="16"/>
      <c r="Y34" s="16"/>
      <c r="Z34" s="16"/>
      <c r="AA34" s="16"/>
      <c r="AB34" s="16"/>
      <c r="AC34" s="16"/>
      <c r="AD34" s="16"/>
      <c r="AE34" s="16"/>
      <c r="AF34" s="20"/>
      <c r="AG34" s="16" t="s">
        <v>52</v>
      </c>
      <c r="AH34" s="16"/>
      <c r="AI34" s="16"/>
      <c r="AJ34" s="16"/>
      <c r="AK34" s="16"/>
      <c r="AL34" s="16"/>
      <c r="AM34" s="16"/>
      <c r="AN34" s="16"/>
      <c r="AO34" s="16"/>
      <c r="AP34" s="16"/>
      <c r="AQ34" s="16"/>
      <c r="AR34" s="16"/>
      <c r="AS34" s="16"/>
      <c r="AT34" s="16"/>
      <c r="AU34" s="20"/>
      <c r="AV34" s="16" t="s">
        <v>41</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54</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119</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3</v>
      </c>
      <c r="D56" s="16"/>
      <c r="E56" s="16"/>
      <c r="F56" s="16"/>
      <c r="G56" s="16"/>
      <c r="H56" s="16"/>
      <c r="I56" s="16"/>
      <c r="J56" s="16"/>
      <c r="K56" s="16"/>
      <c r="L56" s="16"/>
      <c r="M56" s="16"/>
      <c r="N56" s="16"/>
      <c r="O56" s="16"/>
      <c r="P56" s="16"/>
      <c r="Q56" s="20"/>
      <c r="R56" s="16" t="s">
        <v>55</v>
      </c>
      <c r="S56" s="16"/>
      <c r="T56" s="16"/>
      <c r="U56" s="16"/>
      <c r="V56" s="16"/>
      <c r="W56" s="16"/>
      <c r="X56" s="16"/>
      <c r="Y56" s="16"/>
      <c r="Z56" s="16"/>
      <c r="AA56" s="16"/>
      <c r="AB56" s="16"/>
      <c r="AC56" s="16"/>
      <c r="AD56" s="16"/>
      <c r="AE56" s="16"/>
      <c r="AF56" s="20"/>
      <c r="AG56" s="16" t="s">
        <v>45</v>
      </c>
      <c r="AH56" s="16"/>
      <c r="AI56" s="16"/>
      <c r="AJ56" s="16"/>
      <c r="AK56" s="16"/>
      <c r="AL56" s="16"/>
      <c r="AM56" s="16"/>
      <c r="AN56" s="16"/>
      <c r="AO56" s="16"/>
      <c r="AP56" s="16"/>
      <c r="AQ56" s="16"/>
      <c r="AR56" s="16"/>
      <c r="AS56" s="16"/>
      <c r="AT56" s="16"/>
      <c r="AU56" s="20"/>
      <c r="AV56" s="16" t="s">
        <v>58</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6</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57</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33</v>
      </c>
      <c r="D79" s="16"/>
      <c r="E79" s="16"/>
      <c r="F79" s="16"/>
      <c r="G79" s="16"/>
      <c r="H79" s="16"/>
      <c r="I79" s="16"/>
      <c r="J79" s="16"/>
      <c r="K79" s="16"/>
      <c r="L79" s="16"/>
      <c r="M79" s="16"/>
      <c r="N79" s="16"/>
      <c r="O79" s="16"/>
      <c r="P79" s="16"/>
      <c r="Q79" s="16"/>
      <c r="R79" s="16"/>
      <c r="S79" s="16"/>
      <c r="T79" s="16"/>
      <c r="U79" s="20"/>
      <c r="V79" s="20"/>
      <c r="W79" s="16" t="s">
        <v>59</v>
      </c>
      <c r="X79" s="16"/>
      <c r="Y79" s="16"/>
      <c r="Z79" s="16"/>
      <c r="AA79" s="16"/>
      <c r="AB79" s="16"/>
      <c r="AC79" s="16"/>
      <c r="AD79" s="16"/>
      <c r="AE79" s="16"/>
      <c r="AF79" s="16"/>
      <c r="AG79" s="16"/>
      <c r="AH79" s="16"/>
      <c r="AI79" s="16"/>
      <c r="AJ79" s="16"/>
      <c r="AK79" s="16"/>
      <c r="AL79" s="16"/>
      <c r="AM79" s="16"/>
      <c r="AN79" s="16"/>
      <c r="AO79" s="20"/>
      <c r="AP79" s="20"/>
      <c r="AQ79" s="16" t="s">
        <v>37</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19" t="s">
        <v>26</v>
      </c>
    </row>
    <row r="84" spans="1:78" hidden="1">
      <c r="B84" s="12" t="s">
        <v>60</v>
      </c>
      <c r="C84" s="12"/>
      <c r="D84" s="12"/>
      <c r="E84" s="12" t="s">
        <v>56</v>
      </c>
      <c r="F84" s="12" t="s">
        <v>62</v>
      </c>
      <c r="G84" s="12" t="s">
        <v>63</v>
      </c>
      <c r="H84" s="12" t="s">
        <v>53</v>
      </c>
      <c r="I84" s="12" t="s">
        <v>5</v>
      </c>
      <c r="J84" s="12" t="s">
        <v>29</v>
      </c>
      <c r="K84" s="12" t="s">
        <v>64</v>
      </c>
      <c r="L84" s="12" t="s">
        <v>66</v>
      </c>
      <c r="M84" s="12" t="s">
        <v>36</v>
      </c>
      <c r="N84" s="12" t="s">
        <v>67</v>
      </c>
      <c r="O84" s="12" t="s">
        <v>69</v>
      </c>
    </row>
    <row r="85" spans="1:78" hidden="1">
      <c r="B85" s="12"/>
      <c r="C85" s="12"/>
      <c r="D85" s="12"/>
      <c r="E85" s="12" t="str">
        <f>データ!AH6</f>
        <v>【75.76】</v>
      </c>
      <c r="F85" s="12" t="s">
        <v>44</v>
      </c>
      <c r="G85" s="12" t="s">
        <v>44</v>
      </c>
      <c r="H85" s="12" t="str">
        <f>データ!BO6</f>
        <v>【1,141.75】</v>
      </c>
      <c r="I85" s="12" t="str">
        <f>データ!BZ6</f>
        <v>【54.93】</v>
      </c>
      <c r="J85" s="12" t="str">
        <f>データ!CK6</f>
        <v>【292.18】</v>
      </c>
      <c r="K85" s="12" t="str">
        <f>データ!CV6</f>
        <v>【56.91】</v>
      </c>
      <c r="L85" s="12" t="str">
        <f>データ!DG6</f>
        <v>【74.25】</v>
      </c>
      <c r="M85" s="12" t="s">
        <v>44</v>
      </c>
      <c r="N85" s="12" t="s">
        <v>44</v>
      </c>
      <c r="O85" s="12" t="str">
        <f>データ!EN6</f>
        <v>【0.72】</v>
      </c>
    </row>
  </sheetData>
  <sheetProtection algorithmName="SHA-512" hashValue="GEQ35vmuHziXY7U3Rq0OpYL01jL3sqOxPDI190hfvpmn9qB1PzLviaycE7vkWM6CF/aSJtquOaezRHgeVK5WzQ==" saltValue="26uz3xJHMwpE0U6hrQ+ZGg==" spinCount="100000"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61</v>
      </c>
      <c r="E1" s="67"/>
      <c r="F1" s="67"/>
      <c r="G1" s="67"/>
      <c r="H1" s="67"/>
      <c r="I1" s="67"/>
      <c r="J1" s="67"/>
      <c r="K1" s="67"/>
      <c r="L1" s="67"/>
      <c r="M1" s="67"/>
      <c r="N1" s="67"/>
      <c r="O1" s="67"/>
      <c r="P1" s="67"/>
      <c r="Q1" s="67"/>
      <c r="R1" s="67"/>
      <c r="S1" s="67"/>
      <c r="T1" s="67"/>
      <c r="U1" s="67"/>
      <c r="V1" s="67"/>
      <c r="W1" s="67"/>
      <c r="X1" s="67">
        <v>1</v>
      </c>
      <c r="Y1" s="67">
        <v>1</v>
      </c>
      <c r="Z1" s="67">
        <v>1</v>
      </c>
      <c r="AA1" s="67">
        <v>1</v>
      </c>
      <c r="AB1" s="67">
        <v>1</v>
      </c>
      <c r="AC1" s="67">
        <v>1</v>
      </c>
      <c r="AD1" s="67">
        <v>1</v>
      </c>
      <c r="AE1" s="67">
        <v>1</v>
      </c>
      <c r="AF1" s="67">
        <v>1</v>
      </c>
      <c r="AG1" s="67">
        <v>1</v>
      </c>
      <c r="AH1" s="67"/>
      <c r="AI1" s="67">
        <v>1</v>
      </c>
      <c r="AJ1" s="67">
        <v>1</v>
      </c>
      <c r="AK1" s="67">
        <v>1</v>
      </c>
      <c r="AL1" s="67">
        <v>1</v>
      </c>
      <c r="AM1" s="67">
        <v>1</v>
      </c>
      <c r="AN1" s="67">
        <v>1</v>
      </c>
      <c r="AO1" s="67">
        <v>1</v>
      </c>
      <c r="AP1" s="67">
        <v>1</v>
      </c>
      <c r="AQ1" s="67">
        <v>1</v>
      </c>
      <c r="AR1" s="67">
        <v>1</v>
      </c>
      <c r="AS1" s="67"/>
      <c r="AT1" s="67">
        <v>1</v>
      </c>
      <c r="AU1" s="67">
        <v>1</v>
      </c>
      <c r="AV1" s="67">
        <v>1</v>
      </c>
      <c r="AW1" s="67">
        <v>1</v>
      </c>
      <c r="AX1" s="67">
        <v>1</v>
      </c>
      <c r="AY1" s="67">
        <v>1</v>
      </c>
      <c r="AZ1" s="67">
        <v>1</v>
      </c>
      <c r="BA1" s="67">
        <v>1</v>
      </c>
      <c r="BB1" s="67">
        <v>1</v>
      </c>
      <c r="BC1" s="67">
        <v>1</v>
      </c>
      <c r="BD1" s="67"/>
      <c r="BE1" s="67">
        <v>1</v>
      </c>
      <c r="BF1" s="67">
        <v>1</v>
      </c>
      <c r="BG1" s="67">
        <v>1</v>
      </c>
      <c r="BH1" s="67">
        <v>1</v>
      </c>
      <c r="BI1" s="67">
        <v>1</v>
      </c>
      <c r="BJ1" s="67">
        <v>1</v>
      </c>
      <c r="BK1" s="67">
        <v>1</v>
      </c>
      <c r="BL1" s="67">
        <v>1</v>
      </c>
      <c r="BM1" s="67">
        <v>1</v>
      </c>
      <c r="BN1" s="67">
        <v>1</v>
      </c>
      <c r="BO1" s="67"/>
      <c r="BP1" s="67">
        <v>1</v>
      </c>
      <c r="BQ1" s="67">
        <v>1</v>
      </c>
      <c r="BR1" s="67">
        <v>1</v>
      </c>
      <c r="BS1" s="67">
        <v>1</v>
      </c>
      <c r="BT1" s="67">
        <v>1</v>
      </c>
      <c r="BU1" s="67">
        <v>1</v>
      </c>
      <c r="BV1" s="67">
        <v>1</v>
      </c>
      <c r="BW1" s="67">
        <v>1</v>
      </c>
      <c r="BX1" s="67">
        <v>1</v>
      </c>
      <c r="BY1" s="67">
        <v>1</v>
      </c>
      <c r="BZ1" s="67"/>
      <c r="CA1" s="67">
        <v>1</v>
      </c>
      <c r="CB1" s="67">
        <v>1</v>
      </c>
      <c r="CC1" s="67">
        <v>1</v>
      </c>
      <c r="CD1" s="67">
        <v>1</v>
      </c>
      <c r="CE1" s="67">
        <v>1</v>
      </c>
      <c r="CF1" s="67">
        <v>1</v>
      </c>
      <c r="CG1" s="67">
        <v>1</v>
      </c>
      <c r="CH1" s="67">
        <v>1</v>
      </c>
      <c r="CI1" s="67">
        <v>1</v>
      </c>
      <c r="CJ1" s="67">
        <v>1</v>
      </c>
      <c r="CK1" s="67"/>
      <c r="CL1" s="67">
        <v>1</v>
      </c>
      <c r="CM1" s="67">
        <v>1</v>
      </c>
      <c r="CN1" s="67">
        <v>1</v>
      </c>
      <c r="CO1" s="67">
        <v>1</v>
      </c>
      <c r="CP1" s="67">
        <v>1</v>
      </c>
      <c r="CQ1" s="67">
        <v>1</v>
      </c>
      <c r="CR1" s="67">
        <v>1</v>
      </c>
      <c r="CS1" s="67">
        <v>1</v>
      </c>
      <c r="CT1" s="67">
        <v>1</v>
      </c>
      <c r="CU1" s="67">
        <v>1</v>
      </c>
      <c r="CV1" s="67"/>
      <c r="CW1" s="67">
        <v>1</v>
      </c>
      <c r="CX1" s="67">
        <v>1</v>
      </c>
      <c r="CY1" s="67">
        <v>1</v>
      </c>
      <c r="CZ1" s="67">
        <v>1</v>
      </c>
      <c r="DA1" s="67">
        <v>1</v>
      </c>
      <c r="DB1" s="67">
        <v>1</v>
      </c>
      <c r="DC1" s="67">
        <v>1</v>
      </c>
      <c r="DD1" s="67">
        <v>1</v>
      </c>
      <c r="DE1" s="67">
        <v>1</v>
      </c>
      <c r="DF1" s="67">
        <v>1</v>
      </c>
      <c r="DG1" s="67"/>
      <c r="DH1" s="67">
        <v>1</v>
      </c>
      <c r="DI1" s="67">
        <v>1</v>
      </c>
      <c r="DJ1" s="67">
        <v>1</v>
      </c>
      <c r="DK1" s="67">
        <v>1</v>
      </c>
      <c r="DL1" s="67">
        <v>1</v>
      </c>
      <c r="DM1" s="67">
        <v>1</v>
      </c>
      <c r="DN1" s="67">
        <v>1</v>
      </c>
      <c r="DO1" s="67">
        <v>1</v>
      </c>
      <c r="DP1" s="67">
        <v>1</v>
      </c>
      <c r="DQ1" s="67">
        <v>1</v>
      </c>
      <c r="DR1" s="67"/>
      <c r="DS1" s="67">
        <v>1</v>
      </c>
      <c r="DT1" s="67">
        <v>1</v>
      </c>
      <c r="DU1" s="67">
        <v>1</v>
      </c>
      <c r="DV1" s="67">
        <v>1</v>
      </c>
      <c r="DW1" s="67">
        <v>1</v>
      </c>
      <c r="DX1" s="67">
        <v>1</v>
      </c>
      <c r="DY1" s="67">
        <v>1</v>
      </c>
      <c r="DZ1" s="67">
        <v>1</v>
      </c>
      <c r="EA1" s="67">
        <v>1</v>
      </c>
      <c r="EB1" s="67">
        <v>1</v>
      </c>
      <c r="EC1" s="67"/>
      <c r="ED1" s="67">
        <v>1</v>
      </c>
      <c r="EE1" s="67">
        <v>1</v>
      </c>
      <c r="EF1" s="67">
        <v>1</v>
      </c>
      <c r="EG1" s="67">
        <v>1</v>
      </c>
      <c r="EH1" s="67">
        <v>1</v>
      </c>
      <c r="EI1" s="67">
        <v>1</v>
      </c>
      <c r="EJ1" s="67">
        <v>1</v>
      </c>
      <c r="EK1" s="67">
        <v>1</v>
      </c>
      <c r="EL1" s="67">
        <v>1</v>
      </c>
      <c r="EM1" s="67">
        <v>1</v>
      </c>
      <c r="EN1" s="67"/>
    </row>
    <row r="2" spans="1:144">
      <c r="A2" s="59" t="s">
        <v>40</v>
      </c>
      <c r="B2" s="59">
        <f t="shared" ref="B2:EN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row>
    <row r="3" spans="1:144">
      <c r="A3" s="59" t="s">
        <v>20</v>
      </c>
      <c r="B3" s="61" t="s">
        <v>65</v>
      </c>
      <c r="C3" s="61" t="s">
        <v>16</v>
      </c>
      <c r="D3" s="61" t="s">
        <v>51</v>
      </c>
      <c r="E3" s="61" t="s">
        <v>71</v>
      </c>
      <c r="F3" s="61" t="s">
        <v>70</v>
      </c>
      <c r="G3" s="61" t="s">
        <v>25</v>
      </c>
      <c r="H3" s="68" t="s">
        <v>32</v>
      </c>
      <c r="I3" s="71"/>
      <c r="J3" s="71"/>
      <c r="K3" s="71"/>
      <c r="L3" s="71"/>
      <c r="M3" s="71"/>
      <c r="N3" s="71"/>
      <c r="O3" s="71"/>
      <c r="P3" s="71"/>
      <c r="Q3" s="71"/>
      <c r="R3" s="71"/>
      <c r="S3" s="71"/>
      <c r="T3" s="71"/>
      <c r="U3" s="71"/>
      <c r="V3" s="71"/>
      <c r="W3" s="75"/>
      <c r="X3" s="77" t="s">
        <v>68</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c r="A4" s="59" t="s">
        <v>72</v>
      </c>
      <c r="B4" s="62"/>
      <c r="C4" s="62"/>
      <c r="D4" s="62"/>
      <c r="E4" s="62"/>
      <c r="F4" s="62"/>
      <c r="G4" s="62"/>
      <c r="H4" s="69"/>
      <c r="I4" s="72"/>
      <c r="J4" s="72"/>
      <c r="K4" s="72"/>
      <c r="L4" s="72"/>
      <c r="M4" s="72"/>
      <c r="N4" s="72"/>
      <c r="O4" s="72"/>
      <c r="P4" s="72"/>
      <c r="Q4" s="72"/>
      <c r="R4" s="72"/>
      <c r="S4" s="72"/>
      <c r="T4" s="72"/>
      <c r="U4" s="72"/>
      <c r="V4" s="72"/>
      <c r="W4" s="76"/>
      <c r="X4" s="78" t="s">
        <v>27</v>
      </c>
      <c r="Y4" s="78"/>
      <c r="Z4" s="78"/>
      <c r="AA4" s="78"/>
      <c r="AB4" s="78"/>
      <c r="AC4" s="78"/>
      <c r="AD4" s="78"/>
      <c r="AE4" s="78"/>
      <c r="AF4" s="78"/>
      <c r="AG4" s="78"/>
      <c r="AH4" s="78"/>
      <c r="AI4" s="78" t="s">
        <v>73</v>
      </c>
      <c r="AJ4" s="78"/>
      <c r="AK4" s="78"/>
      <c r="AL4" s="78"/>
      <c r="AM4" s="78"/>
      <c r="AN4" s="78"/>
      <c r="AO4" s="78"/>
      <c r="AP4" s="78"/>
      <c r="AQ4" s="78"/>
      <c r="AR4" s="78"/>
      <c r="AS4" s="78"/>
      <c r="AT4" s="78" t="s">
        <v>74</v>
      </c>
      <c r="AU4" s="78"/>
      <c r="AV4" s="78"/>
      <c r="AW4" s="78"/>
      <c r="AX4" s="78"/>
      <c r="AY4" s="78"/>
      <c r="AZ4" s="78"/>
      <c r="BA4" s="78"/>
      <c r="BB4" s="78"/>
      <c r="BC4" s="78"/>
      <c r="BD4" s="78"/>
      <c r="BE4" s="78" t="s">
        <v>75</v>
      </c>
      <c r="BF4" s="78"/>
      <c r="BG4" s="78"/>
      <c r="BH4" s="78"/>
      <c r="BI4" s="78"/>
      <c r="BJ4" s="78"/>
      <c r="BK4" s="78"/>
      <c r="BL4" s="78"/>
      <c r="BM4" s="78"/>
      <c r="BN4" s="78"/>
      <c r="BO4" s="78"/>
      <c r="BP4" s="78" t="s">
        <v>76</v>
      </c>
      <c r="BQ4" s="78"/>
      <c r="BR4" s="78"/>
      <c r="BS4" s="78"/>
      <c r="BT4" s="78"/>
      <c r="BU4" s="78"/>
      <c r="BV4" s="78"/>
      <c r="BW4" s="78"/>
      <c r="BX4" s="78"/>
      <c r="BY4" s="78"/>
      <c r="BZ4" s="78"/>
      <c r="CA4" s="78" t="s">
        <v>77</v>
      </c>
      <c r="CB4" s="78"/>
      <c r="CC4" s="78"/>
      <c r="CD4" s="78"/>
      <c r="CE4" s="78"/>
      <c r="CF4" s="78"/>
      <c r="CG4" s="78"/>
      <c r="CH4" s="78"/>
      <c r="CI4" s="78"/>
      <c r="CJ4" s="78"/>
      <c r="CK4" s="78"/>
      <c r="CL4" s="78" t="s">
        <v>79</v>
      </c>
      <c r="CM4" s="78"/>
      <c r="CN4" s="78"/>
      <c r="CO4" s="78"/>
      <c r="CP4" s="78"/>
      <c r="CQ4" s="78"/>
      <c r="CR4" s="78"/>
      <c r="CS4" s="78"/>
      <c r="CT4" s="78"/>
      <c r="CU4" s="78"/>
      <c r="CV4" s="78"/>
      <c r="CW4" s="78" t="s">
        <v>80</v>
      </c>
      <c r="CX4" s="78"/>
      <c r="CY4" s="78"/>
      <c r="CZ4" s="78"/>
      <c r="DA4" s="78"/>
      <c r="DB4" s="78"/>
      <c r="DC4" s="78"/>
      <c r="DD4" s="78"/>
      <c r="DE4" s="78"/>
      <c r="DF4" s="78"/>
      <c r="DG4" s="78"/>
      <c r="DH4" s="78" t="s">
        <v>81</v>
      </c>
      <c r="DI4" s="78"/>
      <c r="DJ4" s="78"/>
      <c r="DK4" s="78"/>
      <c r="DL4" s="78"/>
      <c r="DM4" s="78"/>
      <c r="DN4" s="78"/>
      <c r="DO4" s="78"/>
      <c r="DP4" s="78"/>
      <c r="DQ4" s="78"/>
      <c r="DR4" s="78"/>
      <c r="DS4" s="78" t="s">
        <v>82</v>
      </c>
      <c r="DT4" s="78"/>
      <c r="DU4" s="78"/>
      <c r="DV4" s="78"/>
      <c r="DW4" s="78"/>
      <c r="DX4" s="78"/>
      <c r="DY4" s="78"/>
      <c r="DZ4" s="78"/>
      <c r="EA4" s="78"/>
      <c r="EB4" s="78"/>
      <c r="EC4" s="78"/>
      <c r="ED4" s="78" t="s">
        <v>83</v>
      </c>
      <c r="EE4" s="78"/>
      <c r="EF4" s="78"/>
      <c r="EG4" s="78"/>
      <c r="EH4" s="78"/>
      <c r="EI4" s="78"/>
      <c r="EJ4" s="78"/>
      <c r="EK4" s="78"/>
      <c r="EL4" s="78"/>
      <c r="EM4" s="78"/>
      <c r="EN4" s="78"/>
    </row>
    <row r="5" spans="1:144">
      <c r="A5" s="59" t="s">
        <v>30</v>
      </c>
      <c r="B5" s="63"/>
      <c r="C5" s="63"/>
      <c r="D5" s="63"/>
      <c r="E5" s="63"/>
      <c r="F5" s="63"/>
      <c r="G5" s="63"/>
      <c r="H5" s="70" t="s">
        <v>15</v>
      </c>
      <c r="I5" s="70" t="s">
        <v>84</v>
      </c>
      <c r="J5" s="70" t="s">
        <v>85</v>
      </c>
      <c r="K5" s="70" t="s">
        <v>86</v>
      </c>
      <c r="L5" s="70" t="s">
        <v>87</v>
      </c>
      <c r="M5" s="70" t="s">
        <v>88</v>
      </c>
      <c r="N5" s="70" t="s">
        <v>89</v>
      </c>
      <c r="O5" s="70" t="s">
        <v>90</v>
      </c>
      <c r="P5" s="70" t="s">
        <v>91</v>
      </c>
      <c r="Q5" s="70" t="s">
        <v>2</v>
      </c>
      <c r="R5" s="70" t="s">
        <v>92</v>
      </c>
      <c r="S5" s="70" t="s">
        <v>93</v>
      </c>
      <c r="T5" s="70" t="s">
        <v>78</v>
      </c>
      <c r="U5" s="70" t="s">
        <v>94</v>
      </c>
      <c r="V5" s="70" t="s">
        <v>95</v>
      </c>
      <c r="W5" s="70" t="s">
        <v>96</v>
      </c>
      <c r="X5" s="70" t="s">
        <v>97</v>
      </c>
      <c r="Y5" s="70" t="s">
        <v>42</v>
      </c>
      <c r="Z5" s="70" t="s">
        <v>98</v>
      </c>
      <c r="AA5" s="70" t="s">
        <v>99</v>
      </c>
      <c r="AB5" s="70" t="s">
        <v>100</v>
      </c>
      <c r="AC5" s="70" t="s">
        <v>102</v>
      </c>
      <c r="AD5" s="70" t="s">
        <v>103</v>
      </c>
      <c r="AE5" s="70" t="s">
        <v>104</v>
      </c>
      <c r="AF5" s="70" t="s">
        <v>105</v>
      </c>
      <c r="AG5" s="70" t="s">
        <v>106</v>
      </c>
      <c r="AH5" s="70" t="s">
        <v>60</v>
      </c>
      <c r="AI5" s="70" t="s">
        <v>97</v>
      </c>
      <c r="AJ5" s="70" t="s">
        <v>42</v>
      </c>
      <c r="AK5" s="70" t="s">
        <v>98</v>
      </c>
      <c r="AL5" s="70" t="s">
        <v>99</v>
      </c>
      <c r="AM5" s="70" t="s">
        <v>100</v>
      </c>
      <c r="AN5" s="70" t="s">
        <v>102</v>
      </c>
      <c r="AO5" s="70" t="s">
        <v>103</v>
      </c>
      <c r="AP5" s="70" t="s">
        <v>104</v>
      </c>
      <c r="AQ5" s="70" t="s">
        <v>105</v>
      </c>
      <c r="AR5" s="70" t="s">
        <v>106</v>
      </c>
      <c r="AS5" s="70" t="s">
        <v>101</v>
      </c>
      <c r="AT5" s="70" t="s">
        <v>97</v>
      </c>
      <c r="AU5" s="70" t="s">
        <v>42</v>
      </c>
      <c r="AV5" s="70" t="s">
        <v>98</v>
      </c>
      <c r="AW5" s="70" t="s">
        <v>99</v>
      </c>
      <c r="AX5" s="70" t="s">
        <v>100</v>
      </c>
      <c r="AY5" s="70" t="s">
        <v>102</v>
      </c>
      <c r="AZ5" s="70" t="s">
        <v>103</v>
      </c>
      <c r="BA5" s="70" t="s">
        <v>104</v>
      </c>
      <c r="BB5" s="70" t="s">
        <v>105</v>
      </c>
      <c r="BC5" s="70" t="s">
        <v>106</v>
      </c>
      <c r="BD5" s="70" t="s">
        <v>101</v>
      </c>
      <c r="BE5" s="70" t="s">
        <v>97</v>
      </c>
      <c r="BF5" s="70" t="s">
        <v>42</v>
      </c>
      <c r="BG5" s="70" t="s">
        <v>98</v>
      </c>
      <c r="BH5" s="70" t="s">
        <v>99</v>
      </c>
      <c r="BI5" s="70" t="s">
        <v>100</v>
      </c>
      <c r="BJ5" s="70" t="s">
        <v>102</v>
      </c>
      <c r="BK5" s="70" t="s">
        <v>103</v>
      </c>
      <c r="BL5" s="70" t="s">
        <v>104</v>
      </c>
      <c r="BM5" s="70" t="s">
        <v>105</v>
      </c>
      <c r="BN5" s="70" t="s">
        <v>106</v>
      </c>
      <c r="BO5" s="70" t="s">
        <v>101</v>
      </c>
      <c r="BP5" s="70" t="s">
        <v>97</v>
      </c>
      <c r="BQ5" s="70" t="s">
        <v>42</v>
      </c>
      <c r="BR5" s="70" t="s">
        <v>98</v>
      </c>
      <c r="BS5" s="70" t="s">
        <v>99</v>
      </c>
      <c r="BT5" s="70" t="s">
        <v>100</v>
      </c>
      <c r="BU5" s="70" t="s">
        <v>102</v>
      </c>
      <c r="BV5" s="70" t="s">
        <v>103</v>
      </c>
      <c r="BW5" s="70" t="s">
        <v>104</v>
      </c>
      <c r="BX5" s="70" t="s">
        <v>105</v>
      </c>
      <c r="BY5" s="70" t="s">
        <v>106</v>
      </c>
      <c r="BZ5" s="70" t="s">
        <v>101</v>
      </c>
      <c r="CA5" s="70" t="s">
        <v>97</v>
      </c>
      <c r="CB5" s="70" t="s">
        <v>42</v>
      </c>
      <c r="CC5" s="70" t="s">
        <v>98</v>
      </c>
      <c r="CD5" s="70" t="s">
        <v>99</v>
      </c>
      <c r="CE5" s="70" t="s">
        <v>100</v>
      </c>
      <c r="CF5" s="70" t="s">
        <v>102</v>
      </c>
      <c r="CG5" s="70" t="s">
        <v>103</v>
      </c>
      <c r="CH5" s="70" t="s">
        <v>104</v>
      </c>
      <c r="CI5" s="70" t="s">
        <v>105</v>
      </c>
      <c r="CJ5" s="70" t="s">
        <v>106</v>
      </c>
      <c r="CK5" s="70" t="s">
        <v>101</v>
      </c>
      <c r="CL5" s="70" t="s">
        <v>97</v>
      </c>
      <c r="CM5" s="70" t="s">
        <v>42</v>
      </c>
      <c r="CN5" s="70" t="s">
        <v>98</v>
      </c>
      <c r="CO5" s="70" t="s">
        <v>99</v>
      </c>
      <c r="CP5" s="70" t="s">
        <v>100</v>
      </c>
      <c r="CQ5" s="70" t="s">
        <v>102</v>
      </c>
      <c r="CR5" s="70" t="s">
        <v>103</v>
      </c>
      <c r="CS5" s="70" t="s">
        <v>104</v>
      </c>
      <c r="CT5" s="70" t="s">
        <v>105</v>
      </c>
      <c r="CU5" s="70" t="s">
        <v>106</v>
      </c>
      <c r="CV5" s="70" t="s">
        <v>101</v>
      </c>
      <c r="CW5" s="70" t="s">
        <v>97</v>
      </c>
      <c r="CX5" s="70" t="s">
        <v>42</v>
      </c>
      <c r="CY5" s="70" t="s">
        <v>98</v>
      </c>
      <c r="CZ5" s="70" t="s">
        <v>99</v>
      </c>
      <c r="DA5" s="70" t="s">
        <v>100</v>
      </c>
      <c r="DB5" s="70" t="s">
        <v>102</v>
      </c>
      <c r="DC5" s="70" t="s">
        <v>103</v>
      </c>
      <c r="DD5" s="70" t="s">
        <v>104</v>
      </c>
      <c r="DE5" s="70" t="s">
        <v>105</v>
      </c>
      <c r="DF5" s="70" t="s">
        <v>106</v>
      </c>
      <c r="DG5" s="70" t="s">
        <v>101</v>
      </c>
      <c r="DH5" s="70" t="s">
        <v>97</v>
      </c>
      <c r="DI5" s="70" t="s">
        <v>42</v>
      </c>
      <c r="DJ5" s="70" t="s">
        <v>98</v>
      </c>
      <c r="DK5" s="70" t="s">
        <v>99</v>
      </c>
      <c r="DL5" s="70" t="s">
        <v>100</v>
      </c>
      <c r="DM5" s="70" t="s">
        <v>102</v>
      </c>
      <c r="DN5" s="70" t="s">
        <v>103</v>
      </c>
      <c r="DO5" s="70" t="s">
        <v>104</v>
      </c>
      <c r="DP5" s="70" t="s">
        <v>105</v>
      </c>
      <c r="DQ5" s="70" t="s">
        <v>106</v>
      </c>
      <c r="DR5" s="70" t="s">
        <v>101</v>
      </c>
      <c r="DS5" s="70" t="s">
        <v>97</v>
      </c>
      <c r="DT5" s="70" t="s">
        <v>42</v>
      </c>
      <c r="DU5" s="70" t="s">
        <v>98</v>
      </c>
      <c r="DV5" s="70" t="s">
        <v>99</v>
      </c>
      <c r="DW5" s="70" t="s">
        <v>100</v>
      </c>
      <c r="DX5" s="70" t="s">
        <v>102</v>
      </c>
      <c r="DY5" s="70" t="s">
        <v>103</v>
      </c>
      <c r="DZ5" s="70" t="s">
        <v>104</v>
      </c>
      <c r="EA5" s="70" t="s">
        <v>105</v>
      </c>
      <c r="EB5" s="70" t="s">
        <v>106</v>
      </c>
      <c r="EC5" s="70" t="s">
        <v>101</v>
      </c>
      <c r="ED5" s="70" t="s">
        <v>97</v>
      </c>
      <c r="EE5" s="70" t="s">
        <v>42</v>
      </c>
      <c r="EF5" s="70" t="s">
        <v>98</v>
      </c>
      <c r="EG5" s="70" t="s">
        <v>99</v>
      </c>
      <c r="EH5" s="70" t="s">
        <v>100</v>
      </c>
      <c r="EI5" s="70" t="s">
        <v>102</v>
      </c>
      <c r="EJ5" s="70" t="s">
        <v>103</v>
      </c>
      <c r="EK5" s="70" t="s">
        <v>104</v>
      </c>
      <c r="EL5" s="70" t="s">
        <v>105</v>
      </c>
      <c r="EM5" s="70" t="s">
        <v>106</v>
      </c>
      <c r="EN5" s="70" t="s">
        <v>101</v>
      </c>
    </row>
    <row r="6" spans="1:144" s="58" customFormat="1">
      <c r="A6" s="59" t="s">
        <v>107</v>
      </c>
      <c r="B6" s="64">
        <f t="shared" ref="B6:W6" si="1">B7</f>
        <v>2017</v>
      </c>
      <c r="C6" s="64">
        <f t="shared" si="1"/>
        <v>393631</v>
      </c>
      <c r="D6" s="64">
        <f t="shared" si="1"/>
        <v>47</v>
      </c>
      <c r="E6" s="64">
        <f t="shared" si="1"/>
        <v>1</v>
      </c>
      <c r="F6" s="64">
        <f t="shared" si="1"/>
        <v>0</v>
      </c>
      <c r="G6" s="64">
        <f t="shared" si="1"/>
        <v>0</v>
      </c>
      <c r="H6" s="64" t="str">
        <f t="shared" si="1"/>
        <v>高知県　土佐町</v>
      </c>
      <c r="I6" s="64" t="str">
        <f t="shared" si="1"/>
        <v>法非適用</v>
      </c>
      <c r="J6" s="64" t="str">
        <f t="shared" si="1"/>
        <v>水道事業</v>
      </c>
      <c r="K6" s="64" t="str">
        <f t="shared" si="1"/>
        <v>簡易水道事業</v>
      </c>
      <c r="L6" s="64" t="str">
        <f t="shared" si="1"/>
        <v>D3</v>
      </c>
      <c r="M6" s="64" t="str">
        <f t="shared" si="1"/>
        <v>非設置</v>
      </c>
      <c r="N6" s="73" t="str">
        <f t="shared" si="1"/>
        <v>-</v>
      </c>
      <c r="O6" s="73" t="str">
        <f t="shared" si="1"/>
        <v>該当数値なし</v>
      </c>
      <c r="P6" s="73">
        <f t="shared" si="1"/>
        <v>89.53</v>
      </c>
      <c r="Q6" s="73">
        <f t="shared" si="1"/>
        <v>2392</v>
      </c>
      <c r="R6" s="73">
        <f t="shared" si="1"/>
        <v>3970</v>
      </c>
      <c r="S6" s="73">
        <f t="shared" si="1"/>
        <v>212.13</v>
      </c>
      <c r="T6" s="73">
        <f t="shared" si="1"/>
        <v>18.71</v>
      </c>
      <c r="U6" s="73">
        <f t="shared" si="1"/>
        <v>3524</v>
      </c>
      <c r="V6" s="73">
        <f t="shared" si="1"/>
        <v>22.7</v>
      </c>
      <c r="W6" s="73">
        <f t="shared" si="1"/>
        <v>155.24</v>
      </c>
      <c r="X6" s="79">
        <f t="shared" ref="X6:AG6" si="2">IF(X7="",NA(),X7)</f>
        <v>58.66</v>
      </c>
      <c r="Y6" s="79">
        <f t="shared" si="2"/>
        <v>56.2</v>
      </c>
      <c r="Z6" s="79">
        <f t="shared" si="2"/>
        <v>56.38</v>
      </c>
      <c r="AA6" s="79">
        <f t="shared" si="2"/>
        <v>56.08</v>
      </c>
      <c r="AB6" s="79">
        <f t="shared" si="2"/>
        <v>55.29</v>
      </c>
      <c r="AC6" s="79">
        <f t="shared" si="2"/>
        <v>76.09</v>
      </c>
      <c r="AD6" s="79">
        <f t="shared" si="2"/>
        <v>75.87</v>
      </c>
      <c r="AE6" s="79">
        <f t="shared" si="2"/>
        <v>76.27</v>
      </c>
      <c r="AF6" s="79">
        <f t="shared" si="2"/>
        <v>77.56</v>
      </c>
      <c r="AG6" s="79">
        <f t="shared" si="2"/>
        <v>78.510000000000005</v>
      </c>
      <c r="AH6" s="73" t="str">
        <f>IF(AH7="","",IF(AH7="-","【-】","【"&amp;SUBSTITUTE(TEXT(AH7,"#,##0.00"),"-","△")&amp;"】"))</f>
        <v>【75.76】</v>
      </c>
      <c r="AI6" s="73" t="e">
        <f t="shared" ref="AI6:AR6" si="3">IF(AI7="",NA(),AI7)</f>
        <v>#N/A</v>
      </c>
      <c r="AJ6" s="73" t="e">
        <f t="shared" si="3"/>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str">
        <f>IF(AS7="","",IF(AS7="-","【-】","【"&amp;SUBSTITUTE(TEXT(AS7,"#,##0.00"),"-","△")&amp;"】"))</f>
        <v/>
      </c>
      <c r="AT6" s="73" t="e">
        <f t="shared" ref="AT6:BC6" si="4">IF(AT7="",NA(),AT7)</f>
        <v>#N/A</v>
      </c>
      <c r="AU6" s="73" t="e">
        <f t="shared" si="4"/>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str">
        <f>IF(BD7="","",IF(BD7="-","【-】","【"&amp;SUBSTITUTE(TEXT(BD7,"#,##0.00"),"-","△")&amp;"】"))</f>
        <v/>
      </c>
      <c r="BE6" s="79">
        <f t="shared" ref="BE6:BN6" si="5">IF(BE7="",NA(),BE7)</f>
        <v>1435.4</v>
      </c>
      <c r="BF6" s="79">
        <f t="shared" si="5"/>
        <v>1390.4</v>
      </c>
      <c r="BG6" s="79">
        <f t="shared" si="5"/>
        <v>1323.44</v>
      </c>
      <c r="BH6" s="79">
        <f t="shared" si="5"/>
        <v>1206.8</v>
      </c>
      <c r="BI6" s="79">
        <f t="shared" si="5"/>
        <v>1118.46</v>
      </c>
      <c r="BJ6" s="79">
        <f t="shared" si="5"/>
        <v>1113.76</v>
      </c>
      <c r="BK6" s="79">
        <f t="shared" si="5"/>
        <v>1125.69</v>
      </c>
      <c r="BL6" s="79">
        <f t="shared" si="5"/>
        <v>1134.67</v>
      </c>
      <c r="BM6" s="79">
        <f t="shared" si="5"/>
        <v>1144.79</v>
      </c>
      <c r="BN6" s="79">
        <f t="shared" si="5"/>
        <v>1061.58</v>
      </c>
      <c r="BO6" s="73" t="str">
        <f>IF(BO7="","",IF(BO7="-","【-】","【"&amp;SUBSTITUTE(TEXT(BO7,"#,##0.00"),"-","△")&amp;"】"))</f>
        <v>【1,141.75】</v>
      </c>
      <c r="BP6" s="79">
        <f t="shared" ref="BP6:BY6" si="6">IF(BP7="",NA(),BP7)</f>
        <v>46.56</v>
      </c>
      <c r="BQ6" s="79">
        <f t="shared" si="6"/>
        <v>44.67</v>
      </c>
      <c r="BR6" s="79">
        <f t="shared" si="6"/>
        <v>46.2</v>
      </c>
      <c r="BS6" s="79">
        <f t="shared" si="6"/>
        <v>46.3</v>
      </c>
      <c r="BT6" s="79">
        <f t="shared" si="6"/>
        <v>43.04</v>
      </c>
      <c r="BU6" s="79">
        <f t="shared" si="6"/>
        <v>34.25</v>
      </c>
      <c r="BV6" s="79">
        <f t="shared" si="6"/>
        <v>46.48</v>
      </c>
      <c r="BW6" s="79">
        <f t="shared" si="6"/>
        <v>40.6</v>
      </c>
      <c r="BX6" s="79">
        <f t="shared" si="6"/>
        <v>56.04</v>
      </c>
      <c r="BY6" s="79">
        <f t="shared" si="6"/>
        <v>58.52</v>
      </c>
      <c r="BZ6" s="73" t="str">
        <f>IF(BZ7="","",IF(BZ7="-","【-】","【"&amp;SUBSTITUTE(TEXT(BZ7,"#,##0.00"),"-","△")&amp;"】"))</f>
        <v>【54.93】</v>
      </c>
      <c r="CA6" s="79">
        <f t="shared" ref="CA6:CJ6" si="7">IF(CA7="",NA(),CA7)</f>
        <v>310.64</v>
      </c>
      <c r="CB6" s="79">
        <f t="shared" si="7"/>
        <v>330.84</v>
      </c>
      <c r="CC6" s="79">
        <f t="shared" si="7"/>
        <v>332.43</v>
      </c>
      <c r="CD6" s="79">
        <f t="shared" si="7"/>
        <v>366.37</v>
      </c>
      <c r="CE6" s="79">
        <f t="shared" si="7"/>
        <v>396.5</v>
      </c>
      <c r="CF6" s="79">
        <f t="shared" si="7"/>
        <v>501.18</v>
      </c>
      <c r="CG6" s="79">
        <f t="shared" si="7"/>
        <v>376.61</v>
      </c>
      <c r="CH6" s="79">
        <f t="shared" si="7"/>
        <v>440.03</v>
      </c>
      <c r="CI6" s="79">
        <f t="shared" si="7"/>
        <v>304.35000000000002</v>
      </c>
      <c r="CJ6" s="79">
        <f t="shared" si="7"/>
        <v>296.3</v>
      </c>
      <c r="CK6" s="73" t="str">
        <f>IF(CK7="","",IF(CK7="-","【-】","【"&amp;SUBSTITUTE(TEXT(CK7,"#,##0.00"),"-","△")&amp;"】"))</f>
        <v>【292.18】</v>
      </c>
      <c r="CL6" s="79">
        <f t="shared" ref="CL6:CU6" si="8">IF(CL7="",NA(),CL7)</f>
        <v>46.56</v>
      </c>
      <c r="CM6" s="79">
        <f t="shared" si="8"/>
        <v>49.52</v>
      </c>
      <c r="CN6" s="79">
        <f t="shared" si="8"/>
        <v>40.43</v>
      </c>
      <c r="CO6" s="79">
        <f t="shared" si="8"/>
        <v>39.83</v>
      </c>
      <c r="CP6" s="79">
        <f t="shared" si="8"/>
        <v>39.93</v>
      </c>
      <c r="CQ6" s="79">
        <f t="shared" si="8"/>
        <v>57.55</v>
      </c>
      <c r="CR6" s="79">
        <f t="shared" si="8"/>
        <v>57.43</v>
      </c>
      <c r="CS6" s="79">
        <f t="shared" si="8"/>
        <v>57.29</v>
      </c>
      <c r="CT6" s="79">
        <f t="shared" si="8"/>
        <v>55.9</v>
      </c>
      <c r="CU6" s="79">
        <f t="shared" si="8"/>
        <v>57.3</v>
      </c>
      <c r="CV6" s="73" t="str">
        <f>IF(CV7="","",IF(CV7="-","【-】","【"&amp;SUBSTITUTE(TEXT(CV7,"#,##0.00"),"-","△")&amp;"】"))</f>
        <v>【56.91】</v>
      </c>
      <c r="CW6" s="79">
        <f t="shared" ref="CW6:DF6" si="9">IF(CW7="",NA(),CW7)</f>
        <v>80.3</v>
      </c>
      <c r="CX6" s="79">
        <f t="shared" si="9"/>
        <v>71.22</v>
      </c>
      <c r="CY6" s="79">
        <f t="shared" si="9"/>
        <v>86.05</v>
      </c>
      <c r="CZ6" s="79">
        <f t="shared" si="9"/>
        <v>85.73</v>
      </c>
      <c r="DA6" s="79">
        <f t="shared" si="9"/>
        <v>85.99</v>
      </c>
      <c r="DB6" s="79">
        <f t="shared" si="9"/>
        <v>74.14</v>
      </c>
      <c r="DC6" s="79">
        <f t="shared" si="9"/>
        <v>73.83</v>
      </c>
      <c r="DD6" s="79">
        <f t="shared" si="9"/>
        <v>73.69</v>
      </c>
      <c r="DE6" s="79">
        <f t="shared" si="9"/>
        <v>73.28</v>
      </c>
      <c r="DF6" s="79">
        <f t="shared" si="9"/>
        <v>72.42</v>
      </c>
      <c r="DG6" s="73" t="str">
        <f>IF(DG7="","",IF(DG7="-","【-】","【"&amp;SUBSTITUTE(TEXT(DG7,"#,##0.00"),"-","△")&amp;"】"))</f>
        <v>【74.25】</v>
      </c>
      <c r="DH6" s="73" t="e">
        <f t="shared" ref="DH6:DQ6" si="10">IF(DH7="",NA(),DH7)</f>
        <v>#N/A</v>
      </c>
      <c r="DI6" s="73" t="e">
        <f t="shared" si="10"/>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str">
        <f>IF(DR7="","",IF(DR7="-","【-】","【"&amp;SUBSTITUTE(TEXT(DR7,"#,##0.00"),"-","△")&amp;"】"))</f>
        <v/>
      </c>
      <c r="DS6" s="73" t="e">
        <f t="shared" ref="DS6:EB6" si="11">IF(DS7="",NA(),DS7)</f>
        <v>#N/A</v>
      </c>
      <c r="DT6" s="73" t="e">
        <f t="shared" si="11"/>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str">
        <f>IF(EC7="","",IF(EC7="-","【-】","【"&amp;SUBSTITUTE(TEXT(EC7,"#,##0.00"),"-","△")&amp;"】"))</f>
        <v/>
      </c>
      <c r="ED6" s="79">
        <f t="shared" ref="ED6:EM6" si="12">IF(ED7="",NA(),ED7)</f>
        <v>3.42</v>
      </c>
      <c r="EE6" s="73">
        <f t="shared" si="12"/>
        <v>0</v>
      </c>
      <c r="EF6" s="79">
        <f t="shared" si="12"/>
        <v>1.54</v>
      </c>
      <c r="EG6" s="79">
        <f t="shared" si="12"/>
        <v>2.0699999999999998</v>
      </c>
      <c r="EH6" s="79">
        <f t="shared" si="12"/>
        <v>4.e-002</v>
      </c>
      <c r="EI6" s="79">
        <f t="shared" si="12"/>
        <v>0.8</v>
      </c>
      <c r="EJ6" s="79">
        <f t="shared" si="12"/>
        <v>0.69</v>
      </c>
      <c r="EK6" s="79">
        <f t="shared" si="12"/>
        <v>0.65</v>
      </c>
      <c r="EL6" s="79">
        <f t="shared" si="12"/>
        <v>0.53</v>
      </c>
      <c r="EM6" s="79">
        <f t="shared" si="12"/>
        <v>0.72</v>
      </c>
      <c r="EN6" s="73" t="str">
        <f>IF(EN7="","",IF(EN7="-","【-】","【"&amp;SUBSTITUTE(TEXT(EN7,"#,##0.00"),"-","△")&amp;"】"))</f>
        <v>【0.72】</v>
      </c>
    </row>
    <row r="7" spans="1:144" s="58" customFormat="1">
      <c r="A7" s="59"/>
      <c r="B7" s="65">
        <v>2017</v>
      </c>
      <c r="C7" s="65">
        <v>393631</v>
      </c>
      <c r="D7" s="65">
        <v>47</v>
      </c>
      <c r="E7" s="65">
        <v>1</v>
      </c>
      <c r="F7" s="65">
        <v>0</v>
      </c>
      <c r="G7" s="65">
        <v>0</v>
      </c>
      <c r="H7" s="65" t="s">
        <v>108</v>
      </c>
      <c r="I7" s="65" t="s">
        <v>109</v>
      </c>
      <c r="J7" s="65" t="s">
        <v>110</v>
      </c>
      <c r="K7" s="65" t="s">
        <v>111</v>
      </c>
      <c r="L7" s="65" t="s">
        <v>112</v>
      </c>
      <c r="M7" s="65" t="s">
        <v>12</v>
      </c>
      <c r="N7" s="74" t="s">
        <v>44</v>
      </c>
      <c r="O7" s="74" t="s">
        <v>113</v>
      </c>
      <c r="P7" s="74">
        <v>89.53</v>
      </c>
      <c r="Q7" s="74">
        <v>2392</v>
      </c>
      <c r="R7" s="74">
        <v>3970</v>
      </c>
      <c r="S7" s="74">
        <v>212.13</v>
      </c>
      <c r="T7" s="74">
        <v>18.71</v>
      </c>
      <c r="U7" s="74">
        <v>3524</v>
      </c>
      <c r="V7" s="74">
        <v>22.7</v>
      </c>
      <c r="W7" s="74">
        <v>155.24</v>
      </c>
      <c r="X7" s="74">
        <v>58.66</v>
      </c>
      <c r="Y7" s="74">
        <v>56.2</v>
      </c>
      <c r="Z7" s="74">
        <v>56.38</v>
      </c>
      <c r="AA7" s="74">
        <v>56.08</v>
      </c>
      <c r="AB7" s="74">
        <v>55.29</v>
      </c>
      <c r="AC7" s="74">
        <v>76.09</v>
      </c>
      <c r="AD7" s="74">
        <v>75.87</v>
      </c>
      <c r="AE7" s="74">
        <v>76.27</v>
      </c>
      <c r="AF7" s="74">
        <v>77.56</v>
      </c>
      <c r="AG7" s="74">
        <v>78.510000000000005</v>
      </c>
      <c r="AH7" s="74">
        <v>75.760000000000005</v>
      </c>
      <c r="AI7" s="74"/>
      <c r="AJ7" s="74"/>
      <c r="AK7" s="74"/>
      <c r="AL7" s="74"/>
      <c r="AM7" s="74"/>
      <c r="AN7" s="74"/>
      <c r="AO7" s="74"/>
      <c r="AP7" s="74"/>
      <c r="AQ7" s="74"/>
      <c r="AR7" s="74"/>
      <c r="AS7" s="74"/>
      <c r="AT7" s="74"/>
      <c r="AU7" s="74"/>
      <c r="AV7" s="74"/>
      <c r="AW7" s="74"/>
      <c r="AX7" s="74"/>
      <c r="AY7" s="74"/>
      <c r="AZ7" s="74"/>
      <c r="BA7" s="74"/>
      <c r="BB7" s="74"/>
      <c r="BC7" s="74"/>
      <c r="BD7" s="74"/>
      <c r="BE7" s="74">
        <v>1435.4</v>
      </c>
      <c r="BF7" s="74">
        <v>1390.4</v>
      </c>
      <c r="BG7" s="74">
        <v>1323.44</v>
      </c>
      <c r="BH7" s="74">
        <v>1206.8</v>
      </c>
      <c r="BI7" s="74">
        <v>1118.46</v>
      </c>
      <c r="BJ7" s="74">
        <v>1113.76</v>
      </c>
      <c r="BK7" s="74">
        <v>1125.69</v>
      </c>
      <c r="BL7" s="74">
        <v>1134.67</v>
      </c>
      <c r="BM7" s="74">
        <v>1144.79</v>
      </c>
      <c r="BN7" s="74">
        <v>1061.58</v>
      </c>
      <c r="BO7" s="74">
        <v>1141.75</v>
      </c>
      <c r="BP7" s="74">
        <v>46.56</v>
      </c>
      <c r="BQ7" s="74">
        <v>44.67</v>
      </c>
      <c r="BR7" s="74">
        <v>46.2</v>
      </c>
      <c r="BS7" s="74">
        <v>46.3</v>
      </c>
      <c r="BT7" s="74">
        <v>43.04</v>
      </c>
      <c r="BU7" s="74">
        <v>34.25</v>
      </c>
      <c r="BV7" s="74">
        <v>46.48</v>
      </c>
      <c r="BW7" s="74">
        <v>40.6</v>
      </c>
      <c r="BX7" s="74">
        <v>56.04</v>
      </c>
      <c r="BY7" s="74">
        <v>58.52</v>
      </c>
      <c r="BZ7" s="74">
        <v>54.93</v>
      </c>
      <c r="CA7" s="74">
        <v>310.64</v>
      </c>
      <c r="CB7" s="74">
        <v>330.84</v>
      </c>
      <c r="CC7" s="74">
        <v>332.43</v>
      </c>
      <c r="CD7" s="74">
        <v>366.37</v>
      </c>
      <c r="CE7" s="74">
        <v>396.5</v>
      </c>
      <c r="CF7" s="74">
        <v>501.18</v>
      </c>
      <c r="CG7" s="74">
        <v>376.61</v>
      </c>
      <c r="CH7" s="74">
        <v>440.03</v>
      </c>
      <c r="CI7" s="74">
        <v>304.35000000000002</v>
      </c>
      <c r="CJ7" s="74">
        <v>296.3</v>
      </c>
      <c r="CK7" s="74">
        <v>292.18</v>
      </c>
      <c r="CL7" s="74">
        <v>46.56</v>
      </c>
      <c r="CM7" s="74">
        <v>49.52</v>
      </c>
      <c r="CN7" s="74">
        <v>40.43</v>
      </c>
      <c r="CO7" s="74">
        <v>39.83</v>
      </c>
      <c r="CP7" s="74">
        <v>39.93</v>
      </c>
      <c r="CQ7" s="74">
        <v>57.55</v>
      </c>
      <c r="CR7" s="74">
        <v>57.43</v>
      </c>
      <c r="CS7" s="74">
        <v>57.29</v>
      </c>
      <c r="CT7" s="74">
        <v>55.9</v>
      </c>
      <c r="CU7" s="74">
        <v>57.3</v>
      </c>
      <c r="CV7" s="74">
        <v>56.91</v>
      </c>
      <c r="CW7" s="74">
        <v>80.3</v>
      </c>
      <c r="CX7" s="74">
        <v>71.22</v>
      </c>
      <c r="CY7" s="74">
        <v>86.05</v>
      </c>
      <c r="CZ7" s="74">
        <v>85.73</v>
      </c>
      <c r="DA7" s="74">
        <v>85.99</v>
      </c>
      <c r="DB7" s="74">
        <v>74.14</v>
      </c>
      <c r="DC7" s="74">
        <v>73.83</v>
      </c>
      <c r="DD7" s="74">
        <v>73.69</v>
      </c>
      <c r="DE7" s="74">
        <v>73.28</v>
      </c>
      <c r="DF7" s="74">
        <v>72.42</v>
      </c>
      <c r="DG7" s="74">
        <v>74.25</v>
      </c>
      <c r="DH7" s="74"/>
      <c r="DI7" s="74"/>
      <c r="DJ7" s="74"/>
      <c r="DK7" s="74"/>
      <c r="DL7" s="74"/>
      <c r="DM7" s="74"/>
      <c r="DN7" s="74"/>
      <c r="DO7" s="74"/>
      <c r="DP7" s="74"/>
      <c r="DQ7" s="74"/>
      <c r="DR7" s="74"/>
      <c r="DS7" s="74"/>
      <c r="DT7" s="74"/>
      <c r="DU7" s="74"/>
      <c r="DV7" s="74"/>
      <c r="DW7" s="74"/>
      <c r="DX7" s="74"/>
      <c r="DY7" s="74"/>
      <c r="DZ7" s="74"/>
      <c r="EA7" s="74"/>
      <c r="EB7" s="74"/>
      <c r="EC7" s="74"/>
      <c r="ED7" s="74">
        <v>3.42</v>
      </c>
      <c r="EE7" s="74">
        <v>0</v>
      </c>
      <c r="EF7" s="74">
        <v>1.54</v>
      </c>
      <c r="EG7" s="74">
        <v>2.0699999999999998</v>
      </c>
      <c r="EH7" s="74">
        <v>4.e-002</v>
      </c>
      <c r="EI7" s="74">
        <v>0.8</v>
      </c>
      <c r="EJ7" s="74">
        <v>0.69</v>
      </c>
      <c r="EK7" s="74">
        <v>0.65</v>
      </c>
      <c r="EL7" s="74">
        <v>0.53</v>
      </c>
      <c r="EM7" s="74">
        <v>0.72</v>
      </c>
      <c r="EN7" s="74">
        <v>0.72</v>
      </c>
    </row>
    <row r="8" spans="1:144">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row>
    <row r="9" spans="1:144">
      <c r="A9" s="60"/>
      <c r="B9" s="60" t="s">
        <v>114</v>
      </c>
      <c r="C9" s="60" t="s">
        <v>115</v>
      </c>
      <c r="D9" s="60" t="s">
        <v>116</v>
      </c>
      <c r="E9" s="60" t="s">
        <v>117</v>
      </c>
      <c r="F9" s="60" t="s">
        <v>118</v>
      </c>
      <c r="X9" s="80"/>
      <c r="Y9" s="80"/>
      <c r="Z9" s="80"/>
      <c r="AA9" s="80"/>
      <c r="AB9" s="80"/>
      <c r="AC9" s="80"/>
      <c r="AD9" s="80"/>
      <c r="AE9" s="80"/>
      <c r="AF9" s="80"/>
      <c r="AG9" s="80"/>
      <c r="AI9" s="80"/>
      <c r="AJ9" s="80"/>
      <c r="AK9" s="80"/>
      <c r="AL9" s="80"/>
      <c r="AM9" s="80"/>
      <c r="AN9" s="80"/>
      <c r="AO9" s="80"/>
      <c r="AP9" s="80"/>
      <c r="AQ9" s="80"/>
      <c r="AR9" s="80"/>
      <c r="AT9" s="80"/>
      <c r="AU9" s="80"/>
      <c r="AV9" s="80"/>
      <c r="AW9" s="80"/>
      <c r="AX9" s="80"/>
      <c r="AY9" s="80"/>
      <c r="AZ9" s="80"/>
      <c r="BA9" s="80"/>
      <c r="BB9" s="80"/>
      <c r="BC9" s="80"/>
      <c r="BE9" s="80"/>
      <c r="BF9" s="80"/>
      <c r="BG9" s="80"/>
      <c r="BH9" s="80"/>
      <c r="BI9" s="80"/>
      <c r="BJ9" s="80"/>
      <c r="BK9" s="80"/>
      <c r="BL9" s="80"/>
      <c r="BM9" s="80"/>
      <c r="BN9" s="80"/>
      <c r="BP9" s="80"/>
      <c r="BQ9" s="80"/>
      <c r="BR9" s="80"/>
      <c r="BS9" s="80"/>
      <c r="BT9" s="80"/>
      <c r="BU9" s="80"/>
      <c r="BV9" s="80"/>
      <c r="BW9" s="80"/>
      <c r="BX9" s="80"/>
      <c r="BY9" s="80"/>
      <c r="CA9" s="80"/>
      <c r="CB9" s="80"/>
      <c r="CC9" s="80"/>
      <c r="CD9" s="80"/>
      <c r="CE9" s="80"/>
      <c r="CF9" s="80"/>
      <c r="CG9" s="80"/>
      <c r="CH9" s="80"/>
      <c r="CI9" s="80"/>
      <c r="CJ9" s="80"/>
      <c r="CL9" s="80"/>
      <c r="CM9" s="80"/>
      <c r="CN9" s="80"/>
      <c r="CO9" s="80"/>
      <c r="CP9" s="80"/>
      <c r="CQ9" s="80"/>
      <c r="CR9" s="80"/>
      <c r="CS9" s="80"/>
      <c r="CT9" s="80"/>
      <c r="CU9" s="80"/>
      <c r="CW9" s="80"/>
      <c r="CX9" s="80"/>
      <c r="CY9" s="80"/>
      <c r="CZ9" s="80"/>
      <c r="DA9" s="80"/>
      <c r="DB9" s="80"/>
      <c r="DC9" s="80"/>
      <c r="DD9" s="80"/>
      <c r="DE9" s="80"/>
      <c r="DF9" s="80"/>
      <c r="DH9" s="80"/>
      <c r="DI9" s="80"/>
      <c r="DJ9" s="80"/>
      <c r="DK9" s="80"/>
      <c r="DL9" s="80"/>
      <c r="DM9" s="80"/>
      <c r="DN9" s="80"/>
      <c r="DO9" s="80"/>
      <c r="DP9" s="80"/>
      <c r="DQ9" s="80"/>
      <c r="DS9" s="80"/>
      <c r="DT9" s="80"/>
      <c r="DU9" s="80"/>
      <c r="DV9" s="80"/>
      <c r="DW9" s="80"/>
      <c r="DX9" s="80"/>
      <c r="DY9" s="80"/>
      <c r="DZ9" s="80"/>
      <c r="EA9" s="80"/>
      <c r="EB9" s="80"/>
      <c r="ED9" s="80"/>
      <c r="EE9" s="80"/>
      <c r="EF9" s="80"/>
      <c r="EG9" s="80"/>
      <c r="EH9" s="80"/>
      <c r="EI9" s="80"/>
      <c r="EJ9" s="80"/>
      <c r="EK9" s="80"/>
      <c r="EL9" s="80"/>
      <c r="EM9" s="80"/>
    </row>
    <row r="10" spans="1:144">
      <c r="A10" s="60" t="s">
        <v>65</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2018-12-03T08:45:30Z</dcterms:created>
  <dcterms:modified xsi:type="dcterms:W3CDTF">2019-02-14T00:07:34Z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2019-02-14T00:07:34Z</vt:filetime>
  </property>
</Properties>
</file>