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01 町民課\①課長補佐\①通常業務関係\⑬経営比較分析表\30年度\"/>
    </mc:Choice>
  </mc:AlternateContent>
  <workbookProtection workbookAlgorithmName="SHA-512" workbookHashValue="PWH6iUlEye032Uo3u80ALNljc8J3mCY0SOz/TArrg/A9DFn7iKNzqPDn3zxwj+JkkOs+5ybe7zZUIEYJ8uzgsw==" workbookSaltValue="8sBPp07dMPHr3HyGDazDFw==" workbookSpinCount="100000" lockStructure="1"/>
  <bookViews>
    <workbookView xWindow="0" yWindow="0" windowWidth="15360" windowHeight="7635"/>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<sst xmlns="http://schemas.openxmlformats.org/spreadsheetml/2006/main" count="237" uniqueCount="124">
  <si>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</si>
  <si>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</si>
  <si>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</si>
  <si>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</si>
  <si>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</si>
  <si>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</si>
  <si>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</si>
  <si>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</si>
  <si>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</si>
  <si>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</si>
  <si>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</si>
  <si>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</si>
  <si>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</si>
  <si>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</si>
  <si>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</si>
  <si>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</si>
  <si>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</si>
  <si>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</si>
  <si>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</si>
  <si>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</si>
  <si>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</si>
  <si>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</si>
  <si>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</si>
  <si>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</si>
  <si>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</si>
  <si>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</si>
  <si>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</si>
  <si>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</si>
  <si>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</si>
  <si>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</si>
  <si>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</si>
  <si>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</si>
  <si>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</si>
  <si>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</si>
  <si>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</si>
  <si>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</si>
  <si>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</si>
  <si>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</si>
  <si>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</si>
  <si>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</si>
  <si>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</si>
  <si>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</si>
  <si>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</si>
  <si>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</si>
  <si>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</si>
  <si>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</si>
  <si>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</si>
  <si>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</si>
  <si>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</si>
  <si>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</si>
  <si>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</si>
  <si>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</si>
  <si>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</si>
  <si>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</si>
  <si>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</si>
  <si>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</si>
  <si>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</si>
  <si>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</si>
  <si>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</si>
  <si>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</si>
  <si>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</si>
  <si>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</si>
  <si>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</si>
  <si>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</si>
  <si>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</si>
  <si>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</si>
  <si>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</si>
  <si>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</si>
  <si>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</si>
  <si>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</si>
  <si>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</si>
  <si>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</si>
  <si>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</si>
  <si>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</si>
  <si>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</si>
  <si>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</si>
  <si>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</si>
  <si>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</si>
  <si>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</si>
  <si>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</si>
  <si>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</si>
  <si>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</si>
  <si>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</si>
  <si>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</si>
  <si>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</si>
  <si>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</si>
  <si>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</si>
  <si>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</si>
  <si>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</si>
  <si>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</si>
  <si>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</si>
  <si>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</si>
  <si>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</si>
  <si>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</si>
  <si>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</si>
  <si>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</si>
  <si>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</si>
  <si>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</si>
  <si>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</si>
  <si>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</si>
  <si>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</si>
  <si>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</si>
  <si>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</si>
  <si>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</si>
  <si>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</si>
  <si>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</si>
  <si>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</si>
  <si>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</si>
  <si>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仁淀川町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</si>
  <si>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</si>
  <si>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</si>
  <si>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</si>
  <si>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</si>
  <si>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</si>
  <si>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</si>
  <si>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</si>
  <si>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</si>
  <si>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</si>
  <si>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</si>
  <si>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</si>
  <si>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</si>
  <si>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《健全性》
　収益的収支比率、料金回収率を見ても、給水収益だけでは賄えておらず、一般会計からの繰入金により維持している状態である。
　単年度の収支が赤字であることから適正な水道料金の見直しなど経営改善に向けた取り組みが必要である。
《効率性》
　今後の施設の耐震化、維持管理費等の投資、また将来の給水人口の減少等を踏まえた分析が必要であり検討していかなければならない。</t>
    <rPh sb="1" eb="4">
      <t>ケンゼンセイ</t>
    </rPh>
    <rPh sb="15" eb="17">
      <t>リョウキン</t>
    </rPh>
    <rPh sb="17" eb="19">
      <t>カイシュウ</t>
    </rPh>
    <rPh sb="19" eb="20">
      <t>リツ</t>
    </rPh>
    <rPh sb="21" eb="22">
      <t>ミ</t>
    </rPh>
    <rPh sb="25" eb="27">
      <t>キュウスイ</t>
    </rPh>
    <rPh sb="27" eb="29">
      <t>シュウエキ</t>
    </rPh>
    <rPh sb="33" eb="34">
      <t>マカナ</t>
    </rPh>
    <rPh sb="40" eb="42">
      <t>イッパン</t>
    </rPh>
    <rPh sb="42" eb="44">
      <t>カイケイ</t>
    </rPh>
    <rPh sb="47" eb="49">
      <t>クリイレ</t>
    </rPh>
    <rPh sb="49" eb="50">
      <t>カネ</t>
    </rPh>
    <rPh sb="53" eb="55">
      <t>イジ</t>
    </rPh>
    <rPh sb="59" eb="61">
      <t>ジョウタイ</t>
    </rPh>
    <rPh sb="67" eb="70">
      <t>タンネンド</t>
    </rPh>
    <rPh sb="71" eb="73">
      <t>シュウシ</t>
    </rPh>
    <rPh sb="74" eb="76">
      <t>アカジ</t>
    </rPh>
    <rPh sb="83" eb="85">
      <t>テキセイ</t>
    </rPh>
    <rPh sb="86" eb="88">
      <t>スイドウ</t>
    </rPh>
    <rPh sb="88" eb="90">
      <t>リョウキン</t>
    </rPh>
    <rPh sb="91" eb="93">
      <t>ミナオ</t>
    </rPh>
    <rPh sb="96" eb="98">
      <t>ケイエイ</t>
    </rPh>
    <rPh sb="98" eb="100">
      <t>カイゼン</t>
    </rPh>
    <rPh sb="101" eb="102">
      <t>ム</t>
    </rPh>
    <rPh sb="104" eb="105">
      <t>ト</t>
    </rPh>
    <rPh sb="106" eb="107">
      <t>ク</t>
    </rPh>
    <rPh sb="109" eb="111">
      <t>ヒツヨウ</t>
    </rPh>
    <rPh sb="117" eb="120">
      <t>コウリツセイ</t>
    </rPh>
    <rPh sb="123" eb="125">
      <t>コンゴ</t>
    </rPh>
    <rPh sb="126" eb="128">
      <t>シセツ</t>
    </rPh>
    <rPh sb="129" eb="132">
      <t>タイシンカ</t>
    </rPh>
    <rPh sb="133" eb="135">
      <t>イジ</t>
    </rPh>
    <rPh sb="135" eb="139">
      <t>カンリヒトウ</t>
    </rPh>
    <rPh sb="140" eb="142">
      <t>トウシ</t>
    </rPh>
    <rPh sb="145" eb="147">
      <t>ショウライ</t>
    </rPh>
    <rPh sb="148" eb="150">
      <t>キュウスイ</t>
    </rPh>
    <rPh sb="150" eb="152">
      <t>ジンコウ</t>
    </rPh>
    <rPh sb="153" eb="156">
      <t>ゲンショウトウ</t>
    </rPh>
    <rPh sb="157" eb="158">
      <t>フ</t>
    </rPh>
    <rPh sb="161" eb="163">
      <t>ブンセキ</t>
    </rPh>
    <rPh sb="164" eb="166">
      <t>ヒツヨウ</t>
    </rPh>
    <rPh sb="169" eb="171">
      <t>ケントウ</t>
    </rPh>
    <phoneticPr fontId="16"/>
  </si>
  <si>
    <t>　中長期的な更新計画を策定し、老朽管路の更新、耐震化を進める。</t>
    <rPh sb="1" eb="5">
      <t>チュウチョウキテキ</t>
    </rPh>
    <rPh sb="6" eb="8">
      <t>コウシン</t>
    </rPh>
    <rPh sb="8" eb="10">
      <t>ケイカク</t>
    </rPh>
    <rPh sb="11" eb="13">
      <t>サクテイ</t>
    </rPh>
    <rPh sb="15" eb="17">
      <t>ロウキュウ</t>
    </rPh>
    <rPh sb="17" eb="19">
      <t>カンロ</t>
    </rPh>
    <rPh sb="20" eb="22">
      <t>コウシン</t>
    </rPh>
    <rPh sb="23" eb="26">
      <t>タイシンカ</t>
    </rPh>
    <rPh sb="27" eb="28">
      <t>スス</t>
    </rPh>
    <phoneticPr fontId="16"/>
  </si>
  <si>
    <t>　人口の減少に伴い給水収益の減少は続くと見込まれ、老朽化施設等の計画的な更新や耐震化を進めることで経営状況は厳しくなると思われる。
　今後は経営収支の見通しを踏まえ、水道料金を見直し経営の効率化に努める。
　</t>
    <rPh sb="1" eb="3">
      <t>ジンコウ</t>
    </rPh>
    <rPh sb="4" eb="6">
      <t>ゲンショウ</t>
    </rPh>
    <rPh sb="7" eb="8">
      <t>トモナ</t>
    </rPh>
    <rPh sb="9" eb="11">
      <t>キュウスイ</t>
    </rPh>
    <rPh sb="11" eb="13">
      <t>シュウエキ</t>
    </rPh>
    <rPh sb="14" eb="16">
      <t>ゲンショウ</t>
    </rPh>
    <rPh sb="17" eb="18">
      <t>ツヅ</t>
    </rPh>
    <rPh sb="20" eb="22">
      <t>ミコ</t>
    </rPh>
    <rPh sb="25" eb="28">
      <t>ロウキュウカ</t>
    </rPh>
    <rPh sb="28" eb="31">
      <t>シセツトウ</t>
    </rPh>
    <rPh sb="32" eb="35">
      <t>ケイカクテキ</t>
    </rPh>
    <rPh sb="36" eb="38">
      <t>コウシン</t>
    </rPh>
    <rPh sb="39" eb="42">
      <t>タイシンカ</t>
    </rPh>
    <rPh sb="43" eb="44">
      <t>スス</t>
    </rPh>
    <rPh sb="49" eb="51">
      <t>ケイエイ</t>
    </rPh>
    <rPh sb="51" eb="53">
      <t>ジョウキョウ</t>
    </rPh>
    <rPh sb="54" eb="55">
      <t>キビ</t>
    </rPh>
    <rPh sb="60" eb="61">
      <t>オモ</t>
    </rPh>
    <rPh sb="67" eb="69">
      <t>コンゴ</t>
    </rPh>
    <rPh sb="70" eb="72">
      <t>ケイエイ</t>
    </rPh>
    <rPh sb="72" eb="74">
      <t>シュウシ</t>
    </rPh>
    <rPh sb="75" eb="77">
      <t>ミトオ</t>
    </rPh>
    <rPh sb="79" eb="80">
      <t>フ</t>
    </rPh>
    <rPh sb="83" eb="85">
      <t>スイドウ</t>
    </rPh>
    <rPh sb="85" eb="87">
      <t>リョウキン</t>
    </rPh>
    <rPh sb="88" eb="90">
      <t>ミナオ</t>
    </rPh>
    <rPh sb="91" eb="93">
      <t>ケイエイ</t>
    </rPh>
    <rPh sb="94" eb="97">
      <t>コウリツカ</t>
    </rPh>
    <rPh sb="98" eb="99">
      <t>ツト</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</si>
</sst>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5.47</c:v>
                </c:pt>
                <c:pt idx="1">
                  <c:v>0.81</c:v>
                </c:pt>
                <c:pt idx="2">
                  <c:v>1.21</c:v>
                </c:pt>
                <c:pt idx="3">
                  <c:v>0.65</c:v>
                </c:pt>
                <c:pt idx="4" formatCode="#,##0.00;&quot;△&quot;#,##0.00">
                  <c:v>0</c:v>
                </c:pt>
              </c:numCache>
            </c:numRef>
          </c:val>
          <c:extLst xmlns:c16r2="http://schemas.microsoft.com/office/drawing/2015/06/chart">
            <c:ext xmlns:c16="http://schemas.microsoft.com/office/drawing/2014/chart" uri="{C3380CC4-5D6E-409C-BE32-E72D297353CC}">
              <c16:uniqueId val="{00000000-C0C9-47B8-9142-E628CE8AC97D}"/>
            </c:ext>
          </c:extLst>
        </c:ser>
        <c:dLbls>
          <c:showLegendKey val="0"/>
          <c:showVal val="0"/>
          <c:showCatName val="0"/>
          <c:showSerName val="0"/>
          <c:showPercent val="0"/>
          <c:showBubbleSize val="0"/>
        </c:dLbls>
        <c:gapWidth val="150"/>
        <c:axId val="559624568"/>
        <c:axId val="559624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0.69</c:v>
                </c:pt>
                <c:pt idx="2">
                  <c:v>0.65</c:v>
                </c:pt>
                <c:pt idx="3">
                  <c:v>0.53</c:v>
                </c:pt>
                <c:pt idx="4">
                  <c:v>0.72</c:v>
                </c:pt>
              </c:numCache>
            </c:numRef>
          </c:val>
          <c:smooth val="0"/>
          <c:extLst xmlns:c16r2="http://schemas.microsoft.com/office/drawing/2015/06/chart">
            <c:ext xmlns:c16="http://schemas.microsoft.com/office/drawing/2014/chart" uri="{C3380CC4-5D6E-409C-BE32-E72D297353CC}">
              <c16:uniqueId val="{00000001-C0C9-47B8-9142-E628CE8AC97D}"/>
            </c:ext>
          </c:extLst>
        </c:ser>
        <c:dLbls>
          <c:showLegendKey val="0"/>
          <c:showVal val="0"/>
          <c:showCatName val="0"/>
          <c:showSerName val="0"/>
          <c:showPercent val="0"/>
          <c:showBubbleSize val="0"/>
        </c:dLbls>
        <c:marker val="1"/>
        <c:smooth val="0"/>
        <c:axId val="559624568"/>
        <c:axId val="559624960"/>
      </c:lineChart>
      <c:dateAx>
        <c:axId val="559624568"/>
        <c:scaling>
          <c:orientation val="minMax"/>
        </c:scaling>
        <c:delete val="1"/>
        <c:axPos val="b"/>
        <c:numFmt formatCode="ge" sourceLinked="1"/>
        <c:majorTickMark val="none"/>
        <c:minorTickMark val="none"/>
        <c:tickLblPos val="none"/>
        <c:crossAx val="559624960"/>
        <c:crosses val="autoZero"/>
        <c:auto val="1"/>
        <c:lblOffset val="100"/>
        <c:baseTimeUnit val="years"/>
      </c:dateAx>
      <c:valAx>
        <c:axId val="559624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9624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74.69</c:v>
                </c:pt>
                <c:pt idx="1">
                  <c:v>71.95</c:v>
                </c:pt>
                <c:pt idx="2">
                  <c:v>73.180000000000007</c:v>
                </c:pt>
                <c:pt idx="3">
                  <c:v>72.239999999999995</c:v>
                </c:pt>
                <c:pt idx="4">
                  <c:v>72.239999999999995</c:v>
                </c:pt>
              </c:numCache>
            </c:numRef>
          </c:val>
          <c:extLst xmlns:c16r2="http://schemas.microsoft.com/office/drawing/2015/06/chart">
            <c:ext xmlns:c16="http://schemas.microsoft.com/office/drawing/2014/chart" uri="{C3380CC4-5D6E-409C-BE32-E72D297353CC}">
              <c16:uniqueId val="{00000000-AA66-45FC-B146-A3B81B0641BF}"/>
            </c:ext>
          </c:extLst>
        </c:ser>
        <c:dLbls>
          <c:showLegendKey val="0"/>
          <c:showVal val="0"/>
          <c:showCatName val="0"/>
          <c:showSerName val="0"/>
          <c:showPercent val="0"/>
          <c:showBubbleSize val="0"/>
        </c:dLbls>
        <c:gapWidth val="150"/>
        <c:axId val="559060648"/>
        <c:axId val="559061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57.55</c:v>
                </c:pt>
                <c:pt idx="1">
                  <c:v>57.43</c:v>
                </c:pt>
                <c:pt idx="2">
                  <c:v>57.29</c:v>
                </c:pt>
                <c:pt idx="3">
                  <c:v>55.9</c:v>
                </c:pt>
                <c:pt idx="4">
                  <c:v>57.3</c:v>
                </c:pt>
              </c:numCache>
            </c:numRef>
          </c:val>
          <c:smooth val="0"/>
          <c:extLst xmlns:c16r2="http://schemas.microsoft.com/office/drawing/2015/06/chart">
            <c:ext xmlns:c16="http://schemas.microsoft.com/office/drawing/2014/chart" uri="{C3380CC4-5D6E-409C-BE32-E72D297353CC}">
              <c16:uniqueId val="{00000001-AA66-45FC-B146-A3B81B0641BF}"/>
            </c:ext>
          </c:extLst>
        </c:ser>
        <c:dLbls>
          <c:showLegendKey val="0"/>
          <c:showVal val="0"/>
          <c:showCatName val="0"/>
          <c:showSerName val="0"/>
          <c:showPercent val="0"/>
          <c:showBubbleSize val="0"/>
        </c:dLbls>
        <c:marker val="1"/>
        <c:smooth val="0"/>
        <c:axId val="559060648"/>
        <c:axId val="559061040"/>
      </c:lineChart>
      <c:dateAx>
        <c:axId val="559060648"/>
        <c:scaling>
          <c:orientation val="minMax"/>
        </c:scaling>
        <c:delete val="1"/>
        <c:axPos val="b"/>
        <c:numFmt formatCode="ge" sourceLinked="1"/>
        <c:majorTickMark val="none"/>
        <c:minorTickMark val="none"/>
        <c:tickLblPos val="none"/>
        <c:crossAx val="559061040"/>
        <c:crosses val="autoZero"/>
        <c:auto val="1"/>
        <c:lblOffset val="100"/>
        <c:baseTimeUnit val="years"/>
      </c:dateAx>
      <c:valAx>
        <c:axId val="559061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9060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92.31</c:v>
                </c:pt>
                <c:pt idx="1">
                  <c:v>92.31</c:v>
                </c:pt>
                <c:pt idx="2">
                  <c:v>92.31</c:v>
                </c:pt>
                <c:pt idx="3">
                  <c:v>92.31</c:v>
                </c:pt>
                <c:pt idx="4">
                  <c:v>94.02</c:v>
                </c:pt>
              </c:numCache>
            </c:numRef>
          </c:val>
          <c:extLst xmlns:c16r2="http://schemas.microsoft.com/office/drawing/2015/06/chart">
            <c:ext xmlns:c16="http://schemas.microsoft.com/office/drawing/2014/chart" uri="{C3380CC4-5D6E-409C-BE32-E72D297353CC}">
              <c16:uniqueId val="{00000000-5BDE-4B3E-8310-E960BAFF6DBE}"/>
            </c:ext>
          </c:extLst>
        </c:ser>
        <c:dLbls>
          <c:showLegendKey val="0"/>
          <c:showVal val="0"/>
          <c:showCatName val="0"/>
          <c:showSerName val="0"/>
          <c:showPercent val="0"/>
          <c:showBubbleSize val="0"/>
        </c:dLbls>
        <c:gapWidth val="150"/>
        <c:axId val="559012216"/>
        <c:axId val="559012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74.14</c:v>
                </c:pt>
                <c:pt idx="1">
                  <c:v>73.83</c:v>
                </c:pt>
                <c:pt idx="2">
                  <c:v>73.69</c:v>
                </c:pt>
                <c:pt idx="3">
                  <c:v>73.28</c:v>
                </c:pt>
                <c:pt idx="4">
                  <c:v>72.42</c:v>
                </c:pt>
              </c:numCache>
            </c:numRef>
          </c:val>
          <c:smooth val="0"/>
          <c:extLst xmlns:c16r2="http://schemas.microsoft.com/office/drawing/2015/06/chart">
            <c:ext xmlns:c16="http://schemas.microsoft.com/office/drawing/2014/chart" uri="{C3380CC4-5D6E-409C-BE32-E72D297353CC}">
              <c16:uniqueId val="{00000001-5BDE-4B3E-8310-E960BAFF6DBE}"/>
            </c:ext>
          </c:extLst>
        </c:ser>
        <c:dLbls>
          <c:showLegendKey val="0"/>
          <c:showVal val="0"/>
          <c:showCatName val="0"/>
          <c:showSerName val="0"/>
          <c:showPercent val="0"/>
          <c:showBubbleSize val="0"/>
        </c:dLbls>
        <c:marker val="1"/>
        <c:smooth val="0"/>
        <c:axId val="559012216"/>
        <c:axId val="559012608"/>
      </c:lineChart>
      <c:dateAx>
        <c:axId val="559012216"/>
        <c:scaling>
          <c:orientation val="minMax"/>
        </c:scaling>
        <c:delete val="1"/>
        <c:axPos val="b"/>
        <c:numFmt formatCode="ge" sourceLinked="1"/>
        <c:majorTickMark val="none"/>
        <c:minorTickMark val="none"/>
        <c:tickLblPos val="none"/>
        <c:crossAx val="559012608"/>
        <c:crosses val="autoZero"/>
        <c:auto val="1"/>
        <c:lblOffset val="100"/>
        <c:baseTimeUnit val="years"/>
      </c:dateAx>
      <c:valAx>
        <c:axId val="55901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9012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59.27</c:v>
                </c:pt>
                <c:pt idx="1">
                  <c:v>57.49</c:v>
                </c:pt>
                <c:pt idx="2">
                  <c:v>59.99</c:v>
                </c:pt>
                <c:pt idx="3">
                  <c:v>60.13</c:v>
                </c:pt>
                <c:pt idx="4">
                  <c:v>56.22</c:v>
                </c:pt>
              </c:numCache>
            </c:numRef>
          </c:val>
          <c:extLst xmlns:c16r2="http://schemas.microsoft.com/office/drawing/2015/06/chart">
            <c:ext xmlns:c16="http://schemas.microsoft.com/office/drawing/2014/chart" uri="{C3380CC4-5D6E-409C-BE32-E72D297353CC}">
              <c16:uniqueId val="{00000000-606A-4CBE-B664-38D2EE194191}"/>
            </c:ext>
          </c:extLst>
        </c:ser>
        <c:dLbls>
          <c:showLegendKey val="0"/>
          <c:showVal val="0"/>
          <c:showCatName val="0"/>
          <c:showSerName val="0"/>
          <c:showPercent val="0"/>
          <c:showBubbleSize val="0"/>
        </c:dLbls>
        <c:gapWidth val="150"/>
        <c:axId val="559626136"/>
        <c:axId val="559626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76.09</c:v>
                </c:pt>
                <c:pt idx="1">
                  <c:v>75.87</c:v>
                </c:pt>
                <c:pt idx="2">
                  <c:v>76.27</c:v>
                </c:pt>
                <c:pt idx="3">
                  <c:v>77.56</c:v>
                </c:pt>
                <c:pt idx="4">
                  <c:v>78.510000000000005</c:v>
                </c:pt>
              </c:numCache>
            </c:numRef>
          </c:val>
          <c:smooth val="0"/>
          <c:extLst xmlns:c16r2="http://schemas.microsoft.com/office/drawing/2015/06/chart">
            <c:ext xmlns:c16="http://schemas.microsoft.com/office/drawing/2014/chart" uri="{C3380CC4-5D6E-409C-BE32-E72D297353CC}">
              <c16:uniqueId val="{00000001-606A-4CBE-B664-38D2EE194191}"/>
            </c:ext>
          </c:extLst>
        </c:ser>
        <c:dLbls>
          <c:showLegendKey val="0"/>
          <c:showVal val="0"/>
          <c:showCatName val="0"/>
          <c:showSerName val="0"/>
          <c:showPercent val="0"/>
          <c:showBubbleSize val="0"/>
        </c:dLbls>
        <c:marker val="1"/>
        <c:smooth val="0"/>
        <c:axId val="559626136"/>
        <c:axId val="559626528"/>
      </c:lineChart>
      <c:dateAx>
        <c:axId val="559626136"/>
        <c:scaling>
          <c:orientation val="minMax"/>
        </c:scaling>
        <c:delete val="1"/>
        <c:axPos val="b"/>
        <c:numFmt formatCode="ge" sourceLinked="1"/>
        <c:majorTickMark val="none"/>
        <c:minorTickMark val="none"/>
        <c:tickLblPos val="none"/>
        <c:crossAx val="559626528"/>
        <c:crosses val="autoZero"/>
        <c:auto val="1"/>
        <c:lblOffset val="100"/>
        <c:baseTimeUnit val="years"/>
      </c:dateAx>
      <c:valAx>
        <c:axId val="55962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9626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298-47D2-A080-ADC8A3556996}"/>
            </c:ext>
          </c:extLst>
        </c:ser>
        <c:dLbls>
          <c:showLegendKey val="0"/>
          <c:showVal val="0"/>
          <c:showCatName val="0"/>
          <c:showSerName val="0"/>
          <c:showPercent val="0"/>
          <c:showBubbleSize val="0"/>
        </c:dLbls>
        <c:gapWidth val="150"/>
        <c:axId val="559627704"/>
        <c:axId val="559938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298-47D2-A080-ADC8A3556996}"/>
            </c:ext>
          </c:extLst>
        </c:ser>
        <c:dLbls>
          <c:showLegendKey val="0"/>
          <c:showVal val="0"/>
          <c:showCatName val="0"/>
          <c:showSerName val="0"/>
          <c:showPercent val="0"/>
          <c:showBubbleSize val="0"/>
        </c:dLbls>
        <c:marker val="1"/>
        <c:smooth val="0"/>
        <c:axId val="559627704"/>
        <c:axId val="559938960"/>
      </c:lineChart>
      <c:dateAx>
        <c:axId val="559627704"/>
        <c:scaling>
          <c:orientation val="minMax"/>
        </c:scaling>
        <c:delete val="1"/>
        <c:axPos val="b"/>
        <c:numFmt formatCode="ge" sourceLinked="1"/>
        <c:majorTickMark val="none"/>
        <c:minorTickMark val="none"/>
        <c:tickLblPos val="none"/>
        <c:crossAx val="559938960"/>
        <c:crosses val="autoZero"/>
        <c:auto val="1"/>
        <c:lblOffset val="100"/>
        <c:baseTimeUnit val="years"/>
      </c:dateAx>
      <c:valAx>
        <c:axId val="559938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9627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370-4090-AC9F-BF22B7A979B1}"/>
            </c:ext>
          </c:extLst>
        </c:ser>
        <c:dLbls>
          <c:showLegendKey val="0"/>
          <c:showVal val="0"/>
          <c:showCatName val="0"/>
          <c:showSerName val="0"/>
          <c:showPercent val="0"/>
          <c:showBubbleSize val="0"/>
        </c:dLbls>
        <c:gapWidth val="150"/>
        <c:axId val="559940136"/>
        <c:axId val="559940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370-4090-AC9F-BF22B7A979B1}"/>
            </c:ext>
          </c:extLst>
        </c:ser>
        <c:dLbls>
          <c:showLegendKey val="0"/>
          <c:showVal val="0"/>
          <c:showCatName val="0"/>
          <c:showSerName val="0"/>
          <c:showPercent val="0"/>
          <c:showBubbleSize val="0"/>
        </c:dLbls>
        <c:marker val="1"/>
        <c:smooth val="0"/>
        <c:axId val="559940136"/>
        <c:axId val="559940528"/>
      </c:lineChart>
      <c:dateAx>
        <c:axId val="559940136"/>
        <c:scaling>
          <c:orientation val="minMax"/>
        </c:scaling>
        <c:delete val="1"/>
        <c:axPos val="b"/>
        <c:numFmt formatCode="ge" sourceLinked="1"/>
        <c:majorTickMark val="none"/>
        <c:minorTickMark val="none"/>
        <c:tickLblPos val="none"/>
        <c:crossAx val="559940528"/>
        <c:crosses val="autoZero"/>
        <c:auto val="1"/>
        <c:lblOffset val="100"/>
        <c:baseTimeUnit val="years"/>
      </c:dateAx>
      <c:valAx>
        <c:axId val="55994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9940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8B8-444F-B038-6A84311970BE}"/>
            </c:ext>
          </c:extLst>
        </c:ser>
        <c:dLbls>
          <c:showLegendKey val="0"/>
          <c:showVal val="0"/>
          <c:showCatName val="0"/>
          <c:showSerName val="0"/>
          <c:showPercent val="0"/>
          <c:showBubbleSize val="0"/>
        </c:dLbls>
        <c:gapWidth val="150"/>
        <c:axId val="559941704"/>
        <c:axId val="559942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8B8-444F-B038-6A84311970BE}"/>
            </c:ext>
          </c:extLst>
        </c:ser>
        <c:dLbls>
          <c:showLegendKey val="0"/>
          <c:showVal val="0"/>
          <c:showCatName val="0"/>
          <c:showSerName val="0"/>
          <c:showPercent val="0"/>
          <c:showBubbleSize val="0"/>
        </c:dLbls>
        <c:marker val="1"/>
        <c:smooth val="0"/>
        <c:axId val="559941704"/>
        <c:axId val="559942096"/>
      </c:lineChart>
      <c:dateAx>
        <c:axId val="559941704"/>
        <c:scaling>
          <c:orientation val="minMax"/>
        </c:scaling>
        <c:delete val="1"/>
        <c:axPos val="b"/>
        <c:numFmt formatCode="ge" sourceLinked="1"/>
        <c:majorTickMark val="none"/>
        <c:minorTickMark val="none"/>
        <c:tickLblPos val="none"/>
        <c:crossAx val="559942096"/>
        <c:crosses val="autoZero"/>
        <c:auto val="1"/>
        <c:lblOffset val="100"/>
        <c:baseTimeUnit val="years"/>
      </c:dateAx>
      <c:valAx>
        <c:axId val="55994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9941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8F6-436C-900D-CD439E785B2B}"/>
            </c:ext>
          </c:extLst>
        </c:ser>
        <c:dLbls>
          <c:showLegendKey val="0"/>
          <c:showVal val="0"/>
          <c:showCatName val="0"/>
          <c:showSerName val="0"/>
          <c:showPercent val="0"/>
          <c:showBubbleSize val="0"/>
        </c:dLbls>
        <c:gapWidth val="150"/>
        <c:axId val="560007800"/>
        <c:axId val="560008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8F6-436C-900D-CD439E785B2B}"/>
            </c:ext>
          </c:extLst>
        </c:ser>
        <c:dLbls>
          <c:showLegendKey val="0"/>
          <c:showVal val="0"/>
          <c:showCatName val="0"/>
          <c:showSerName val="0"/>
          <c:showPercent val="0"/>
          <c:showBubbleSize val="0"/>
        </c:dLbls>
        <c:marker val="1"/>
        <c:smooth val="0"/>
        <c:axId val="560007800"/>
        <c:axId val="560008192"/>
      </c:lineChart>
      <c:dateAx>
        <c:axId val="560007800"/>
        <c:scaling>
          <c:orientation val="minMax"/>
        </c:scaling>
        <c:delete val="1"/>
        <c:axPos val="b"/>
        <c:numFmt formatCode="ge" sourceLinked="1"/>
        <c:majorTickMark val="none"/>
        <c:minorTickMark val="none"/>
        <c:tickLblPos val="none"/>
        <c:crossAx val="560008192"/>
        <c:crosses val="autoZero"/>
        <c:auto val="1"/>
        <c:lblOffset val="100"/>
        <c:baseTimeUnit val="years"/>
      </c:dateAx>
      <c:valAx>
        <c:axId val="56000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0007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1479.1</c:v>
                </c:pt>
                <c:pt idx="1">
                  <c:v>1383.08</c:v>
                </c:pt>
                <c:pt idx="2">
                  <c:v>1270.17</c:v>
                </c:pt>
                <c:pt idx="3">
                  <c:v>1250.69</c:v>
                </c:pt>
                <c:pt idx="4">
                  <c:v>1141.6500000000001</c:v>
                </c:pt>
              </c:numCache>
            </c:numRef>
          </c:val>
          <c:extLst xmlns:c16r2="http://schemas.microsoft.com/office/drawing/2015/06/chart">
            <c:ext xmlns:c16="http://schemas.microsoft.com/office/drawing/2014/chart" uri="{C3380CC4-5D6E-409C-BE32-E72D297353CC}">
              <c16:uniqueId val="{00000000-07F9-44F4-97FB-D82DD59DC720}"/>
            </c:ext>
          </c:extLst>
        </c:ser>
        <c:dLbls>
          <c:showLegendKey val="0"/>
          <c:showVal val="0"/>
          <c:showCatName val="0"/>
          <c:showSerName val="0"/>
          <c:showPercent val="0"/>
          <c:showBubbleSize val="0"/>
        </c:dLbls>
        <c:gapWidth val="150"/>
        <c:axId val="560009368"/>
        <c:axId val="560009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1113.76</c:v>
                </c:pt>
                <c:pt idx="1">
                  <c:v>1125.69</c:v>
                </c:pt>
                <c:pt idx="2">
                  <c:v>1134.67</c:v>
                </c:pt>
                <c:pt idx="3">
                  <c:v>1144.79</c:v>
                </c:pt>
                <c:pt idx="4">
                  <c:v>1061.58</c:v>
                </c:pt>
              </c:numCache>
            </c:numRef>
          </c:val>
          <c:smooth val="0"/>
          <c:extLst xmlns:c16r2="http://schemas.microsoft.com/office/drawing/2015/06/chart">
            <c:ext xmlns:c16="http://schemas.microsoft.com/office/drawing/2014/chart" uri="{C3380CC4-5D6E-409C-BE32-E72D297353CC}">
              <c16:uniqueId val="{00000001-07F9-44F4-97FB-D82DD59DC720}"/>
            </c:ext>
          </c:extLst>
        </c:ser>
        <c:dLbls>
          <c:showLegendKey val="0"/>
          <c:showVal val="0"/>
          <c:showCatName val="0"/>
          <c:showSerName val="0"/>
          <c:showPercent val="0"/>
          <c:showBubbleSize val="0"/>
        </c:dLbls>
        <c:marker val="1"/>
        <c:smooth val="0"/>
        <c:axId val="560009368"/>
        <c:axId val="560009760"/>
      </c:lineChart>
      <c:dateAx>
        <c:axId val="560009368"/>
        <c:scaling>
          <c:orientation val="minMax"/>
        </c:scaling>
        <c:delete val="1"/>
        <c:axPos val="b"/>
        <c:numFmt formatCode="ge" sourceLinked="1"/>
        <c:majorTickMark val="none"/>
        <c:minorTickMark val="none"/>
        <c:tickLblPos val="none"/>
        <c:crossAx val="560009760"/>
        <c:crosses val="autoZero"/>
        <c:auto val="1"/>
        <c:lblOffset val="100"/>
        <c:baseTimeUnit val="years"/>
      </c:dateAx>
      <c:valAx>
        <c:axId val="56000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0009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41.69</c:v>
                </c:pt>
                <c:pt idx="1">
                  <c:v>43.53</c:v>
                </c:pt>
                <c:pt idx="2">
                  <c:v>41.08</c:v>
                </c:pt>
                <c:pt idx="3">
                  <c:v>43.61</c:v>
                </c:pt>
                <c:pt idx="4">
                  <c:v>45.81</c:v>
                </c:pt>
              </c:numCache>
            </c:numRef>
          </c:val>
          <c:extLst xmlns:c16r2="http://schemas.microsoft.com/office/drawing/2015/06/chart">
            <c:ext xmlns:c16="http://schemas.microsoft.com/office/drawing/2014/chart" uri="{C3380CC4-5D6E-409C-BE32-E72D297353CC}">
              <c16:uniqueId val="{00000000-6064-4AF1-9FDE-DA5D5CAA2C8A}"/>
            </c:ext>
          </c:extLst>
        </c:ser>
        <c:dLbls>
          <c:showLegendKey val="0"/>
          <c:showVal val="0"/>
          <c:showCatName val="0"/>
          <c:showSerName val="0"/>
          <c:showPercent val="0"/>
          <c:showBubbleSize val="0"/>
        </c:dLbls>
        <c:gapWidth val="150"/>
        <c:axId val="560010936"/>
        <c:axId val="559057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34.25</c:v>
                </c:pt>
                <c:pt idx="1">
                  <c:v>46.48</c:v>
                </c:pt>
                <c:pt idx="2">
                  <c:v>40.6</c:v>
                </c:pt>
                <c:pt idx="3">
                  <c:v>56.04</c:v>
                </c:pt>
                <c:pt idx="4">
                  <c:v>58.52</c:v>
                </c:pt>
              </c:numCache>
            </c:numRef>
          </c:val>
          <c:smooth val="0"/>
          <c:extLst xmlns:c16r2="http://schemas.microsoft.com/office/drawing/2015/06/chart">
            <c:ext xmlns:c16="http://schemas.microsoft.com/office/drawing/2014/chart" uri="{C3380CC4-5D6E-409C-BE32-E72D297353CC}">
              <c16:uniqueId val="{00000001-6064-4AF1-9FDE-DA5D5CAA2C8A}"/>
            </c:ext>
          </c:extLst>
        </c:ser>
        <c:dLbls>
          <c:showLegendKey val="0"/>
          <c:showVal val="0"/>
          <c:showCatName val="0"/>
          <c:showSerName val="0"/>
          <c:showPercent val="0"/>
          <c:showBubbleSize val="0"/>
        </c:dLbls>
        <c:marker val="1"/>
        <c:smooth val="0"/>
        <c:axId val="560010936"/>
        <c:axId val="559057904"/>
      </c:lineChart>
      <c:dateAx>
        <c:axId val="560010936"/>
        <c:scaling>
          <c:orientation val="minMax"/>
        </c:scaling>
        <c:delete val="1"/>
        <c:axPos val="b"/>
        <c:numFmt formatCode="ge" sourceLinked="1"/>
        <c:majorTickMark val="none"/>
        <c:minorTickMark val="none"/>
        <c:tickLblPos val="none"/>
        <c:crossAx val="559057904"/>
        <c:crosses val="autoZero"/>
        <c:auto val="1"/>
        <c:lblOffset val="100"/>
        <c:baseTimeUnit val="years"/>
      </c:dateAx>
      <c:valAx>
        <c:axId val="55905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0010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207.13</c:v>
                </c:pt>
                <c:pt idx="1">
                  <c:v>205.72</c:v>
                </c:pt>
                <c:pt idx="2">
                  <c:v>218.79</c:v>
                </c:pt>
                <c:pt idx="3">
                  <c:v>208.3</c:v>
                </c:pt>
                <c:pt idx="4">
                  <c:v>196.82</c:v>
                </c:pt>
              </c:numCache>
            </c:numRef>
          </c:val>
          <c:extLst xmlns:c16r2="http://schemas.microsoft.com/office/drawing/2015/06/chart">
            <c:ext xmlns:c16="http://schemas.microsoft.com/office/drawing/2014/chart" uri="{C3380CC4-5D6E-409C-BE32-E72D297353CC}">
              <c16:uniqueId val="{00000000-2FBF-4438-8885-A863A68D1FD1}"/>
            </c:ext>
          </c:extLst>
        </c:ser>
        <c:dLbls>
          <c:showLegendKey val="0"/>
          <c:showVal val="0"/>
          <c:showCatName val="0"/>
          <c:showSerName val="0"/>
          <c:showPercent val="0"/>
          <c:showBubbleSize val="0"/>
        </c:dLbls>
        <c:gapWidth val="150"/>
        <c:axId val="559059080"/>
        <c:axId val="559059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501.18</c:v>
                </c:pt>
                <c:pt idx="1">
                  <c:v>376.61</c:v>
                </c:pt>
                <c:pt idx="2">
                  <c:v>440.03</c:v>
                </c:pt>
                <c:pt idx="3">
                  <c:v>304.35000000000002</c:v>
                </c:pt>
                <c:pt idx="4">
                  <c:v>296.3</c:v>
                </c:pt>
              </c:numCache>
            </c:numRef>
          </c:val>
          <c:smooth val="0"/>
          <c:extLst xmlns:c16r2="http://schemas.microsoft.com/office/drawing/2015/06/chart">
            <c:ext xmlns:c16="http://schemas.microsoft.com/office/drawing/2014/chart" uri="{C3380CC4-5D6E-409C-BE32-E72D297353CC}">
              <c16:uniqueId val="{00000001-2FBF-4438-8885-A863A68D1FD1}"/>
            </c:ext>
          </c:extLst>
        </c:ser>
        <c:dLbls>
          <c:showLegendKey val="0"/>
          <c:showVal val="0"/>
          <c:showCatName val="0"/>
          <c:showSerName val="0"/>
          <c:showPercent val="0"/>
          <c:showBubbleSize val="0"/>
        </c:dLbls>
        <c:marker val="1"/>
        <c:smooth val="0"/>
        <c:axId val="559059080"/>
        <c:axId val="559059472"/>
      </c:lineChart>
      <c:dateAx>
        <c:axId val="559059080"/>
        <c:scaling>
          <c:orientation val="minMax"/>
        </c:scaling>
        <c:delete val="1"/>
        <c:axPos val="b"/>
        <c:numFmt formatCode="ge" sourceLinked="1"/>
        <c:majorTickMark val="none"/>
        <c:minorTickMark val="none"/>
        <c:tickLblPos val="none"/>
        <c:crossAx val="559059472"/>
        <c:crosses val="autoZero"/>
        <c:auto val="1"/>
        <c:lblOffset val="100"/>
        <c:baseTimeUnit val="years"/>
      </c:dateAx>
      <c:valAx>
        <c:axId val="559059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9059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3" t="str">
        <f>データ!H6</f>
        <v>高知県　仁淀川町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2"/>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c r="A8" s="2"/>
      <c r="B8" s="48" t="str">
        <f>データ!$I$6</f>
        <v>法非適用</v>
      </c>
      <c r="C8" s="48"/>
      <c r="D8" s="48"/>
      <c r="E8" s="48"/>
      <c r="F8" s="48"/>
      <c r="G8" s="48"/>
      <c r="H8" s="48"/>
      <c r="I8" s="48" t="str">
        <f>データ!$J$6</f>
        <v>水道事業</v>
      </c>
      <c r="J8" s="48"/>
      <c r="K8" s="48"/>
      <c r="L8" s="48"/>
      <c r="M8" s="48"/>
      <c r="N8" s="48"/>
      <c r="O8" s="48"/>
      <c r="P8" s="48" t="str">
        <f>データ!$K$6</f>
        <v>簡易水道事業</v>
      </c>
      <c r="Q8" s="48"/>
      <c r="R8" s="48"/>
      <c r="S8" s="48"/>
      <c r="T8" s="48"/>
      <c r="U8" s="48"/>
      <c r="V8" s="48"/>
      <c r="W8" s="48" t="str">
        <f>データ!$L$6</f>
        <v>D3</v>
      </c>
      <c r="X8" s="48"/>
      <c r="Y8" s="48"/>
      <c r="Z8" s="48"/>
      <c r="AA8" s="48"/>
      <c r="AB8" s="48"/>
      <c r="AC8" s="48"/>
      <c r="AD8" s="48" t="str">
        <f>データ!$M$6</f>
        <v>非設置</v>
      </c>
      <c r="AE8" s="48"/>
      <c r="AF8" s="48"/>
      <c r="AG8" s="48"/>
      <c r="AH8" s="48"/>
      <c r="AI8" s="48"/>
      <c r="AJ8" s="48"/>
      <c r="AK8" s="2"/>
      <c r="AL8" s="49">
        <f>データ!$R$6</f>
        <v>5555</v>
      </c>
      <c r="AM8" s="49"/>
      <c r="AN8" s="49"/>
      <c r="AO8" s="49"/>
      <c r="AP8" s="49"/>
      <c r="AQ8" s="49"/>
      <c r="AR8" s="49"/>
      <c r="AS8" s="49"/>
      <c r="AT8" s="45">
        <f>データ!$S$6</f>
        <v>333</v>
      </c>
      <c r="AU8" s="45"/>
      <c r="AV8" s="45"/>
      <c r="AW8" s="45"/>
      <c r="AX8" s="45"/>
      <c r="AY8" s="45"/>
      <c r="AZ8" s="45"/>
      <c r="BA8" s="45"/>
      <c r="BB8" s="45">
        <f>データ!$T$6</f>
        <v>16.68</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2"/>
      <c r="AE9" s="2"/>
      <c r="AF9" s="2"/>
      <c r="AG9" s="2"/>
      <c r="AH9" s="3"/>
      <c r="AI9" s="2"/>
      <c r="AJ9" s="2"/>
      <c r="AK9" s="2"/>
      <c r="AL9" s="44" t="s">
        <v>16</v>
      </c>
      <c r="AM9" s="44"/>
      <c r="AN9" s="44"/>
      <c r="AO9" s="44"/>
      <c r="AP9" s="44"/>
      <c r="AQ9" s="44"/>
      <c r="AR9" s="44"/>
      <c r="AS9" s="44"/>
      <c r="AT9" s="44" t="s">
        <v>17</v>
      </c>
      <c r="AU9" s="44"/>
      <c r="AV9" s="44"/>
      <c r="AW9" s="44"/>
      <c r="AX9" s="44"/>
      <c r="AY9" s="44"/>
      <c r="AZ9" s="44"/>
      <c r="BA9" s="44"/>
      <c r="BB9" s="44" t="s">
        <v>18</v>
      </c>
      <c r="BC9" s="44"/>
      <c r="BD9" s="44"/>
      <c r="BE9" s="44"/>
      <c r="BF9" s="44"/>
      <c r="BG9" s="44"/>
      <c r="BH9" s="44"/>
      <c r="BI9" s="44"/>
      <c r="BJ9" s="3"/>
      <c r="BK9" s="3"/>
      <c r="BL9" s="50" t="s">
        <v>19</v>
      </c>
      <c r="BM9" s="51"/>
      <c r="BN9" s="10" t="s">
        <v>20</v>
      </c>
      <c r="BO9" s="11"/>
      <c r="BP9" s="11"/>
      <c r="BQ9" s="11"/>
      <c r="BR9" s="11"/>
      <c r="BS9" s="11"/>
      <c r="BT9" s="11"/>
      <c r="BU9" s="11"/>
      <c r="BV9" s="11"/>
      <c r="BW9" s="11"/>
      <c r="BX9" s="11"/>
      <c r="BY9" s="12"/>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59.48</v>
      </c>
      <c r="Q10" s="45"/>
      <c r="R10" s="45"/>
      <c r="S10" s="45"/>
      <c r="T10" s="45"/>
      <c r="U10" s="45"/>
      <c r="V10" s="45"/>
      <c r="W10" s="49">
        <f>データ!$Q$6</f>
        <v>1570</v>
      </c>
      <c r="X10" s="49"/>
      <c r="Y10" s="49"/>
      <c r="Z10" s="49"/>
      <c r="AA10" s="49"/>
      <c r="AB10" s="49"/>
      <c r="AC10" s="49"/>
      <c r="AD10" s="2"/>
      <c r="AE10" s="2"/>
      <c r="AF10" s="2"/>
      <c r="AG10" s="2"/>
      <c r="AH10" s="2"/>
      <c r="AI10" s="2"/>
      <c r="AJ10" s="2"/>
      <c r="AK10" s="2"/>
      <c r="AL10" s="49">
        <f>データ!$U$6</f>
        <v>3253</v>
      </c>
      <c r="AM10" s="49"/>
      <c r="AN10" s="49"/>
      <c r="AO10" s="49"/>
      <c r="AP10" s="49"/>
      <c r="AQ10" s="49"/>
      <c r="AR10" s="49"/>
      <c r="AS10" s="49"/>
      <c r="AT10" s="45">
        <f>データ!$V$6</f>
        <v>97.3</v>
      </c>
      <c r="AU10" s="45"/>
      <c r="AV10" s="45"/>
      <c r="AW10" s="45"/>
      <c r="AX10" s="45"/>
      <c r="AY10" s="45"/>
      <c r="AZ10" s="45"/>
      <c r="BA10" s="45"/>
      <c r="BB10" s="45">
        <f>データ!$W$6</f>
        <v>33.43</v>
      </c>
      <c r="BC10" s="45"/>
      <c r="BD10" s="45"/>
      <c r="BE10" s="45"/>
      <c r="BF10" s="45"/>
      <c r="BG10" s="45"/>
      <c r="BH10" s="45"/>
      <c r="BI10" s="45"/>
      <c r="BJ10" s="2"/>
      <c r="BK10" s="2"/>
      <c r="BL10" s="52" t="s">
        <v>21</v>
      </c>
      <c r="BM10" s="53"/>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25</v>
      </c>
      <c r="BM14" s="63"/>
      <c r="BN14" s="63"/>
      <c r="BO14" s="63"/>
      <c r="BP14" s="63"/>
      <c r="BQ14" s="63"/>
      <c r="BR14" s="63"/>
      <c r="BS14" s="63"/>
      <c r="BT14" s="63"/>
      <c r="BU14" s="63"/>
      <c r="BV14" s="63"/>
      <c r="BW14" s="63"/>
      <c r="BX14" s="63"/>
      <c r="BY14" s="63"/>
      <c r="BZ14" s="64"/>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121</v>
      </c>
      <c r="BM16" s="69"/>
      <c r="BN16" s="69"/>
      <c r="BO16" s="69"/>
      <c r="BP16" s="69"/>
      <c r="BQ16" s="69"/>
      <c r="BR16" s="69"/>
      <c r="BS16" s="69"/>
      <c r="BT16" s="69"/>
      <c r="BU16" s="69"/>
      <c r="BV16" s="69"/>
      <c r="BW16" s="69"/>
      <c r="BX16" s="69"/>
      <c r="BY16" s="69"/>
      <c r="BZ16" s="7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c r="A34" s="2"/>
      <c r="B34" s="16"/>
      <c r="C34" s="74" t="s">
        <v>26</v>
      </c>
      <c r="D34" s="74"/>
      <c r="E34" s="74"/>
      <c r="F34" s="74"/>
      <c r="G34" s="74"/>
      <c r="H34" s="74"/>
      <c r="I34" s="74"/>
      <c r="J34" s="74"/>
      <c r="K34" s="74"/>
      <c r="L34" s="74"/>
      <c r="M34" s="74"/>
      <c r="N34" s="74"/>
      <c r="O34" s="74"/>
      <c r="P34" s="74"/>
      <c r="Q34" s="19"/>
      <c r="R34" s="74" t="s">
        <v>27</v>
      </c>
      <c r="S34" s="74"/>
      <c r="T34" s="74"/>
      <c r="U34" s="74"/>
      <c r="V34" s="74"/>
      <c r="W34" s="74"/>
      <c r="X34" s="74"/>
      <c r="Y34" s="74"/>
      <c r="Z34" s="74"/>
      <c r="AA34" s="74"/>
      <c r="AB34" s="74"/>
      <c r="AC34" s="74"/>
      <c r="AD34" s="74"/>
      <c r="AE34" s="74"/>
      <c r="AF34" s="19"/>
      <c r="AG34" s="74" t="s">
        <v>28</v>
      </c>
      <c r="AH34" s="74"/>
      <c r="AI34" s="74"/>
      <c r="AJ34" s="74"/>
      <c r="AK34" s="74"/>
      <c r="AL34" s="74"/>
      <c r="AM34" s="74"/>
      <c r="AN34" s="74"/>
      <c r="AO34" s="74"/>
      <c r="AP34" s="74"/>
      <c r="AQ34" s="74"/>
      <c r="AR34" s="74"/>
      <c r="AS34" s="74"/>
      <c r="AT34" s="74"/>
      <c r="AU34" s="19"/>
      <c r="AV34" s="74" t="s">
        <v>29</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30</v>
      </c>
      <c r="BM45" s="63"/>
      <c r="BN45" s="63"/>
      <c r="BO45" s="63"/>
      <c r="BP45" s="63"/>
      <c r="BQ45" s="63"/>
      <c r="BR45" s="63"/>
      <c r="BS45" s="63"/>
      <c r="BT45" s="63"/>
      <c r="BU45" s="63"/>
      <c r="BV45" s="63"/>
      <c r="BW45" s="63"/>
      <c r="BX45" s="63"/>
      <c r="BY45" s="63"/>
      <c r="BZ45" s="6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122</v>
      </c>
      <c r="BM47" s="69"/>
      <c r="BN47" s="69"/>
      <c r="BO47" s="69"/>
      <c r="BP47" s="69"/>
      <c r="BQ47" s="69"/>
      <c r="BR47" s="69"/>
      <c r="BS47" s="69"/>
      <c r="BT47" s="69"/>
      <c r="BU47" s="69"/>
      <c r="BV47" s="69"/>
      <c r="BW47" s="69"/>
      <c r="BX47" s="69"/>
      <c r="BY47" s="69"/>
      <c r="BZ47" s="7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c r="A56" s="2"/>
      <c r="B56" s="16"/>
      <c r="C56" s="74" t="s">
        <v>31</v>
      </c>
      <c r="D56" s="74"/>
      <c r="E56" s="74"/>
      <c r="F56" s="74"/>
      <c r="G56" s="74"/>
      <c r="H56" s="74"/>
      <c r="I56" s="74"/>
      <c r="J56" s="74"/>
      <c r="K56" s="74"/>
      <c r="L56" s="74"/>
      <c r="M56" s="74"/>
      <c r="N56" s="74"/>
      <c r="O56" s="74"/>
      <c r="P56" s="74"/>
      <c r="Q56" s="19"/>
      <c r="R56" s="74" t="s">
        <v>32</v>
      </c>
      <c r="S56" s="74"/>
      <c r="T56" s="74"/>
      <c r="U56" s="74"/>
      <c r="V56" s="74"/>
      <c r="W56" s="74"/>
      <c r="X56" s="74"/>
      <c r="Y56" s="74"/>
      <c r="Z56" s="74"/>
      <c r="AA56" s="74"/>
      <c r="AB56" s="74"/>
      <c r="AC56" s="74"/>
      <c r="AD56" s="74"/>
      <c r="AE56" s="74"/>
      <c r="AF56" s="19"/>
      <c r="AG56" s="74" t="s">
        <v>33</v>
      </c>
      <c r="AH56" s="74"/>
      <c r="AI56" s="74"/>
      <c r="AJ56" s="74"/>
      <c r="AK56" s="74"/>
      <c r="AL56" s="74"/>
      <c r="AM56" s="74"/>
      <c r="AN56" s="74"/>
      <c r="AO56" s="74"/>
      <c r="AP56" s="74"/>
      <c r="AQ56" s="74"/>
      <c r="AR56" s="74"/>
      <c r="AS56" s="74"/>
      <c r="AT56" s="74"/>
      <c r="AU56" s="19"/>
      <c r="AV56" s="74" t="s">
        <v>34</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36</v>
      </c>
      <c r="BM64" s="63"/>
      <c r="BN64" s="63"/>
      <c r="BO64" s="63"/>
      <c r="BP64" s="63"/>
      <c r="BQ64" s="63"/>
      <c r="BR64" s="63"/>
      <c r="BS64" s="63"/>
      <c r="BT64" s="63"/>
      <c r="BU64" s="63"/>
      <c r="BV64" s="63"/>
      <c r="BW64" s="63"/>
      <c r="BX64" s="63"/>
      <c r="BY64" s="63"/>
      <c r="BZ64" s="6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c r="A79" s="2"/>
      <c r="B79" s="16"/>
      <c r="C79" s="74" t="s">
        <v>37</v>
      </c>
      <c r="D79" s="74"/>
      <c r="E79" s="74"/>
      <c r="F79" s="74"/>
      <c r="G79" s="74"/>
      <c r="H79" s="74"/>
      <c r="I79" s="74"/>
      <c r="J79" s="74"/>
      <c r="K79" s="74"/>
      <c r="L79" s="74"/>
      <c r="M79" s="74"/>
      <c r="N79" s="74"/>
      <c r="O79" s="74"/>
      <c r="P79" s="74"/>
      <c r="Q79" s="74"/>
      <c r="R79" s="74"/>
      <c r="S79" s="74"/>
      <c r="T79" s="74"/>
      <c r="U79" s="19"/>
      <c r="V79" s="19"/>
      <c r="W79" s="74" t="s">
        <v>38</v>
      </c>
      <c r="X79" s="74"/>
      <c r="Y79" s="74"/>
      <c r="Z79" s="74"/>
      <c r="AA79" s="74"/>
      <c r="AB79" s="74"/>
      <c r="AC79" s="74"/>
      <c r="AD79" s="74"/>
      <c r="AE79" s="74"/>
      <c r="AF79" s="74"/>
      <c r="AG79" s="74"/>
      <c r="AH79" s="74"/>
      <c r="AI79" s="74"/>
      <c r="AJ79" s="74"/>
      <c r="AK79" s="74"/>
      <c r="AL79" s="74"/>
      <c r="AM79" s="74"/>
      <c r="AN79" s="74"/>
      <c r="AO79" s="19"/>
      <c r="AP79" s="19"/>
      <c r="AQ79" s="74" t="s">
        <v>39</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c r="C83" s="25" t="s">
        <v>40</v>
      </c>
    </row>
    <row r="84" spans="1:78" hidden="1">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54</v>
      </c>
      <c r="N85" s="26" t="s">
        <v>54</v>
      </c>
      <c r="O85" s="26" t="str">
        <f>データ!EN6</f>
        <v>【0.72】</v>
      </c>
    </row>
  </sheetData>
  <sheetProtection algorithmName="SHA-512" hashValue="tKjoI78Zvu5Dbd/aUh/3yZCJ92u/WLlXFEbhnGdVcn0cv8xeQz4MJtaejmcPHvP5O5fa4BqbUPuQISZuA/PBag==" saltValue="MRGUEj9ctanRDRJ2mFrGzQ=="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4" width="11.875" customWidth="1"/>
  </cols>
  <sheetData>
    <row r="1" spans="1:144">
      <c r="A1" t="s">
        <v>55</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c r="A2" s="28" t="s">
        <v>56</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c r="A3" s="28" t="s">
        <v>57</v>
      </c>
      <c r="B3" s="29" t="s">
        <v>58</v>
      </c>
      <c r="C3" s="29" t="s">
        <v>59</v>
      </c>
      <c r="D3" s="29" t="s">
        <v>60</v>
      </c>
      <c r="E3" s="29" t="s">
        <v>61</v>
      </c>
      <c r="F3" s="29" t="s">
        <v>62</v>
      </c>
      <c r="G3" s="29" t="s">
        <v>63</v>
      </c>
      <c r="H3" s="76" t="s">
        <v>64</v>
      </c>
      <c r="I3" s="77"/>
      <c r="J3" s="77"/>
      <c r="K3" s="77"/>
      <c r="L3" s="77"/>
      <c r="M3" s="77"/>
      <c r="N3" s="77"/>
      <c r="O3" s="77"/>
      <c r="P3" s="77"/>
      <c r="Q3" s="77"/>
      <c r="R3" s="77"/>
      <c r="S3" s="77"/>
      <c r="T3" s="77"/>
      <c r="U3" s="77"/>
      <c r="V3" s="77"/>
      <c r="W3" s="78"/>
      <c r="X3" s="82" t="s">
        <v>65</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66</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c r="A4" s="28" t="s">
        <v>67</v>
      </c>
      <c r="B4" s="30"/>
      <c r="C4" s="30"/>
      <c r="D4" s="30"/>
      <c r="E4" s="30"/>
      <c r="F4" s="30"/>
      <c r="G4" s="30"/>
      <c r="H4" s="79"/>
      <c r="I4" s="80"/>
      <c r="J4" s="80"/>
      <c r="K4" s="80"/>
      <c r="L4" s="80"/>
      <c r="M4" s="80"/>
      <c r="N4" s="80"/>
      <c r="O4" s="80"/>
      <c r="P4" s="80"/>
      <c r="Q4" s="80"/>
      <c r="R4" s="80"/>
      <c r="S4" s="80"/>
      <c r="T4" s="80"/>
      <c r="U4" s="80"/>
      <c r="V4" s="80"/>
      <c r="W4" s="81"/>
      <c r="X4" s="75" t="s">
        <v>68</v>
      </c>
      <c r="Y4" s="75"/>
      <c r="Z4" s="75"/>
      <c r="AA4" s="75"/>
      <c r="AB4" s="75"/>
      <c r="AC4" s="75"/>
      <c r="AD4" s="75"/>
      <c r="AE4" s="75"/>
      <c r="AF4" s="75"/>
      <c r="AG4" s="75"/>
      <c r="AH4" s="75"/>
      <c r="AI4" s="75" t="s">
        <v>69</v>
      </c>
      <c r="AJ4" s="75"/>
      <c r="AK4" s="75"/>
      <c r="AL4" s="75"/>
      <c r="AM4" s="75"/>
      <c r="AN4" s="75"/>
      <c r="AO4" s="75"/>
      <c r="AP4" s="75"/>
      <c r="AQ4" s="75"/>
      <c r="AR4" s="75"/>
      <c r="AS4" s="75"/>
      <c r="AT4" s="75" t="s">
        <v>70</v>
      </c>
      <c r="AU4" s="75"/>
      <c r="AV4" s="75"/>
      <c r="AW4" s="75"/>
      <c r="AX4" s="75"/>
      <c r="AY4" s="75"/>
      <c r="AZ4" s="75"/>
      <c r="BA4" s="75"/>
      <c r="BB4" s="75"/>
      <c r="BC4" s="75"/>
      <c r="BD4" s="75"/>
      <c r="BE4" s="75" t="s">
        <v>71</v>
      </c>
      <c r="BF4" s="75"/>
      <c r="BG4" s="75"/>
      <c r="BH4" s="75"/>
      <c r="BI4" s="75"/>
      <c r="BJ4" s="75"/>
      <c r="BK4" s="75"/>
      <c r="BL4" s="75"/>
      <c r="BM4" s="75"/>
      <c r="BN4" s="75"/>
      <c r="BO4" s="75"/>
      <c r="BP4" s="75" t="s">
        <v>72</v>
      </c>
      <c r="BQ4" s="75"/>
      <c r="BR4" s="75"/>
      <c r="BS4" s="75"/>
      <c r="BT4" s="75"/>
      <c r="BU4" s="75"/>
      <c r="BV4" s="75"/>
      <c r="BW4" s="75"/>
      <c r="BX4" s="75"/>
      <c r="BY4" s="75"/>
      <c r="BZ4" s="75"/>
      <c r="CA4" s="75" t="s">
        <v>73</v>
      </c>
      <c r="CB4" s="75"/>
      <c r="CC4" s="75"/>
      <c r="CD4" s="75"/>
      <c r="CE4" s="75"/>
      <c r="CF4" s="75"/>
      <c r="CG4" s="75"/>
      <c r="CH4" s="75"/>
      <c r="CI4" s="75"/>
      <c r="CJ4" s="75"/>
      <c r="CK4" s="75"/>
      <c r="CL4" s="75" t="s">
        <v>74</v>
      </c>
      <c r="CM4" s="75"/>
      <c r="CN4" s="75"/>
      <c r="CO4" s="75"/>
      <c r="CP4" s="75"/>
      <c r="CQ4" s="75"/>
      <c r="CR4" s="75"/>
      <c r="CS4" s="75"/>
      <c r="CT4" s="75"/>
      <c r="CU4" s="75"/>
      <c r="CV4" s="75"/>
      <c r="CW4" s="75" t="s">
        <v>75</v>
      </c>
      <c r="CX4" s="75"/>
      <c r="CY4" s="75"/>
      <c r="CZ4" s="75"/>
      <c r="DA4" s="75"/>
      <c r="DB4" s="75"/>
      <c r="DC4" s="75"/>
      <c r="DD4" s="75"/>
      <c r="DE4" s="75"/>
      <c r="DF4" s="75"/>
      <c r="DG4" s="75"/>
      <c r="DH4" s="75" t="s">
        <v>76</v>
      </c>
      <c r="DI4" s="75"/>
      <c r="DJ4" s="75"/>
      <c r="DK4" s="75"/>
      <c r="DL4" s="75"/>
      <c r="DM4" s="75"/>
      <c r="DN4" s="75"/>
      <c r="DO4" s="75"/>
      <c r="DP4" s="75"/>
      <c r="DQ4" s="75"/>
      <c r="DR4" s="75"/>
      <c r="DS4" s="75" t="s">
        <v>77</v>
      </c>
      <c r="DT4" s="75"/>
      <c r="DU4" s="75"/>
      <c r="DV4" s="75"/>
      <c r="DW4" s="75"/>
      <c r="DX4" s="75"/>
      <c r="DY4" s="75"/>
      <c r="DZ4" s="75"/>
      <c r="EA4" s="75"/>
      <c r="EB4" s="75"/>
      <c r="EC4" s="75"/>
      <c r="ED4" s="75" t="s">
        <v>78</v>
      </c>
      <c r="EE4" s="75"/>
      <c r="EF4" s="75"/>
      <c r="EG4" s="75"/>
      <c r="EH4" s="75"/>
      <c r="EI4" s="75"/>
      <c r="EJ4" s="75"/>
      <c r="EK4" s="75"/>
      <c r="EL4" s="75"/>
      <c r="EM4" s="75"/>
      <c r="EN4" s="75"/>
    </row>
    <row r="5" spans="1:144">
      <c r="A5" s="28" t="s">
        <v>79</v>
      </c>
      <c r="B5" s="31"/>
      <c r="C5" s="31"/>
      <c r="D5" s="31"/>
      <c r="E5" s="31"/>
      <c r="F5" s="31"/>
      <c r="G5" s="31"/>
      <c r="H5" s="32" t="s">
        <v>80</v>
      </c>
      <c r="I5" s="32" t="s">
        <v>81</v>
      </c>
      <c r="J5" s="32" t="s">
        <v>82</v>
      </c>
      <c r="K5" s="32" t="s">
        <v>83</v>
      </c>
      <c r="L5" s="32" t="s">
        <v>84</v>
      </c>
      <c r="M5" s="32" t="s">
        <v>85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41</v>
      </c>
      <c r="AI5" s="32" t="s">
        <v>96</v>
      </c>
      <c r="AJ5" s="32" t="s">
        <v>97</v>
      </c>
      <c r="AK5" s="32" t="s">
        <v>98</v>
      </c>
      <c r="AL5" s="32" t="s">
        <v>99</v>
      </c>
      <c r="AM5" s="32" t="s">
        <v>100</v>
      </c>
      <c r="AN5" s="32" t="s">
        <v>101</v>
      </c>
      <c r="AO5" s="32" t="s">
        <v>102</v>
      </c>
      <c r="AP5" s="32" t="s">
        <v>103</v>
      </c>
      <c r="AQ5" s="32" t="s">
        <v>104</v>
      </c>
      <c r="AR5" s="32" t="s">
        <v>105</v>
      </c>
      <c r="AS5" s="32" t="s">
        <v>106</v>
      </c>
      <c r="AT5" s="32" t="s">
        <v>96</v>
      </c>
      <c r="AU5" s="32" t="s">
        <v>97</v>
      </c>
      <c r="AV5" s="32" t="s">
        <v>98</v>
      </c>
      <c r="AW5" s="32" t="s">
        <v>99</v>
      </c>
      <c r="AX5" s="32" t="s">
        <v>100</v>
      </c>
      <c r="AY5" s="32" t="s">
        <v>101</v>
      </c>
      <c r="AZ5" s="32" t="s">
        <v>102</v>
      </c>
      <c r="BA5" s="32" t="s">
        <v>103</v>
      </c>
      <c r="BB5" s="32" t="s">
        <v>104</v>
      </c>
      <c r="BC5" s="32" t="s">
        <v>105</v>
      </c>
      <c r="BD5" s="32" t="s">
        <v>106</v>
      </c>
      <c r="BE5" s="32" t="s">
        <v>96</v>
      </c>
      <c r="BF5" s="32" t="s">
        <v>97</v>
      </c>
      <c r="BG5" s="32" t="s">
        <v>98</v>
      </c>
      <c r="BH5" s="32" t="s">
        <v>99</v>
      </c>
      <c r="BI5" s="32" t="s">
        <v>100</v>
      </c>
      <c r="BJ5" s="32" t="s">
        <v>101</v>
      </c>
      <c r="BK5" s="32" t="s">
        <v>102</v>
      </c>
      <c r="BL5" s="32" t="s">
        <v>103</v>
      </c>
      <c r="BM5" s="32" t="s">
        <v>104</v>
      </c>
      <c r="BN5" s="32" t="s">
        <v>105</v>
      </c>
      <c r="BO5" s="32" t="s">
        <v>106</v>
      </c>
      <c r="BP5" s="32" t="s">
        <v>96</v>
      </c>
      <c r="BQ5" s="32" t="s">
        <v>97</v>
      </c>
      <c r="BR5" s="32" t="s">
        <v>98</v>
      </c>
      <c r="BS5" s="32" t="s">
        <v>99</v>
      </c>
      <c r="BT5" s="32" t="s">
        <v>100</v>
      </c>
      <c r="BU5" s="32" t="s">
        <v>101</v>
      </c>
      <c r="BV5" s="32" t="s">
        <v>102</v>
      </c>
      <c r="BW5" s="32" t="s">
        <v>103</v>
      </c>
      <c r="BX5" s="32" t="s">
        <v>104</v>
      </c>
      <c r="BY5" s="32" t="s">
        <v>105</v>
      </c>
      <c r="BZ5" s="32" t="s">
        <v>106</v>
      </c>
      <c r="CA5" s="32" t="s">
        <v>96</v>
      </c>
      <c r="CB5" s="32" t="s">
        <v>97</v>
      </c>
      <c r="CC5" s="32" t="s">
        <v>98</v>
      </c>
      <c r="CD5" s="32" t="s">
        <v>99</v>
      </c>
      <c r="CE5" s="32" t="s">
        <v>100</v>
      </c>
      <c r="CF5" s="32" t="s">
        <v>101</v>
      </c>
      <c r="CG5" s="32" t="s">
        <v>102</v>
      </c>
      <c r="CH5" s="32" t="s">
        <v>103</v>
      </c>
      <c r="CI5" s="32" t="s">
        <v>104</v>
      </c>
      <c r="CJ5" s="32" t="s">
        <v>105</v>
      </c>
      <c r="CK5" s="32" t="s">
        <v>106</v>
      </c>
      <c r="CL5" s="32" t="s">
        <v>96</v>
      </c>
      <c r="CM5" s="32" t="s">
        <v>97</v>
      </c>
      <c r="CN5" s="32" t="s">
        <v>98</v>
      </c>
      <c r="CO5" s="32" t="s">
        <v>99</v>
      </c>
      <c r="CP5" s="32" t="s">
        <v>100</v>
      </c>
      <c r="CQ5" s="32" t="s">
        <v>101</v>
      </c>
      <c r="CR5" s="32" t="s">
        <v>102</v>
      </c>
      <c r="CS5" s="32" t="s">
        <v>103</v>
      </c>
      <c r="CT5" s="32" t="s">
        <v>104</v>
      </c>
      <c r="CU5" s="32" t="s">
        <v>105</v>
      </c>
      <c r="CV5" s="32" t="s">
        <v>106</v>
      </c>
      <c r="CW5" s="32" t="s">
        <v>96</v>
      </c>
      <c r="CX5" s="32" t="s">
        <v>97</v>
      </c>
      <c r="CY5" s="32" t="s">
        <v>98</v>
      </c>
      <c r="CZ5" s="32" t="s">
        <v>99</v>
      </c>
      <c r="DA5" s="32" t="s">
        <v>100</v>
      </c>
      <c r="DB5" s="32" t="s">
        <v>101</v>
      </c>
      <c r="DC5" s="32" t="s">
        <v>102</v>
      </c>
      <c r="DD5" s="32" t="s">
        <v>103</v>
      </c>
      <c r="DE5" s="32" t="s">
        <v>104</v>
      </c>
      <c r="DF5" s="32" t="s">
        <v>105</v>
      </c>
      <c r="DG5" s="32" t="s">
        <v>106</v>
      </c>
      <c r="DH5" s="32" t="s">
        <v>96</v>
      </c>
      <c r="DI5" s="32" t="s">
        <v>97</v>
      </c>
      <c r="DJ5" s="32" t="s">
        <v>98</v>
      </c>
      <c r="DK5" s="32" t="s">
        <v>99</v>
      </c>
      <c r="DL5" s="32" t="s">
        <v>100</v>
      </c>
      <c r="DM5" s="32" t="s">
        <v>101</v>
      </c>
      <c r="DN5" s="32" t="s">
        <v>102</v>
      </c>
      <c r="DO5" s="32" t="s">
        <v>103</v>
      </c>
      <c r="DP5" s="32" t="s">
        <v>104</v>
      </c>
      <c r="DQ5" s="32" t="s">
        <v>105</v>
      </c>
      <c r="DR5" s="32" t="s">
        <v>106</v>
      </c>
      <c r="DS5" s="32" t="s">
        <v>96</v>
      </c>
      <c r="DT5" s="32" t="s">
        <v>97</v>
      </c>
      <c r="DU5" s="32" t="s">
        <v>98</v>
      </c>
      <c r="DV5" s="32" t="s">
        <v>99</v>
      </c>
      <c r="DW5" s="32" t="s">
        <v>100</v>
      </c>
      <c r="DX5" s="32" t="s">
        <v>101</v>
      </c>
      <c r="DY5" s="32" t="s">
        <v>102</v>
      </c>
      <c r="DZ5" s="32" t="s">
        <v>103</v>
      </c>
      <c r="EA5" s="32" t="s">
        <v>104</v>
      </c>
      <c r="EB5" s="32" t="s">
        <v>105</v>
      </c>
      <c r="EC5" s="32" t="s">
        <v>106</v>
      </c>
      <c r="ED5" s="32" t="s">
        <v>96</v>
      </c>
      <c r="EE5" s="32" t="s">
        <v>97</v>
      </c>
      <c r="EF5" s="32" t="s">
        <v>98</v>
      </c>
      <c r="EG5" s="32" t="s">
        <v>99</v>
      </c>
      <c r="EH5" s="32" t="s">
        <v>100</v>
      </c>
      <c r="EI5" s="32" t="s">
        <v>101</v>
      </c>
      <c r="EJ5" s="32" t="s">
        <v>102</v>
      </c>
      <c r="EK5" s="32" t="s">
        <v>103</v>
      </c>
      <c r="EL5" s="32" t="s">
        <v>104</v>
      </c>
      <c r="EM5" s="32" t="s">
        <v>105</v>
      </c>
      <c r="EN5" s="32" t="s">
        <v>106</v>
      </c>
    </row>
    <row r="6" spans="1:144" s="36" customFormat="1">
      <c r="A6" s="28" t="s">
        <v>107</v>
      </c>
      <c r="B6" s="33">
        <f>B7</f>
        <v>2017</v>
      </c>
      <c r="C6" s="33">
        <f t="shared" ref="C6:W6" si="3">C7</f>
        <v>393878</v>
      </c>
      <c r="D6" s="33">
        <f t="shared" si="3"/>
        <v>47</v>
      </c>
      <c r="E6" s="33">
        <f t="shared" si="3"/>
        <v>1</v>
      </c>
      <c r="F6" s="33">
        <f t="shared" si="3"/>
        <v>0</v>
      </c>
      <c r="G6" s="33">
        <f t="shared" si="3"/>
        <v>0</v>
      </c>
      <c r="H6" s="33" t="str">
        <f t="shared" si="3"/>
        <v>高知県　仁淀川町</v>
      </c>
      <c r="I6" s="33" t="str">
        <f t="shared" si="3"/>
        <v>法非適用</v>
      </c>
      <c r="J6" s="33" t="str">
        <f t="shared" si="3"/>
        <v>水道事業</v>
      </c>
      <c r="K6" s="33" t="str">
        <f t="shared" si="3"/>
        <v>簡易水道事業</v>
      </c>
      <c r="L6" s="33" t="str">
        <f t="shared" si="3"/>
        <v>D3</v>
      </c>
      <c r="M6" s="33" t="str">
        <f t="shared" si="3"/>
        <v>非設置</v>
      </c>
      <c r="N6" s="34" t="str">
        <f t="shared" si="3"/>
        <v>-</v>
      </c>
      <c r="O6" s="34" t="str">
        <f t="shared" si="3"/>
        <v>該当数値なし</v>
      </c>
      <c r="P6" s="34">
        <f t="shared" si="3"/>
        <v>59.48</v>
      </c>
      <c r="Q6" s="34">
        <f t="shared" si="3"/>
        <v>1570</v>
      </c>
      <c r="R6" s="34">
        <f t="shared" si="3"/>
        <v>5555</v>
      </c>
      <c r="S6" s="34">
        <f t="shared" si="3"/>
        <v>333</v>
      </c>
      <c r="T6" s="34">
        <f t="shared" si="3"/>
        <v>16.68</v>
      </c>
      <c r="U6" s="34">
        <f t="shared" si="3"/>
        <v>3253</v>
      </c>
      <c r="V6" s="34">
        <f t="shared" si="3"/>
        <v>97.3</v>
      </c>
      <c r="W6" s="34">
        <f t="shared" si="3"/>
        <v>33.43</v>
      </c>
      <c r="X6" s="35">
        <f>IF(X7="",NA(),X7)</f>
        <v>59.27</v>
      </c>
      <c r="Y6" s="35">
        <f t="shared" ref="Y6:AG6" si="4">IF(Y7="",NA(),Y7)</f>
        <v>57.49</v>
      </c>
      <c r="Z6" s="35">
        <f t="shared" si="4"/>
        <v>59.99</v>
      </c>
      <c r="AA6" s="35">
        <f t="shared" si="4"/>
        <v>60.13</v>
      </c>
      <c r="AB6" s="35">
        <f t="shared" si="4"/>
        <v>56.22</v>
      </c>
      <c r="AC6" s="35">
        <f t="shared" si="4"/>
        <v>76.09</v>
      </c>
      <c r="AD6" s="35">
        <f t="shared" si="4"/>
        <v>75.87</v>
      </c>
      <c r="AE6" s="35">
        <f t="shared" si="4"/>
        <v>76.27</v>
      </c>
      <c r="AF6" s="35">
        <f t="shared" si="4"/>
        <v>77.56</v>
      </c>
      <c r="AG6" s="35">
        <f t="shared" si="4"/>
        <v>78.510000000000005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1479.1</v>
      </c>
      <c r="BF6" s="35">
        <f t="shared" ref="BF6:BN6" si="7">IF(BF7="",NA(),BF7)</f>
        <v>1383.08</v>
      </c>
      <c r="BG6" s="35">
        <f t="shared" si="7"/>
        <v>1270.17</v>
      </c>
      <c r="BH6" s="35">
        <f t="shared" si="7"/>
        <v>1250.69</v>
      </c>
      <c r="BI6" s="35">
        <f t="shared" si="7"/>
        <v>1141.6500000000001</v>
      </c>
      <c r="BJ6" s="35">
        <f t="shared" si="7"/>
        <v>1113.76</v>
      </c>
      <c r="BK6" s="35">
        <f t="shared" si="7"/>
        <v>1125.69</v>
      </c>
      <c r="BL6" s="35">
        <f t="shared" si="7"/>
        <v>1134.67</v>
      </c>
      <c r="BM6" s="35">
        <f t="shared" si="7"/>
        <v>1144.79</v>
      </c>
      <c r="BN6" s="35">
        <f t="shared" si="7"/>
        <v>1061.58</v>
      </c>
      <c r="BO6" s="34" t="str">
        <f>IF(BO7="","",IF(BO7="-","【-】","【"&amp;SUBSTITUTE(TEXT(BO7,"#,##0.00"),"-","△")&amp;"】"))</f>
        <v>【1,141.75】</v>
      </c>
      <c r="BP6" s="35">
        <f>IF(BP7="",NA(),BP7)</f>
        <v>41.69</v>
      </c>
      <c r="BQ6" s="35">
        <f t="shared" ref="BQ6:BY6" si="8">IF(BQ7="",NA(),BQ7)</f>
        <v>43.53</v>
      </c>
      <c r="BR6" s="35">
        <f t="shared" si="8"/>
        <v>41.08</v>
      </c>
      <c r="BS6" s="35">
        <f t="shared" si="8"/>
        <v>43.61</v>
      </c>
      <c r="BT6" s="35">
        <f t="shared" si="8"/>
        <v>45.81</v>
      </c>
      <c r="BU6" s="35">
        <f t="shared" si="8"/>
        <v>34.25</v>
      </c>
      <c r="BV6" s="35">
        <f t="shared" si="8"/>
        <v>46.48</v>
      </c>
      <c r="BW6" s="35">
        <f t="shared" si="8"/>
        <v>40.6</v>
      </c>
      <c r="BX6" s="35">
        <f t="shared" si="8"/>
        <v>56.04</v>
      </c>
      <c r="BY6" s="35">
        <f t="shared" si="8"/>
        <v>58.52</v>
      </c>
      <c r="BZ6" s="34" t="str">
        <f>IF(BZ7="","",IF(BZ7="-","【-】","【"&amp;SUBSTITUTE(TEXT(BZ7,"#,##0.00"),"-","△")&amp;"】"))</f>
        <v>【54.93】</v>
      </c>
      <c r="CA6" s="35">
        <f>IF(CA7="",NA(),CA7)</f>
        <v>207.13</v>
      </c>
      <c r="CB6" s="35">
        <f t="shared" ref="CB6:CJ6" si="9">IF(CB7="",NA(),CB7)</f>
        <v>205.72</v>
      </c>
      <c r="CC6" s="35">
        <f t="shared" si="9"/>
        <v>218.79</v>
      </c>
      <c r="CD6" s="35">
        <f t="shared" si="9"/>
        <v>208.3</v>
      </c>
      <c r="CE6" s="35">
        <f t="shared" si="9"/>
        <v>196.82</v>
      </c>
      <c r="CF6" s="35">
        <f t="shared" si="9"/>
        <v>501.18</v>
      </c>
      <c r="CG6" s="35">
        <f t="shared" si="9"/>
        <v>376.61</v>
      </c>
      <c r="CH6" s="35">
        <f t="shared" si="9"/>
        <v>440.03</v>
      </c>
      <c r="CI6" s="35">
        <f t="shared" si="9"/>
        <v>304.35000000000002</v>
      </c>
      <c r="CJ6" s="35">
        <f t="shared" si="9"/>
        <v>296.3</v>
      </c>
      <c r="CK6" s="34" t="str">
        <f>IF(CK7="","",IF(CK7="-","【-】","【"&amp;SUBSTITUTE(TEXT(CK7,"#,##0.00"),"-","△")&amp;"】"))</f>
        <v>【292.18】</v>
      </c>
      <c r="CL6" s="35">
        <f>IF(CL7="",NA(),CL7)</f>
        <v>74.69</v>
      </c>
      <c r="CM6" s="35">
        <f t="shared" ref="CM6:CU6" si="10">IF(CM7="",NA(),CM7)</f>
        <v>71.95</v>
      </c>
      <c r="CN6" s="35">
        <f t="shared" si="10"/>
        <v>73.180000000000007</v>
      </c>
      <c r="CO6" s="35">
        <f t="shared" si="10"/>
        <v>72.239999999999995</v>
      </c>
      <c r="CP6" s="35">
        <f t="shared" si="10"/>
        <v>72.239999999999995</v>
      </c>
      <c r="CQ6" s="35">
        <f t="shared" si="10"/>
        <v>57.55</v>
      </c>
      <c r="CR6" s="35">
        <f t="shared" si="10"/>
        <v>57.43</v>
      </c>
      <c r="CS6" s="35">
        <f t="shared" si="10"/>
        <v>57.29</v>
      </c>
      <c r="CT6" s="35">
        <f t="shared" si="10"/>
        <v>55.9</v>
      </c>
      <c r="CU6" s="35">
        <f t="shared" si="10"/>
        <v>57.3</v>
      </c>
      <c r="CV6" s="34" t="str">
        <f>IF(CV7="","",IF(CV7="-","【-】","【"&amp;SUBSTITUTE(TEXT(CV7,"#,##0.00"),"-","△")&amp;"】"))</f>
        <v>【56.91】</v>
      </c>
      <c r="CW6" s="35">
        <f>IF(CW7="",NA(),CW7)</f>
        <v>92.31</v>
      </c>
      <c r="CX6" s="35">
        <f t="shared" ref="CX6:DF6" si="11">IF(CX7="",NA(),CX7)</f>
        <v>92.31</v>
      </c>
      <c r="CY6" s="35">
        <f t="shared" si="11"/>
        <v>92.31</v>
      </c>
      <c r="CZ6" s="35">
        <f t="shared" si="11"/>
        <v>92.31</v>
      </c>
      <c r="DA6" s="35">
        <f t="shared" si="11"/>
        <v>94.02</v>
      </c>
      <c r="DB6" s="35">
        <f t="shared" si="11"/>
        <v>74.14</v>
      </c>
      <c r="DC6" s="35">
        <f t="shared" si="11"/>
        <v>73.83</v>
      </c>
      <c r="DD6" s="35">
        <f t="shared" si="11"/>
        <v>73.69</v>
      </c>
      <c r="DE6" s="35">
        <f t="shared" si="11"/>
        <v>73.28</v>
      </c>
      <c r="DF6" s="35">
        <f t="shared" si="11"/>
        <v>72.42</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5">
        <f>IF(ED7="",NA(),ED7)</f>
        <v>5.47</v>
      </c>
      <c r="EE6" s="35">
        <f t="shared" ref="EE6:EM6" si="14">IF(EE7="",NA(),EE7)</f>
        <v>0.81</v>
      </c>
      <c r="EF6" s="35">
        <f t="shared" si="14"/>
        <v>1.21</v>
      </c>
      <c r="EG6" s="35">
        <f t="shared" si="14"/>
        <v>0.65</v>
      </c>
      <c r="EH6" s="34">
        <f t="shared" si="14"/>
        <v>0</v>
      </c>
      <c r="EI6" s="35">
        <f t="shared" si="14"/>
        <v>0.8</v>
      </c>
      <c r="EJ6" s="35">
        <f t="shared" si="14"/>
        <v>0.69</v>
      </c>
      <c r="EK6" s="35">
        <f t="shared" si="14"/>
        <v>0.65</v>
      </c>
      <c r="EL6" s="35">
        <f t="shared" si="14"/>
        <v>0.53</v>
      </c>
      <c r="EM6" s="35">
        <f t="shared" si="14"/>
        <v>0.72</v>
      </c>
      <c r="EN6" s="34" t="str">
        <f>IF(EN7="","",IF(EN7="-","【-】","【"&amp;SUBSTITUTE(TEXT(EN7,"#,##0.00"),"-","△")&amp;"】"))</f>
        <v>【0.72】</v>
      </c>
    </row>
    <row r="7" spans="1:144" s="36" customFormat="1">
      <c r="A7" s="28"/>
      <c r="B7" s="37">
        <v>2017</v>
      </c>
      <c r="C7" s="37">
        <v>393878</v>
      </c>
      <c r="D7" s="37">
        <v>47</v>
      </c>
      <c r="E7" s="37">
        <v>1</v>
      </c>
      <c r="F7" s="37">
        <v>0</v>
      </c>
      <c r="G7" s="37">
        <v>0</v>
      </c>
      <c r="H7" s="37" t="s">
        <v>108</v>
      </c>
      <c r="I7" s="37" t="s">
        <v>109</v>
      </c>
      <c r="J7" s="37" t="s">
        <v>110</v>
      </c>
      <c r="K7" s="37" t="s">
        <v>111</v>
      </c>
      <c r="L7" s="37" t="s">
        <v>112</v>
      </c>
      <c r="M7" s="37" t="s">
        <v>113</v>
      </c>
      <c r="N7" s="38" t="s">
        <v>114</v>
      </c>
      <c r="O7" s="38" t="s">
        <v>115</v>
      </c>
      <c r="P7" s="38">
        <v>59.48</v>
      </c>
      <c r="Q7" s="38">
        <v>1570</v>
      </c>
      <c r="R7" s="38">
        <v>5555</v>
      </c>
      <c r="S7" s="38">
        <v>333</v>
      </c>
      <c r="T7" s="38">
        <v>16.68</v>
      </c>
      <c r="U7" s="38">
        <v>3253</v>
      </c>
      <c r="V7" s="38">
        <v>97.3</v>
      </c>
      <c r="W7" s="38">
        <v>33.43</v>
      </c>
      <c r="X7" s="38">
        <v>59.27</v>
      </c>
      <c r="Y7" s="38">
        <v>57.49</v>
      </c>
      <c r="Z7" s="38">
        <v>59.99</v>
      </c>
      <c r="AA7" s="38">
        <v>60.13</v>
      </c>
      <c r="AB7" s="38">
        <v>56.22</v>
      </c>
      <c r="AC7" s="38">
        <v>76.09</v>
      </c>
      <c r="AD7" s="38">
        <v>75.87</v>
      </c>
      <c r="AE7" s="38">
        <v>76.27</v>
      </c>
      <c r="AF7" s="38">
        <v>77.56</v>
      </c>
      <c r="AG7" s="38">
        <v>78.510000000000005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1479.1</v>
      </c>
      <c r="BF7" s="38">
        <v>1383.08</v>
      </c>
      <c r="BG7" s="38">
        <v>1270.17</v>
      </c>
      <c r="BH7" s="38">
        <v>1250.69</v>
      </c>
      <c r="BI7" s="38">
        <v>1141.6500000000001</v>
      </c>
      <c r="BJ7" s="38">
        <v>1113.76</v>
      </c>
      <c r="BK7" s="38">
        <v>1125.69</v>
      </c>
      <c r="BL7" s="38">
        <v>1134.67</v>
      </c>
      <c r="BM7" s="38">
        <v>1144.79</v>
      </c>
      <c r="BN7" s="38">
        <v>1061.58</v>
      </c>
      <c r="BO7" s="38">
        <v>1141.75</v>
      </c>
      <c r="BP7" s="38">
        <v>41.69</v>
      </c>
      <c r="BQ7" s="38">
        <v>43.53</v>
      </c>
      <c r="BR7" s="38">
        <v>41.08</v>
      </c>
      <c r="BS7" s="38">
        <v>43.61</v>
      </c>
      <c r="BT7" s="38">
        <v>45.81</v>
      </c>
      <c r="BU7" s="38">
        <v>34.25</v>
      </c>
      <c r="BV7" s="38">
        <v>46.48</v>
      </c>
      <c r="BW7" s="38">
        <v>40.6</v>
      </c>
      <c r="BX7" s="38">
        <v>56.04</v>
      </c>
      <c r="BY7" s="38">
        <v>58.52</v>
      </c>
      <c r="BZ7" s="38">
        <v>54.93</v>
      </c>
      <c r="CA7" s="38">
        <v>207.13</v>
      </c>
      <c r="CB7" s="38">
        <v>205.72</v>
      </c>
      <c r="CC7" s="38">
        <v>218.79</v>
      </c>
      <c r="CD7" s="38">
        <v>208.3</v>
      </c>
      <c r="CE7" s="38">
        <v>196.82</v>
      </c>
      <c r="CF7" s="38">
        <v>501.18</v>
      </c>
      <c r="CG7" s="38">
        <v>376.61</v>
      </c>
      <c r="CH7" s="38">
        <v>440.03</v>
      </c>
      <c r="CI7" s="38">
        <v>304.35000000000002</v>
      </c>
      <c r="CJ7" s="38">
        <v>296.3</v>
      </c>
      <c r="CK7" s="38">
        <v>292.18</v>
      </c>
      <c r="CL7" s="38">
        <v>74.69</v>
      </c>
      <c r="CM7" s="38">
        <v>71.95</v>
      </c>
      <c r="CN7" s="38">
        <v>73.180000000000007</v>
      </c>
      <c r="CO7" s="38">
        <v>72.239999999999995</v>
      </c>
      <c r="CP7" s="38">
        <v>72.239999999999995</v>
      </c>
      <c r="CQ7" s="38">
        <v>57.55</v>
      </c>
      <c r="CR7" s="38">
        <v>57.43</v>
      </c>
      <c r="CS7" s="38">
        <v>57.29</v>
      </c>
      <c r="CT7" s="38">
        <v>55.9</v>
      </c>
      <c r="CU7" s="38">
        <v>57.3</v>
      </c>
      <c r="CV7" s="38">
        <v>56.91</v>
      </c>
      <c r="CW7" s="38">
        <v>92.31</v>
      </c>
      <c r="CX7" s="38">
        <v>92.31</v>
      </c>
      <c r="CY7" s="38">
        <v>92.31</v>
      </c>
      <c r="CZ7" s="38">
        <v>92.31</v>
      </c>
      <c r="DA7" s="38">
        <v>94.02</v>
      </c>
      <c r="DB7" s="38">
        <v>74.14</v>
      </c>
      <c r="DC7" s="38">
        <v>73.83</v>
      </c>
      <c r="DD7" s="38">
        <v>73.69</v>
      </c>
      <c r="DE7" s="38">
        <v>73.28</v>
      </c>
      <c r="DF7" s="38">
        <v>72.42</v>
      </c>
      <c r="DG7" s="38">
        <v>74.25</v>
      </c>
      <c r="DH7" s="38"/>
      <c r="DI7" s="38"/>
      <c r="DJ7" s="38"/>
      <c r="DK7" s="38"/>
      <c r="DL7" s="38"/>
      <c r="DM7" s="38"/>
      <c r="DN7" s="38"/>
      <c r="DO7" s="38"/>
      <c r="DP7" s="38"/>
      <c r="DQ7" s="38"/>
      <c r="DR7" s="38"/>
      <c r="DS7" s="38"/>
      <c r="DT7" s="38"/>
      <c r="DU7" s="38"/>
      <c r="DV7" s="38"/>
      <c r="DW7" s="38"/>
      <c r="DX7" s="38"/>
      <c r="DY7" s="38"/>
      <c r="DZ7" s="38"/>
      <c r="EA7" s="38"/>
      <c r="EB7" s="38"/>
      <c r="EC7" s="38"/>
      <c r="ED7" s="38">
        <v>5.47</v>
      </c>
      <c r="EE7" s="38">
        <v>0.81</v>
      </c>
      <c r="EF7" s="38">
        <v>1.21</v>
      </c>
      <c r="EG7" s="38">
        <v>0.65</v>
      </c>
      <c r="EH7" s="38">
        <v>0</v>
      </c>
      <c r="EI7" s="38">
        <v>0.8</v>
      </c>
      <c r="EJ7" s="38">
        <v>0.69</v>
      </c>
      <c r="EK7" s="38">
        <v>0.65</v>
      </c>
      <c r="EL7" s="38">
        <v>0.53</v>
      </c>
      <c r="EM7" s="38">
        <v>0.72</v>
      </c>
      <c r="EN7" s="38">
        <v>0.72</v>
      </c>
    </row>
    <row r="8" spans="1:144">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c r="A9" s="40"/>
      <c r="B9" s="40" t="s">
        <v>116</v>
      </c>
      <c r="C9" s="40" t="s">
        <v>117</v>
      </c>
      <c r="D9" s="40" t="s">
        <v>118</v>
      </c>
      <c r="E9" s="40" t="s">
        <v>119</v>
      </c>
      <c r="F9" s="40" t="s">
        <v>120</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2018-12-03T08:45:30Z</dcterms:created>
  <dcterms:modified xsi:type="dcterms:W3CDTF">2019-01-29T02:57:40Z</dcterms:modified>
  <cp:category/>
</cp:coreProperties>
</file>