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3114環境水道課\02_上下水道班\3114_02_02_水道経営\08_調査・報告\市町村振興課\経営比較分析表\29決算_四万十町_経営比較分析表\"/>
    </mc:Choice>
  </mc:AlternateContent>
  <workbookProtection workbookAlgorithmName="SHA-512" workbookHashValue="e24HymtT6yCqYKd79KP0yZ2hzN62J5bmPq53iYfnULwo7Guy5ZJ4QRTrudu9Itv+CpNKq5cYXolSDdwli+41Kg==" workbookSaltValue="WN2utUG9w4C1VV3ZUioJe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<sst xmlns="http://schemas.openxmlformats.org/spreadsheetml/2006/main" count="237" uniqueCount="124">
  <si>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</si>
  <si>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</si>
  <si>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</si>
  <si>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</si>
  <si>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</si>
  <si>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</si>
  <si>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</si>
  <si>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</si>
  <si>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</si>
  <si>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</si>
  <si>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</si>
  <si>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</si>
  <si>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</si>
  <si>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</si>
  <si>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</si>
  <si>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</si>
  <si>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</si>
  <si>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</si>
  <si>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</si>
  <si>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</si>
  <si>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</si>
  <si>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</si>
  <si>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</si>
  <si>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</si>
  <si>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</si>
  <si>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</si>
  <si>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</si>
  <si>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</si>
  <si>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</si>
  <si>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</si>
  <si>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</si>
  <si>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</si>
  <si>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</si>
  <si>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</si>
  <si>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</si>
  <si>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</si>
  <si>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</si>
  <si>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</si>
  <si>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</si>
  <si>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</si>
  <si>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</si>
  <si>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</si>
  <si>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</si>
  <si>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</si>
  <si>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</si>
  <si>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</si>
  <si>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</si>
  <si>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</si>
  <si>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</si>
  <si>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</si>
  <si>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</si>
  <si>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</si>
  <si>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</si>
  <si>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</si>
  <si>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</si>
  <si>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</si>
  <si>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</si>
  <si>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</si>
  <si>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</si>
  <si>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</si>
  <si>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</si>
  <si>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</si>
  <si>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</si>
  <si>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</si>
  <si>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</si>
  <si>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</si>
  <si>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</si>
  <si>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</si>
  <si>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</si>
  <si>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</si>
  <si>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</si>
  <si>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</si>
  <si>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</si>
  <si>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</si>
  <si>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</si>
  <si>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</si>
  <si>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</si>
  <si>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</si>
  <si>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</si>
  <si>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</si>
  <si>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</si>
  <si>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</si>
  <si>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</si>
  <si>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</si>
  <si>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</si>
  <si>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</si>
  <si>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</si>
  <si>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</si>
  <si>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</si>
  <si>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</si>
  <si>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</si>
  <si>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</si>
  <si>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</si>
  <si>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</si>
  <si>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</si>
  <si>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</si>
  <si>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</si>
  <si>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</si>
  <si>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</si>
  <si>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</si>
  <si>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</si>
  <si>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</si>
  <si>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</si>
  <si>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</si>
  <si>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</si>
  <si>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</si>
  <si>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</si>
  <si>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</si>
  <si>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</si>
  <si>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</si>
  <si>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水道事業</t>
  </si>
  <si>
    <t>簡易水道事業</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</si>
  <si>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</si>
  <si>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</si>
  <si>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</si>
  <si>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</si>
  <si>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</si>
  <si>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</si>
  <si>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</si>
  <si>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</si>
  <si>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</si>
  <si>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簡易水道事業では、飲料水供給施設4施設を含め32施設を特別会計により運営している。
　過疎化が進んだ小規模集落が点在する地域では、地形上施設整備に費用が嵩むうえ、運営基盤が脆弱で独立の収入で賄いきれない分などは、一般会計から繰入れられている。
　費用が収益によってどの程度まかなわれているかを示す収益的収支比率は、全国や類似団体の平均値よりも下回っており、本町は広範な給水区域面積を抱える割に給水人口密度が低く、数多くの小規模施設の建設投資を手掛けてきた結果と言えます。また、給水人口の減少、節水意識の浸透及び著しい高齢化等も影響し、現状では料金収入の増加による経営改善は見込めず、料金回収率も低いことから、他会計繰入金に依存せざるを得ない状況です。
　施設利用率は、一日給水能力に対する一日平均給水量の割合を示すもので、比較的に高い値を示しており、ほぼ良好な状況といえます。
　平成19年度に国庫補助事業の適用範囲が見直され、地方公営企業法の適用を受ける上水道事業に統合することを前提に、国の補助事業を受けて水道未普及地域の解消や老朽施設の統合整備及び、耐震化等を重要事業の柱として施設の整備・改良を図ってきました。これに伴って地方債償還金の支払額が大きくなり、収支に影響してきています。地方債残高は平成28年度、地方債償還金支払額は平成32年度をピークに緩やかに減少していきますが、今後さらなる経営改善と料金改定を視野に入れた見直しが必要と言えます。
</t>
    <rPh sb="18" eb="20">
      <t>シセツ</t>
    </rPh>
    <rPh sb="161" eb="163">
      <t>ルイジ</t>
    </rPh>
    <rPh sb="163" eb="165">
      <t>ダンタイ</t>
    </rPh>
    <rPh sb="166" eb="169">
      <t>ヘイキンチ</t>
    </rPh>
    <rPh sb="182" eb="184">
      <t>コウハン</t>
    </rPh>
    <rPh sb="185" eb="187">
      <t>キュウスイ</t>
    </rPh>
    <rPh sb="187" eb="189">
      <t>クイキ</t>
    </rPh>
    <rPh sb="189" eb="191">
      <t>メンセキ</t>
    </rPh>
    <rPh sb="192" eb="193">
      <t>カカ</t>
    </rPh>
    <rPh sb="195" eb="196">
      <t>ワリ</t>
    </rPh>
    <rPh sb="197" eb="199">
      <t>キュウスイ</t>
    </rPh>
    <rPh sb="199" eb="201">
      <t>ジンコウ</t>
    </rPh>
    <rPh sb="201" eb="203">
      <t>ミツド</t>
    </rPh>
    <rPh sb="204" eb="205">
      <t>ヒク</t>
    </rPh>
    <rPh sb="211" eb="214">
      <t>ショウキボ</t>
    </rPh>
    <rPh sb="214" eb="216">
      <t>シセツ</t>
    </rPh>
    <rPh sb="217" eb="219">
      <t>ケンセツ</t>
    </rPh>
    <rPh sb="219" eb="221">
      <t>トウシ</t>
    </rPh>
    <rPh sb="222" eb="224">
      <t>テガ</t>
    </rPh>
    <rPh sb="228" eb="230">
      <t>ケッカ</t>
    </rPh>
    <rPh sb="231" eb="232">
      <t>イ</t>
    </rPh>
    <rPh sb="239" eb="241">
      <t>キュウスイ</t>
    </rPh>
    <rPh sb="264" eb="266">
      <t>エイキョウ</t>
    </rPh>
    <rPh sb="268" eb="270">
      <t>ゲンジョウ</t>
    </rPh>
    <rPh sb="282" eb="284">
      <t>ケイエイ</t>
    </rPh>
    <rPh sb="284" eb="286">
      <t>カイゼン</t>
    </rPh>
    <rPh sb="292" eb="294">
      <t>リョウキン</t>
    </rPh>
    <rPh sb="294" eb="296">
      <t>カイシュウ</t>
    </rPh>
    <rPh sb="296" eb="297">
      <t>リツ</t>
    </rPh>
    <rPh sb="318" eb="319">
      <t>エ</t>
    </rPh>
    <rPh sb="321" eb="323">
      <t>ジョウキョウ</t>
    </rPh>
    <rPh sb="472" eb="474">
      <t>トウゴウ</t>
    </rPh>
    <rPh sb="474" eb="476">
      <t>セイビ</t>
    </rPh>
    <rPh sb="476" eb="477">
      <t>オヨ</t>
    </rPh>
    <rPh sb="482" eb="483">
      <t>トウ</t>
    </rPh>
    <rPh sb="533" eb="535">
      <t>シュウシ</t>
    </rPh>
    <rPh sb="546" eb="549">
      <t>チホウサイ</t>
    </rPh>
    <rPh sb="549" eb="551">
      <t>ザンダカ</t>
    </rPh>
    <rPh sb="552" eb="554">
      <t>ヘイセイ</t>
    </rPh>
    <rPh sb="556" eb="558">
      <t>ネンド</t>
    </rPh>
    <rPh sb="569" eb="571">
      <t>ヘイセイ</t>
    </rPh>
    <rPh sb="573" eb="575">
      <t>ネンド</t>
    </rPh>
    <phoneticPr fontId="4"/>
  </si>
  <si>
    <t xml:space="preserve">  老朽化した施設の更新を計画的に行ってきましたが、構造物に付帯したポンプ設備や滅菌設備といった機械施設の大半は耐用年数を経過しており、老朽化が著しいため、故障が発生した時点で修繕や交換対応をしてきました。また、有収水率が低下していることから、配水管路の老朽化による漏水が疑われます。
　今後は、配水施設や配水管路の老朽化による漏水対策と機械設備の適正管理を行い施設全体の長寿命化を強化していく必要があります。　　　　　　　 ※管路更新率グラフにおいて、H25～H27年の更新率が上昇してのは新設配水管延長と誤って計上していたため、この３ケ年分が高率となっていた。実際はこの3ケ年の更新率はH28年とほぼ同様の更新率である。                   </t>
    <rPh sb="2" eb="5">
      <t>ロウキュウカ</t>
    </rPh>
    <rPh sb="7" eb="9">
      <t>シセツ</t>
    </rPh>
    <rPh sb="10" eb="12">
      <t>コウシン</t>
    </rPh>
    <rPh sb="13" eb="16">
      <t>ケイカクテキ</t>
    </rPh>
    <rPh sb="17" eb="18">
      <t>オコナ</t>
    </rPh>
    <rPh sb="26" eb="29">
      <t>コウゾウブツ</t>
    </rPh>
    <rPh sb="30" eb="32">
      <t>フタイ</t>
    </rPh>
    <rPh sb="37" eb="39">
      <t>セツビ</t>
    </rPh>
    <rPh sb="40" eb="42">
      <t>メッキン</t>
    </rPh>
    <rPh sb="42" eb="44">
      <t>セツビ</t>
    </rPh>
    <rPh sb="48" eb="50">
      <t>キカイ</t>
    </rPh>
    <rPh sb="50" eb="52">
      <t>シセツ</t>
    </rPh>
    <rPh sb="53" eb="55">
      <t>タイハン</t>
    </rPh>
    <rPh sb="56" eb="58">
      <t>タイヨウ</t>
    </rPh>
    <rPh sb="58" eb="60">
      <t>ネンスウ</t>
    </rPh>
    <rPh sb="61" eb="63">
      <t>ケイカ</t>
    </rPh>
    <rPh sb="68" eb="71">
      <t>ロウキュウカ</t>
    </rPh>
    <rPh sb="72" eb="73">
      <t>イチジル</t>
    </rPh>
    <rPh sb="78" eb="80">
      <t>コショウ</t>
    </rPh>
    <rPh sb="81" eb="83">
      <t>ハッセイ</t>
    </rPh>
    <rPh sb="85" eb="87">
      <t>ジテン</t>
    </rPh>
    <rPh sb="88" eb="90">
      <t>シュウゼン</t>
    </rPh>
    <rPh sb="91" eb="93">
      <t>コウカン</t>
    </rPh>
    <rPh sb="93" eb="95">
      <t>タイオウ</t>
    </rPh>
    <rPh sb="106" eb="108">
      <t>ユウシュウ</t>
    </rPh>
    <rPh sb="108" eb="109">
      <t>スイ</t>
    </rPh>
    <rPh sb="109" eb="110">
      <t>リツ</t>
    </rPh>
    <rPh sb="111" eb="113">
      <t>テイカ</t>
    </rPh>
    <rPh sb="133" eb="135">
      <t>ロウスイ</t>
    </rPh>
    <rPh sb="136" eb="137">
      <t>ウタガ</t>
    </rPh>
    <rPh sb="144" eb="146">
      <t>コンゴ</t>
    </rPh>
    <rPh sb="155" eb="157">
      <t>カンロ</t>
    </rPh>
    <rPh sb="158" eb="161">
      <t>ロウキュウカ</t>
    </rPh>
    <rPh sb="164" eb="166">
      <t>ロウスイ</t>
    </rPh>
    <rPh sb="166" eb="168">
      <t>タイサク</t>
    </rPh>
    <rPh sb="169" eb="171">
      <t>キカイ</t>
    </rPh>
    <rPh sb="171" eb="173">
      <t>セツビ</t>
    </rPh>
    <rPh sb="174" eb="176">
      <t>テキセイ</t>
    </rPh>
    <rPh sb="176" eb="178">
      <t>カンリ</t>
    </rPh>
    <rPh sb="179" eb="180">
      <t>オコナ</t>
    </rPh>
    <rPh sb="181" eb="183">
      <t>シセツ</t>
    </rPh>
    <rPh sb="183" eb="185">
      <t>ゼンタイ</t>
    </rPh>
    <rPh sb="186" eb="187">
      <t>チョウ</t>
    </rPh>
    <rPh sb="187" eb="190">
      <t>ジュミョウカ</t>
    </rPh>
    <rPh sb="191" eb="193">
      <t>キョウカ</t>
    </rPh>
    <rPh sb="197" eb="199">
      <t>ヒツヨウ</t>
    </rPh>
    <rPh sb="214" eb="216">
      <t>カンロ</t>
    </rPh>
    <rPh sb="216" eb="218">
      <t>コウシン</t>
    </rPh>
    <rPh sb="218" eb="219">
      <t>リツ</t>
    </rPh>
    <rPh sb="234" eb="235">
      <t>ネン</t>
    </rPh>
    <rPh sb="236" eb="238">
      <t>コウシン</t>
    </rPh>
    <rPh sb="238" eb="239">
      <t>リツ</t>
    </rPh>
    <rPh sb="240" eb="242">
      <t>ジョウショウ</t>
    </rPh>
    <rPh sb="251" eb="253">
      <t>エンチョウ</t>
    </rPh>
    <rPh sb="254" eb="255">
      <t>アヤマ</t>
    </rPh>
    <rPh sb="257" eb="259">
      <t>ケイジョウ</t>
    </rPh>
    <rPh sb="270" eb="271">
      <t>ネン</t>
    </rPh>
    <rPh sb="271" eb="272">
      <t>ブン</t>
    </rPh>
    <rPh sb="273" eb="275">
      <t>コウリツ</t>
    </rPh>
    <rPh sb="282" eb="284">
      <t>ジッサイ</t>
    </rPh>
    <rPh sb="289" eb="290">
      <t>ネン</t>
    </rPh>
    <rPh sb="291" eb="293">
      <t>コウシン</t>
    </rPh>
    <rPh sb="293" eb="294">
      <t>リツ</t>
    </rPh>
    <rPh sb="298" eb="299">
      <t>ネン</t>
    </rPh>
    <rPh sb="302" eb="304">
      <t>ドウヨウ</t>
    </rPh>
    <rPh sb="305" eb="307">
      <t>コウシン</t>
    </rPh>
    <rPh sb="307" eb="308">
      <t>リツ</t>
    </rPh>
    <phoneticPr fontId="4"/>
  </si>
  <si>
    <r>
      <t>　本町は、町村合併時に水道普及率が低い旧町村があり、合併後はその解消や統合整備を重要事業の柱として施設整備を図ってきました。
　経営状況は今後一層厳しい状況が続くと予想されることから、健全経営を目指すうえで、サービスを低下させずに業務の効率化や外部委託業務の拡大を検討していきます。　現</t>
    </r>
    <r>
      <rPr>
        <sz val="11"/>
        <rFont val="ＭＳ ゴシック"/>
        <family val="3"/>
        <charset val="128"/>
      </rPr>
      <t>在、平成31年度</t>
    </r>
    <r>
      <rPr>
        <sz val="11"/>
        <color theme="1"/>
        <rFont val="ＭＳ ゴシック"/>
        <family val="3"/>
        <charset val="128"/>
      </rPr>
      <t>に水道経営の統合を目指し、公営企業会計方式により会計処理を行うために、資産台帳の整備、料金体系の検討、統合後の上水道事業会計への影響などを調査・分析を行っており、</t>
    </r>
    <r>
      <rPr>
        <sz val="11"/>
        <rFont val="ＭＳ ゴシック"/>
        <family val="3"/>
        <charset val="128"/>
      </rPr>
      <t>料金改定も含めた具</t>
    </r>
    <r>
      <rPr>
        <sz val="11"/>
        <color theme="1"/>
        <rFont val="ＭＳ ゴシック"/>
        <family val="3"/>
        <charset val="128"/>
      </rPr>
      <t>体的な経営改善の対策を検討していきます。</t>
    </r>
    <rPh sb="9" eb="10">
      <t>ジ</t>
    </rPh>
    <rPh sb="19" eb="20">
      <t>キュウ</t>
    </rPh>
    <rPh sb="20" eb="22">
      <t>チョウソン</t>
    </rPh>
    <rPh sb="26" eb="29">
      <t>ガッペイゴ</t>
    </rPh>
    <rPh sb="35" eb="37">
      <t>トウゴウ</t>
    </rPh>
    <rPh sb="37" eb="39">
      <t>セイビ</t>
    </rPh>
    <rPh sb="64" eb="66">
      <t>ケイエイ</t>
    </rPh>
    <rPh sb="66" eb="68">
      <t>ジョウキョウ</t>
    </rPh>
    <rPh sb="76" eb="78">
      <t>ジョウキョウ</t>
    </rPh>
    <rPh sb="79" eb="80">
      <t>ツヅ</t>
    </rPh>
    <rPh sb="82" eb="84">
      <t>ヨソウ</t>
    </rPh>
    <rPh sb="92" eb="94">
      <t>ケンゼン</t>
    </rPh>
    <rPh sb="94" eb="96">
      <t>ケイエイ</t>
    </rPh>
    <rPh sb="97" eb="99">
      <t>メザ</t>
    </rPh>
    <rPh sb="109" eb="111">
      <t>テイカ</t>
    </rPh>
    <rPh sb="115" eb="117">
      <t>ギョウム</t>
    </rPh>
    <rPh sb="118" eb="121">
      <t>コウリツカ</t>
    </rPh>
    <rPh sb="122" eb="124">
      <t>ガイブ</t>
    </rPh>
    <rPh sb="124" eb="126">
      <t>イタク</t>
    </rPh>
    <rPh sb="126" eb="128">
      <t>ギョウム</t>
    </rPh>
    <rPh sb="129" eb="131">
      <t>カクダイ</t>
    </rPh>
    <rPh sb="142" eb="144">
      <t>ゲンザイ</t>
    </rPh>
    <rPh sb="202" eb="205">
      <t>トウゴウゴ</t>
    </rPh>
    <rPh sb="232" eb="234">
      <t>リョウキン</t>
    </rPh>
    <rPh sb="234" eb="236">
      <t>カイテイ</t>
    </rPh>
    <rPh sb="237" eb="238">
      <t>フク</t>
    </rPh>
    <rPh sb="240" eb="243">
      <t>グタイテキ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</si>
</sst>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8.19</c:v>
                </c:pt>
                <c:pt idx="1">
                  <c:v>6.85</c:v>
                </c:pt>
                <c:pt idx="2">
                  <c:v>11.37</c:v>
                </c:pt>
                <c:pt idx="3">
                  <c:v>7.0000000000000007E-2</c:v>
                </c:pt>
                <c:pt idx="4">
                  <c:v>0.17</c:v>
                </c:pt>
              </c:numCache>
            </c:numRef>
          </c:val>
          <c:extLst>
            <c:ext xmlns:c16="http://schemas.microsoft.com/office/drawing/2014/chart" uri="{C3380CC4-5D6E-409C-BE32-E72D297353CC}">
              <c16:uniqueId val="{00000000-23C4-4A32-91A0-6A281EA724E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0.55000000000000004</c:v>
                </c:pt>
                <c:pt idx="2">
                  <c:v>0.54</c:v>
                </c:pt>
                <c:pt idx="3">
                  <c:v>0.43</c:v>
                </c:pt>
                <c:pt idx="4">
                  <c:v>0.56000000000000005</c:v>
                </c:pt>
              </c:numCache>
            </c:numRef>
          </c:val>
          <c:smooth val="0"/>
          <c:extLst>
            <c:ext xmlns:c16="http://schemas.microsoft.com/office/drawing/2014/chart" uri="{C3380CC4-5D6E-409C-BE32-E72D297353CC}">
              <c16:uniqueId val="{00000001-23C4-4A32-91A0-6A281EA724E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84.13</c:v>
                </c:pt>
                <c:pt idx="1">
                  <c:v>82.89</c:v>
                </c:pt>
                <c:pt idx="2">
                  <c:v>79.959999999999994</c:v>
                </c:pt>
                <c:pt idx="3">
                  <c:v>73.03</c:v>
                </c:pt>
                <c:pt idx="4">
                  <c:v>72.959999999999994</c:v>
                </c:pt>
              </c:numCache>
            </c:numRef>
          </c:val>
          <c:extLst>
            <c:ext xmlns:c16="http://schemas.microsoft.com/office/drawing/2014/chart" uri="{C3380CC4-5D6E-409C-BE32-E72D297353CC}">
              <c16:uniqueId val="{00000000-3ADE-49D9-BB7D-99C51B5DD9F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62.01</c:v>
                </c:pt>
                <c:pt idx="1">
                  <c:v>60.68</c:v>
                </c:pt>
                <c:pt idx="2">
                  <c:v>59.87</c:v>
                </c:pt>
                <c:pt idx="3">
                  <c:v>59.59</c:v>
                </c:pt>
                <c:pt idx="4">
                  <c:v>61.79</c:v>
                </c:pt>
              </c:numCache>
            </c:numRef>
          </c:val>
          <c:smooth val="0"/>
          <c:extLst>
            <c:ext xmlns:c16="http://schemas.microsoft.com/office/drawing/2014/chart" uri="{C3380CC4-5D6E-409C-BE32-E72D297353CC}">
              <c16:uniqueId val="{00000001-3ADE-49D9-BB7D-99C51B5DD9F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71.11</c:v>
                </c:pt>
                <c:pt idx="1">
                  <c:v>68.709999999999994</c:v>
                </c:pt>
                <c:pt idx="2">
                  <c:v>71.040000000000006</c:v>
                </c:pt>
                <c:pt idx="3">
                  <c:v>71.349999999999994</c:v>
                </c:pt>
                <c:pt idx="4">
                  <c:v>71.22</c:v>
                </c:pt>
              </c:numCache>
            </c:numRef>
          </c:val>
          <c:extLst>
            <c:ext xmlns:c16="http://schemas.microsoft.com/office/drawing/2014/chart" uri="{C3380CC4-5D6E-409C-BE32-E72D297353CC}">
              <c16:uniqueId val="{00000000-ED93-47B6-9163-4A3285340FA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75.8</c:v>
                </c:pt>
                <c:pt idx="1">
                  <c:v>75.760000000000005</c:v>
                </c:pt>
                <c:pt idx="2">
                  <c:v>75.48</c:v>
                </c:pt>
                <c:pt idx="3">
                  <c:v>74.64</c:v>
                </c:pt>
                <c:pt idx="4">
                  <c:v>74.98</c:v>
                </c:pt>
              </c:numCache>
            </c:numRef>
          </c:val>
          <c:smooth val="0"/>
          <c:extLst>
            <c:ext xmlns:c16="http://schemas.microsoft.com/office/drawing/2014/chart" uri="{C3380CC4-5D6E-409C-BE32-E72D297353CC}">
              <c16:uniqueId val="{00000001-ED93-47B6-9163-4A3285340FA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50.59</c:v>
                </c:pt>
                <c:pt idx="1">
                  <c:v>50.11</c:v>
                </c:pt>
                <c:pt idx="2">
                  <c:v>59.22</c:v>
                </c:pt>
                <c:pt idx="3">
                  <c:v>57.62</c:v>
                </c:pt>
                <c:pt idx="4">
                  <c:v>64.31</c:v>
                </c:pt>
              </c:numCache>
            </c:numRef>
          </c:val>
          <c:extLst>
            <c:ext xmlns:c16="http://schemas.microsoft.com/office/drawing/2014/chart" uri="{C3380CC4-5D6E-409C-BE32-E72D297353CC}">
              <c16:uniqueId val="{00000000-DCED-409C-8884-8E0A9634623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77.19</c:v>
                </c:pt>
                <c:pt idx="1">
                  <c:v>77.48</c:v>
                </c:pt>
                <c:pt idx="2">
                  <c:v>76.02</c:v>
                </c:pt>
                <c:pt idx="3">
                  <c:v>77.66</c:v>
                </c:pt>
                <c:pt idx="4">
                  <c:v>74.03</c:v>
                </c:pt>
              </c:numCache>
            </c:numRef>
          </c:val>
          <c:smooth val="0"/>
          <c:extLst>
            <c:ext xmlns:c16="http://schemas.microsoft.com/office/drawing/2014/chart" uri="{C3380CC4-5D6E-409C-BE32-E72D297353CC}">
              <c16:uniqueId val="{00000001-DCED-409C-8884-8E0A9634623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DE-40C1-88F1-D512E123B14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DE-40C1-88F1-D512E123B14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34-4337-9C43-4D5E4E7B223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34-4337-9C43-4D5E4E7B223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BC-430C-B5ED-49FD31B7626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BC-430C-B5ED-49FD31B7626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E2-4AFF-9E4F-6FD207D6B32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E2-4AFF-9E4F-6FD207D6B32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1823.31</c:v>
                </c:pt>
                <c:pt idx="1">
                  <c:v>1941.23</c:v>
                </c:pt>
                <c:pt idx="2">
                  <c:v>1989.95</c:v>
                </c:pt>
                <c:pt idx="3">
                  <c:v>1984.65</c:v>
                </c:pt>
                <c:pt idx="4">
                  <c:v>1919.32</c:v>
                </c:pt>
              </c:numCache>
            </c:numRef>
          </c:val>
          <c:extLst>
            <c:ext xmlns:c16="http://schemas.microsoft.com/office/drawing/2014/chart" uri="{C3380CC4-5D6E-409C-BE32-E72D297353CC}">
              <c16:uniqueId val="{00000000-1322-43DF-B9B5-3B61449ABCE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1326.51</c:v>
                </c:pt>
                <c:pt idx="1">
                  <c:v>1285.3599999999999</c:v>
                </c:pt>
                <c:pt idx="2">
                  <c:v>1246.73</c:v>
                </c:pt>
                <c:pt idx="3">
                  <c:v>1281.51</c:v>
                </c:pt>
                <c:pt idx="4">
                  <c:v>1068.53</c:v>
                </c:pt>
              </c:numCache>
            </c:numRef>
          </c:val>
          <c:smooth val="0"/>
          <c:extLst>
            <c:ext xmlns:c16="http://schemas.microsoft.com/office/drawing/2014/chart" uri="{C3380CC4-5D6E-409C-BE32-E72D297353CC}">
              <c16:uniqueId val="{00000001-1322-43DF-B9B5-3B61449ABCE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49.36</c:v>
                </c:pt>
                <c:pt idx="1">
                  <c:v>48.27</c:v>
                </c:pt>
                <c:pt idx="2">
                  <c:v>47.11</c:v>
                </c:pt>
                <c:pt idx="3">
                  <c:v>46.89</c:v>
                </c:pt>
                <c:pt idx="4">
                  <c:v>46.91</c:v>
                </c:pt>
              </c:numCache>
            </c:numRef>
          </c:val>
          <c:extLst>
            <c:ext xmlns:c16="http://schemas.microsoft.com/office/drawing/2014/chart" uri="{C3380CC4-5D6E-409C-BE32-E72D297353CC}">
              <c16:uniqueId val="{00000000-BC37-4B9B-B6A1-7C77178D69B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c:v>
                </c:pt>
                <c:pt idx="1">
                  <c:v>54.45</c:v>
                </c:pt>
                <c:pt idx="2">
                  <c:v>54.33</c:v>
                </c:pt>
                <c:pt idx="3">
                  <c:v>55.02</c:v>
                </c:pt>
                <c:pt idx="4">
                  <c:v>59.33</c:v>
                </c:pt>
              </c:numCache>
            </c:numRef>
          </c:val>
          <c:smooth val="0"/>
          <c:extLst>
            <c:ext xmlns:c16="http://schemas.microsoft.com/office/drawing/2014/chart" uri="{C3380CC4-5D6E-409C-BE32-E72D297353CC}">
              <c16:uniqueId val="{00000001-BC37-4B9B-B6A1-7C77178D69B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277.64999999999998</c:v>
                </c:pt>
                <c:pt idx="1">
                  <c:v>294.36</c:v>
                </c:pt>
                <c:pt idx="2">
                  <c:v>305.52</c:v>
                </c:pt>
                <c:pt idx="3">
                  <c:v>310.20999999999998</c:v>
                </c:pt>
                <c:pt idx="4">
                  <c:v>307</c:v>
                </c:pt>
              </c:numCache>
            </c:numRef>
          </c:val>
          <c:extLst>
            <c:ext xmlns:c16="http://schemas.microsoft.com/office/drawing/2014/chart" uri="{C3380CC4-5D6E-409C-BE32-E72D297353CC}">
              <c16:uniqueId val="{00000000-8CC3-4D12-BDF5-9EB8E6F1EE04}"/>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325.14</c:v>
                </c:pt>
                <c:pt idx="1">
                  <c:v>332.75</c:v>
                </c:pt>
                <c:pt idx="2">
                  <c:v>341.05</c:v>
                </c:pt>
                <c:pt idx="3">
                  <c:v>330.62</c:v>
                </c:pt>
                <c:pt idx="4">
                  <c:v>279.67</c:v>
                </c:pt>
              </c:numCache>
            </c:numRef>
          </c:val>
          <c:smooth val="0"/>
          <c:extLst>
            <c:ext xmlns:c16="http://schemas.microsoft.com/office/drawing/2014/chart" uri="{C3380CC4-5D6E-409C-BE32-E72D297353CC}">
              <c16:uniqueId val="{00000001-8CC3-4D12-BDF5-9EB8E6F1EE04}"/>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高知県　四万十町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D1</v>
      </c>
      <c r="X8" s="48"/>
      <c r="Y8" s="48"/>
      <c r="Z8" s="48"/>
      <c r="AA8" s="48"/>
      <c r="AB8" s="48"/>
      <c r="AC8" s="48"/>
      <c r="AD8" s="48" t="str">
        <f>データ!$M$6</f>
        <v>非設置</v>
      </c>
      <c r="AE8" s="48"/>
      <c r="AF8" s="48"/>
      <c r="AG8" s="48"/>
      <c r="AH8" s="48"/>
      <c r="AI8" s="48"/>
      <c r="AJ8" s="48"/>
      <c r="AK8" s="2"/>
      <c r="AL8" s="49">
        <f>データ!$R$6</f>
        <v>17528</v>
      </c>
      <c r="AM8" s="49"/>
      <c r="AN8" s="49"/>
      <c r="AO8" s="49"/>
      <c r="AP8" s="49"/>
      <c r="AQ8" s="49"/>
      <c r="AR8" s="49"/>
      <c r="AS8" s="49"/>
      <c r="AT8" s="45">
        <f>データ!$S$6</f>
        <v>642.29999999999995</v>
      </c>
      <c r="AU8" s="45"/>
      <c r="AV8" s="45"/>
      <c r="AW8" s="45"/>
      <c r="AX8" s="45"/>
      <c r="AY8" s="45"/>
      <c r="AZ8" s="45"/>
      <c r="BA8" s="45"/>
      <c r="BB8" s="45">
        <f>データ!$T$6</f>
        <v>27.29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70.260000000000005</v>
      </c>
      <c r="Q10" s="45"/>
      <c r="R10" s="45"/>
      <c r="S10" s="45"/>
      <c r="T10" s="45"/>
      <c r="U10" s="45"/>
      <c r="V10" s="45"/>
      <c r="W10" s="49">
        <f>データ!$Q$6</f>
        <v>2548</v>
      </c>
      <c r="X10" s="49"/>
      <c r="Y10" s="49"/>
      <c r="Z10" s="49"/>
      <c r="AA10" s="49"/>
      <c r="AB10" s="49"/>
      <c r="AC10" s="49"/>
      <c r="AD10" s="2"/>
      <c r="AE10" s="2"/>
      <c r="AF10" s="2"/>
      <c r="AG10" s="2"/>
      <c r="AH10" s="2"/>
      <c r="AI10" s="2"/>
      <c r="AJ10" s="2"/>
      <c r="AK10" s="2"/>
      <c r="AL10" s="49">
        <f>データ!$U$6</f>
        <v>12199</v>
      </c>
      <c r="AM10" s="49"/>
      <c r="AN10" s="49"/>
      <c r="AO10" s="49"/>
      <c r="AP10" s="49"/>
      <c r="AQ10" s="49"/>
      <c r="AR10" s="49"/>
      <c r="AS10" s="49"/>
      <c r="AT10" s="45">
        <f>データ!$V$6</f>
        <v>108.1</v>
      </c>
      <c r="AU10" s="45"/>
      <c r="AV10" s="45"/>
      <c r="AW10" s="45"/>
      <c r="AX10" s="45"/>
      <c r="AY10" s="45"/>
      <c r="AZ10" s="45"/>
      <c r="BA10" s="45"/>
      <c r="BB10" s="45">
        <f>データ!$W$6</f>
        <v>112.85</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121</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122</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123</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HB2mAwmVLOLAepBCXiYcEVDCWxyJ05tkS3TahqDl3LMJGAZ9HcwVPfPRbCU+uW2ggsvR21uuZT6sexnzDBRImg==" saltValue="FHgwDp9zssHScFDGl/4Nv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82" t="s">
        <v>64</v>
      </c>
      <c r="I3" s="83"/>
      <c r="J3" s="83"/>
      <c r="K3" s="83"/>
      <c r="L3" s="83"/>
      <c r="M3" s="83"/>
      <c r="N3" s="83"/>
      <c r="O3" s="83"/>
      <c r="P3" s="83"/>
      <c r="Q3" s="83"/>
      <c r="R3" s="83"/>
      <c r="S3" s="83"/>
      <c r="T3" s="83"/>
      <c r="U3" s="83"/>
      <c r="V3" s="83"/>
      <c r="W3" s="84"/>
      <c r="X3" s="88" t="s">
        <v>65</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66</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8" t="s">
        <v>67</v>
      </c>
      <c r="B4" s="30"/>
      <c r="C4" s="30"/>
      <c r="D4" s="30"/>
      <c r="E4" s="30"/>
      <c r="F4" s="30"/>
      <c r="G4" s="30"/>
      <c r="H4" s="85"/>
      <c r="I4" s="86"/>
      <c r="J4" s="86"/>
      <c r="K4" s="86"/>
      <c r="L4" s="86"/>
      <c r="M4" s="86"/>
      <c r="N4" s="86"/>
      <c r="O4" s="86"/>
      <c r="P4" s="86"/>
      <c r="Q4" s="86"/>
      <c r="R4" s="86"/>
      <c r="S4" s="86"/>
      <c r="T4" s="86"/>
      <c r="U4" s="86"/>
      <c r="V4" s="86"/>
      <c r="W4" s="87"/>
      <c r="X4" s="81" t="s">
        <v>68</v>
      </c>
      <c r="Y4" s="81"/>
      <c r="Z4" s="81"/>
      <c r="AA4" s="81"/>
      <c r="AB4" s="81"/>
      <c r="AC4" s="81"/>
      <c r="AD4" s="81"/>
      <c r="AE4" s="81"/>
      <c r="AF4" s="81"/>
      <c r="AG4" s="81"/>
      <c r="AH4" s="81"/>
      <c r="AI4" s="81" t="s">
        <v>69</v>
      </c>
      <c r="AJ4" s="81"/>
      <c r="AK4" s="81"/>
      <c r="AL4" s="81"/>
      <c r="AM4" s="81"/>
      <c r="AN4" s="81"/>
      <c r="AO4" s="81"/>
      <c r="AP4" s="81"/>
      <c r="AQ4" s="81"/>
      <c r="AR4" s="81"/>
      <c r="AS4" s="81"/>
      <c r="AT4" s="81" t="s">
        <v>70</v>
      </c>
      <c r="AU4" s="81"/>
      <c r="AV4" s="81"/>
      <c r="AW4" s="81"/>
      <c r="AX4" s="81"/>
      <c r="AY4" s="81"/>
      <c r="AZ4" s="81"/>
      <c r="BA4" s="81"/>
      <c r="BB4" s="81"/>
      <c r="BC4" s="81"/>
      <c r="BD4" s="81"/>
      <c r="BE4" s="81" t="s">
        <v>71</v>
      </c>
      <c r="BF4" s="81"/>
      <c r="BG4" s="81"/>
      <c r="BH4" s="81"/>
      <c r="BI4" s="81"/>
      <c r="BJ4" s="81"/>
      <c r="BK4" s="81"/>
      <c r="BL4" s="81"/>
      <c r="BM4" s="81"/>
      <c r="BN4" s="81"/>
      <c r="BO4" s="81"/>
      <c r="BP4" s="81" t="s">
        <v>72</v>
      </c>
      <c r="BQ4" s="81"/>
      <c r="BR4" s="81"/>
      <c r="BS4" s="81"/>
      <c r="BT4" s="81"/>
      <c r="BU4" s="81"/>
      <c r="BV4" s="81"/>
      <c r="BW4" s="81"/>
      <c r="BX4" s="81"/>
      <c r="BY4" s="81"/>
      <c r="BZ4" s="81"/>
      <c r="CA4" s="81" t="s">
        <v>73</v>
      </c>
      <c r="CB4" s="81"/>
      <c r="CC4" s="81"/>
      <c r="CD4" s="81"/>
      <c r="CE4" s="81"/>
      <c r="CF4" s="81"/>
      <c r="CG4" s="81"/>
      <c r="CH4" s="81"/>
      <c r="CI4" s="81"/>
      <c r="CJ4" s="81"/>
      <c r="CK4" s="81"/>
      <c r="CL4" s="81" t="s">
        <v>74</v>
      </c>
      <c r="CM4" s="81"/>
      <c r="CN4" s="81"/>
      <c r="CO4" s="81"/>
      <c r="CP4" s="81"/>
      <c r="CQ4" s="81"/>
      <c r="CR4" s="81"/>
      <c r="CS4" s="81"/>
      <c r="CT4" s="81"/>
      <c r="CU4" s="81"/>
      <c r="CV4" s="81"/>
      <c r="CW4" s="81" t="s">
        <v>75</v>
      </c>
      <c r="CX4" s="81"/>
      <c r="CY4" s="81"/>
      <c r="CZ4" s="81"/>
      <c r="DA4" s="81"/>
      <c r="DB4" s="81"/>
      <c r="DC4" s="81"/>
      <c r="DD4" s="81"/>
      <c r="DE4" s="81"/>
      <c r="DF4" s="81"/>
      <c r="DG4" s="81"/>
      <c r="DH4" s="81" t="s">
        <v>76</v>
      </c>
      <c r="DI4" s="81"/>
      <c r="DJ4" s="81"/>
      <c r="DK4" s="81"/>
      <c r="DL4" s="81"/>
      <c r="DM4" s="81"/>
      <c r="DN4" s="81"/>
      <c r="DO4" s="81"/>
      <c r="DP4" s="81"/>
      <c r="DQ4" s="81"/>
      <c r="DR4" s="81"/>
      <c r="DS4" s="81" t="s">
        <v>77</v>
      </c>
      <c r="DT4" s="81"/>
      <c r="DU4" s="81"/>
      <c r="DV4" s="81"/>
      <c r="DW4" s="81"/>
      <c r="DX4" s="81"/>
      <c r="DY4" s="81"/>
      <c r="DZ4" s="81"/>
      <c r="EA4" s="81"/>
      <c r="EB4" s="81"/>
      <c r="EC4" s="81"/>
      <c r="ED4" s="81" t="s">
        <v>78</v>
      </c>
      <c r="EE4" s="81"/>
      <c r="EF4" s="81"/>
      <c r="EG4" s="81"/>
      <c r="EH4" s="81"/>
      <c r="EI4" s="81"/>
      <c r="EJ4" s="81"/>
      <c r="EK4" s="81"/>
      <c r="EL4" s="81"/>
      <c r="EM4" s="81"/>
      <c r="EN4" s="81"/>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394122</v>
      </c>
      <c r="D6" s="33">
        <f t="shared" si="3"/>
        <v>47</v>
      </c>
      <c r="E6" s="33">
        <f t="shared" si="3"/>
        <v>1</v>
      </c>
      <c r="F6" s="33">
        <f t="shared" si="3"/>
        <v>0</v>
      </c>
      <c r="G6" s="33">
        <f t="shared" si="3"/>
        <v>0</v>
      </c>
      <c r="H6" s="33" t="str">
        <f t="shared" si="3"/>
        <v>高知県　四万十町</v>
      </c>
      <c r="I6" s="33" t="str">
        <f t="shared" si="3"/>
        <v>法非適用</v>
      </c>
      <c r="J6" s="33" t="str">
        <f t="shared" si="3"/>
        <v>水道事業</v>
      </c>
      <c r="K6" s="33" t="str">
        <f t="shared" si="3"/>
        <v>簡易水道事業</v>
      </c>
      <c r="L6" s="33" t="str">
        <f t="shared" si="3"/>
        <v>D1</v>
      </c>
      <c r="M6" s="33" t="str">
        <f t="shared" si="3"/>
        <v>非設置</v>
      </c>
      <c r="N6" s="34" t="str">
        <f t="shared" si="3"/>
        <v>-</v>
      </c>
      <c r="O6" s="34" t="str">
        <f t="shared" si="3"/>
        <v>該当数値なし</v>
      </c>
      <c r="P6" s="34">
        <f t="shared" si="3"/>
        <v>70.260000000000005</v>
      </c>
      <c r="Q6" s="34">
        <f t="shared" si="3"/>
        <v>2548</v>
      </c>
      <c r="R6" s="34">
        <f t="shared" si="3"/>
        <v>17528</v>
      </c>
      <c r="S6" s="34">
        <f t="shared" si="3"/>
        <v>642.29999999999995</v>
      </c>
      <c r="T6" s="34">
        <f t="shared" si="3"/>
        <v>27.29</v>
      </c>
      <c r="U6" s="34">
        <f t="shared" si="3"/>
        <v>12199</v>
      </c>
      <c r="V6" s="34">
        <f t="shared" si="3"/>
        <v>108.1</v>
      </c>
      <c r="W6" s="34">
        <f t="shared" si="3"/>
        <v>112.85</v>
      </c>
      <c r="X6" s="35">
        <f>IF(X7="",NA(),X7)</f>
        <v>50.59</v>
      </c>
      <c r="Y6" s="35">
        <f t="shared" ref="Y6:AG6" si="4">IF(Y7="",NA(),Y7)</f>
        <v>50.11</v>
      </c>
      <c r="Z6" s="35">
        <f t="shared" si="4"/>
        <v>59.22</v>
      </c>
      <c r="AA6" s="35">
        <f t="shared" si="4"/>
        <v>57.62</v>
      </c>
      <c r="AB6" s="35">
        <f t="shared" si="4"/>
        <v>64.31</v>
      </c>
      <c r="AC6" s="35">
        <f t="shared" si="4"/>
        <v>77.19</v>
      </c>
      <c r="AD6" s="35">
        <f t="shared" si="4"/>
        <v>77.48</v>
      </c>
      <c r="AE6" s="35">
        <f t="shared" si="4"/>
        <v>76.02</v>
      </c>
      <c r="AF6" s="35">
        <f t="shared" si="4"/>
        <v>77.66</v>
      </c>
      <c r="AG6" s="35">
        <f t="shared" si="4"/>
        <v>74.03</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1823.31</v>
      </c>
      <c r="BF6" s="35">
        <f t="shared" ref="BF6:BN6" si="7">IF(BF7="",NA(),BF7)</f>
        <v>1941.23</v>
      </c>
      <c r="BG6" s="35">
        <f t="shared" si="7"/>
        <v>1989.95</v>
      </c>
      <c r="BH6" s="35">
        <f t="shared" si="7"/>
        <v>1984.65</v>
      </c>
      <c r="BI6" s="35">
        <f t="shared" si="7"/>
        <v>1919.32</v>
      </c>
      <c r="BJ6" s="35">
        <f t="shared" si="7"/>
        <v>1326.51</v>
      </c>
      <c r="BK6" s="35">
        <f t="shared" si="7"/>
        <v>1285.3599999999999</v>
      </c>
      <c r="BL6" s="35">
        <f t="shared" si="7"/>
        <v>1246.73</v>
      </c>
      <c r="BM6" s="35">
        <f t="shared" si="7"/>
        <v>1281.51</v>
      </c>
      <c r="BN6" s="35">
        <f t="shared" si="7"/>
        <v>1068.53</v>
      </c>
      <c r="BO6" s="34" t="str">
        <f>IF(BO7="","",IF(BO7="-","【-】","【"&amp;SUBSTITUTE(TEXT(BO7,"#,##0.00"),"-","△")&amp;"】"))</f>
        <v>【1,141.75】</v>
      </c>
      <c r="BP6" s="35">
        <f>IF(BP7="",NA(),BP7)</f>
        <v>49.36</v>
      </c>
      <c r="BQ6" s="35">
        <f t="shared" ref="BQ6:BY6" si="8">IF(BQ7="",NA(),BQ7)</f>
        <v>48.27</v>
      </c>
      <c r="BR6" s="35">
        <f t="shared" si="8"/>
        <v>47.11</v>
      </c>
      <c r="BS6" s="35">
        <f t="shared" si="8"/>
        <v>46.89</v>
      </c>
      <c r="BT6" s="35">
        <f t="shared" si="8"/>
        <v>46.91</v>
      </c>
      <c r="BU6" s="35">
        <f t="shared" si="8"/>
        <v>54.4</v>
      </c>
      <c r="BV6" s="35">
        <f t="shared" si="8"/>
        <v>54.45</v>
      </c>
      <c r="BW6" s="35">
        <f t="shared" si="8"/>
        <v>54.33</v>
      </c>
      <c r="BX6" s="35">
        <f t="shared" si="8"/>
        <v>55.02</v>
      </c>
      <c r="BY6" s="35">
        <f t="shared" si="8"/>
        <v>59.33</v>
      </c>
      <c r="BZ6" s="34" t="str">
        <f>IF(BZ7="","",IF(BZ7="-","【-】","【"&amp;SUBSTITUTE(TEXT(BZ7,"#,##0.00"),"-","△")&amp;"】"))</f>
        <v>【54.93】</v>
      </c>
      <c r="CA6" s="35">
        <f>IF(CA7="",NA(),CA7)</f>
        <v>277.64999999999998</v>
      </c>
      <c r="CB6" s="35">
        <f t="shared" ref="CB6:CJ6" si="9">IF(CB7="",NA(),CB7)</f>
        <v>294.36</v>
      </c>
      <c r="CC6" s="35">
        <f t="shared" si="9"/>
        <v>305.52</v>
      </c>
      <c r="CD6" s="35">
        <f t="shared" si="9"/>
        <v>310.20999999999998</v>
      </c>
      <c r="CE6" s="35">
        <f t="shared" si="9"/>
        <v>307</v>
      </c>
      <c r="CF6" s="35">
        <f t="shared" si="9"/>
        <v>325.14</v>
      </c>
      <c r="CG6" s="35">
        <f t="shared" si="9"/>
        <v>332.75</v>
      </c>
      <c r="CH6" s="35">
        <f t="shared" si="9"/>
        <v>341.05</v>
      </c>
      <c r="CI6" s="35">
        <f t="shared" si="9"/>
        <v>330.62</v>
      </c>
      <c r="CJ6" s="35">
        <f t="shared" si="9"/>
        <v>279.67</v>
      </c>
      <c r="CK6" s="34" t="str">
        <f>IF(CK7="","",IF(CK7="-","【-】","【"&amp;SUBSTITUTE(TEXT(CK7,"#,##0.00"),"-","△")&amp;"】"))</f>
        <v>【292.18】</v>
      </c>
      <c r="CL6" s="35">
        <f>IF(CL7="",NA(),CL7)</f>
        <v>84.13</v>
      </c>
      <c r="CM6" s="35">
        <f t="shared" ref="CM6:CU6" si="10">IF(CM7="",NA(),CM7)</f>
        <v>82.89</v>
      </c>
      <c r="CN6" s="35">
        <f t="shared" si="10"/>
        <v>79.959999999999994</v>
      </c>
      <c r="CO6" s="35">
        <f t="shared" si="10"/>
        <v>73.03</v>
      </c>
      <c r="CP6" s="35">
        <f t="shared" si="10"/>
        <v>72.959999999999994</v>
      </c>
      <c r="CQ6" s="35">
        <f t="shared" si="10"/>
        <v>62.01</v>
      </c>
      <c r="CR6" s="35">
        <f t="shared" si="10"/>
        <v>60.68</v>
      </c>
      <c r="CS6" s="35">
        <f t="shared" si="10"/>
        <v>59.87</v>
      </c>
      <c r="CT6" s="35">
        <f t="shared" si="10"/>
        <v>59.59</v>
      </c>
      <c r="CU6" s="35">
        <f t="shared" si="10"/>
        <v>61.79</v>
      </c>
      <c r="CV6" s="34" t="str">
        <f>IF(CV7="","",IF(CV7="-","【-】","【"&amp;SUBSTITUTE(TEXT(CV7,"#,##0.00"),"-","△")&amp;"】"))</f>
        <v>【56.91】</v>
      </c>
      <c r="CW6" s="35">
        <f>IF(CW7="",NA(),CW7)</f>
        <v>71.11</v>
      </c>
      <c r="CX6" s="35">
        <f t="shared" ref="CX6:DF6" si="11">IF(CX7="",NA(),CX7)</f>
        <v>68.709999999999994</v>
      </c>
      <c r="CY6" s="35">
        <f t="shared" si="11"/>
        <v>71.040000000000006</v>
      </c>
      <c r="CZ6" s="35">
        <f t="shared" si="11"/>
        <v>71.349999999999994</v>
      </c>
      <c r="DA6" s="35">
        <f t="shared" si="11"/>
        <v>71.22</v>
      </c>
      <c r="DB6" s="35">
        <f t="shared" si="11"/>
        <v>75.8</v>
      </c>
      <c r="DC6" s="35">
        <f t="shared" si="11"/>
        <v>75.760000000000005</v>
      </c>
      <c r="DD6" s="35">
        <f t="shared" si="11"/>
        <v>75.48</v>
      </c>
      <c r="DE6" s="35">
        <f t="shared" si="11"/>
        <v>74.64</v>
      </c>
      <c r="DF6" s="35">
        <f t="shared" si="11"/>
        <v>74.98</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8.19</v>
      </c>
      <c r="EE6" s="35">
        <f t="shared" ref="EE6:EM6" si="14">IF(EE7="",NA(),EE7)</f>
        <v>6.85</v>
      </c>
      <c r="EF6" s="35">
        <f t="shared" si="14"/>
        <v>11.37</v>
      </c>
      <c r="EG6" s="35">
        <f t="shared" si="14"/>
        <v>7.0000000000000007E-2</v>
      </c>
      <c r="EH6" s="35">
        <f t="shared" si="14"/>
        <v>0.17</v>
      </c>
      <c r="EI6" s="35">
        <f t="shared" si="14"/>
        <v>0.64</v>
      </c>
      <c r="EJ6" s="35">
        <f t="shared" si="14"/>
        <v>0.55000000000000004</v>
      </c>
      <c r="EK6" s="35">
        <f t="shared" si="14"/>
        <v>0.54</v>
      </c>
      <c r="EL6" s="35">
        <f t="shared" si="14"/>
        <v>0.43</v>
      </c>
      <c r="EM6" s="35">
        <f t="shared" si="14"/>
        <v>0.56000000000000005</v>
      </c>
      <c r="EN6" s="34" t="str">
        <f>IF(EN7="","",IF(EN7="-","【-】","【"&amp;SUBSTITUTE(TEXT(EN7,"#,##0.00"),"-","△")&amp;"】"))</f>
        <v>【0.72】</v>
      </c>
    </row>
    <row r="7" spans="1:144" s="36" customFormat="1" x14ac:dyDescent="0.15">
      <c r="A7" s="28"/>
      <c r="B7" s="37">
        <v>2017</v>
      </c>
      <c r="C7" s="37">
        <v>394122</v>
      </c>
      <c r="D7" s="37">
        <v>47</v>
      </c>
      <c r="E7" s="37">
        <v>1</v>
      </c>
      <c r="F7" s="37">
        <v>0</v>
      </c>
      <c r="G7" s="37">
        <v>0</v>
      </c>
      <c r="H7" s="37" t="s">
        <v>108</v>
      </c>
      <c r="I7" s="37" t="s">
        <v>109</v>
      </c>
      <c r="J7" s="37" t="s">
        <v>110</v>
      </c>
      <c r="K7" s="37" t="s">
        <v>111</v>
      </c>
      <c r="L7" s="37" t="s">
        <v>112</v>
      </c>
      <c r="M7" s="37" t="s">
        <v>113</v>
      </c>
      <c r="N7" s="38" t="s">
        <v>114</v>
      </c>
      <c r="O7" s="38" t="s">
        <v>115</v>
      </c>
      <c r="P7" s="38">
        <v>70.260000000000005</v>
      </c>
      <c r="Q7" s="38">
        <v>2548</v>
      </c>
      <c r="R7" s="38">
        <v>17528</v>
      </c>
      <c r="S7" s="38">
        <v>642.29999999999995</v>
      </c>
      <c r="T7" s="38">
        <v>27.29</v>
      </c>
      <c r="U7" s="38">
        <v>12199</v>
      </c>
      <c r="V7" s="38">
        <v>108.1</v>
      </c>
      <c r="W7" s="38">
        <v>112.85</v>
      </c>
      <c r="X7" s="38">
        <v>50.59</v>
      </c>
      <c r="Y7" s="38">
        <v>50.11</v>
      </c>
      <c r="Z7" s="38">
        <v>59.22</v>
      </c>
      <c r="AA7" s="38">
        <v>57.62</v>
      </c>
      <c r="AB7" s="38">
        <v>64.31</v>
      </c>
      <c r="AC7" s="38">
        <v>77.19</v>
      </c>
      <c r="AD7" s="38">
        <v>77.48</v>
      </c>
      <c r="AE7" s="38">
        <v>76.02</v>
      </c>
      <c r="AF7" s="38">
        <v>77.66</v>
      </c>
      <c r="AG7" s="38">
        <v>74.03</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1823.31</v>
      </c>
      <c r="BF7" s="38">
        <v>1941.23</v>
      </c>
      <c r="BG7" s="38">
        <v>1989.95</v>
      </c>
      <c r="BH7" s="38">
        <v>1984.65</v>
      </c>
      <c r="BI7" s="38">
        <v>1919.32</v>
      </c>
      <c r="BJ7" s="38">
        <v>1326.51</v>
      </c>
      <c r="BK7" s="38">
        <v>1285.3599999999999</v>
      </c>
      <c r="BL7" s="38">
        <v>1246.73</v>
      </c>
      <c r="BM7" s="38">
        <v>1281.51</v>
      </c>
      <c r="BN7" s="38">
        <v>1068.53</v>
      </c>
      <c r="BO7" s="38">
        <v>1141.75</v>
      </c>
      <c r="BP7" s="38">
        <v>49.36</v>
      </c>
      <c r="BQ7" s="38">
        <v>48.27</v>
      </c>
      <c r="BR7" s="38">
        <v>47.11</v>
      </c>
      <c r="BS7" s="38">
        <v>46.89</v>
      </c>
      <c r="BT7" s="38">
        <v>46.91</v>
      </c>
      <c r="BU7" s="38">
        <v>54.4</v>
      </c>
      <c r="BV7" s="38">
        <v>54.45</v>
      </c>
      <c r="BW7" s="38">
        <v>54.33</v>
      </c>
      <c r="BX7" s="38">
        <v>55.02</v>
      </c>
      <c r="BY7" s="38">
        <v>59.33</v>
      </c>
      <c r="BZ7" s="38">
        <v>54.93</v>
      </c>
      <c r="CA7" s="38">
        <v>277.64999999999998</v>
      </c>
      <c r="CB7" s="38">
        <v>294.36</v>
      </c>
      <c r="CC7" s="38">
        <v>305.52</v>
      </c>
      <c r="CD7" s="38">
        <v>310.20999999999998</v>
      </c>
      <c r="CE7" s="38">
        <v>307</v>
      </c>
      <c r="CF7" s="38">
        <v>325.14</v>
      </c>
      <c r="CG7" s="38">
        <v>332.75</v>
      </c>
      <c r="CH7" s="38">
        <v>341.05</v>
      </c>
      <c r="CI7" s="38">
        <v>330.62</v>
      </c>
      <c r="CJ7" s="38">
        <v>279.67</v>
      </c>
      <c r="CK7" s="38">
        <v>292.18</v>
      </c>
      <c r="CL7" s="38">
        <v>84.13</v>
      </c>
      <c r="CM7" s="38">
        <v>82.89</v>
      </c>
      <c r="CN7" s="38">
        <v>79.959999999999994</v>
      </c>
      <c r="CO7" s="38">
        <v>73.03</v>
      </c>
      <c r="CP7" s="38">
        <v>72.959999999999994</v>
      </c>
      <c r="CQ7" s="38">
        <v>62.01</v>
      </c>
      <c r="CR7" s="38">
        <v>60.68</v>
      </c>
      <c r="CS7" s="38">
        <v>59.87</v>
      </c>
      <c r="CT7" s="38">
        <v>59.59</v>
      </c>
      <c r="CU7" s="38">
        <v>61.79</v>
      </c>
      <c r="CV7" s="38">
        <v>56.91</v>
      </c>
      <c r="CW7" s="38">
        <v>71.11</v>
      </c>
      <c r="CX7" s="38">
        <v>68.709999999999994</v>
      </c>
      <c r="CY7" s="38">
        <v>71.040000000000006</v>
      </c>
      <c r="CZ7" s="38">
        <v>71.349999999999994</v>
      </c>
      <c r="DA7" s="38">
        <v>71.22</v>
      </c>
      <c r="DB7" s="38">
        <v>75.8</v>
      </c>
      <c r="DC7" s="38">
        <v>75.760000000000005</v>
      </c>
      <c r="DD7" s="38">
        <v>75.48</v>
      </c>
      <c r="DE7" s="38">
        <v>74.64</v>
      </c>
      <c r="DF7" s="38">
        <v>74.98</v>
      </c>
      <c r="DG7" s="38">
        <v>74.25</v>
      </c>
      <c r="DH7" s="38"/>
      <c r="DI7" s="38"/>
      <c r="DJ7" s="38"/>
      <c r="DK7" s="38"/>
      <c r="DL7" s="38"/>
      <c r="DM7" s="38"/>
      <c r="DN7" s="38"/>
      <c r="DO7" s="38"/>
      <c r="DP7" s="38"/>
      <c r="DQ7" s="38"/>
      <c r="DR7" s="38"/>
      <c r="DS7" s="38"/>
      <c r="DT7" s="38"/>
      <c r="DU7" s="38"/>
      <c r="DV7" s="38"/>
      <c r="DW7" s="38"/>
      <c r="DX7" s="38"/>
      <c r="DY7" s="38"/>
      <c r="DZ7" s="38"/>
      <c r="EA7" s="38"/>
      <c r="EB7" s="38"/>
      <c r="EC7" s="38"/>
      <c r="ED7" s="38">
        <v>8.19</v>
      </c>
      <c r="EE7" s="38">
        <v>6.85</v>
      </c>
      <c r="EF7" s="38">
        <v>11.37</v>
      </c>
      <c r="EG7" s="38">
        <v>7.0000000000000007E-2</v>
      </c>
      <c r="EH7" s="38">
        <v>0.17</v>
      </c>
      <c r="EI7" s="38">
        <v>0.64</v>
      </c>
      <c r="EJ7" s="38">
        <v>0.55000000000000004</v>
      </c>
      <c r="EK7" s="38">
        <v>0.54</v>
      </c>
      <c r="EL7" s="38">
        <v>0.43</v>
      </c>
      <c r="EM7" s="38">
        <v>0.56000000000000005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中西部電算協議会</cp:lastModifiedBy>
  <dcterms:created xsi:type="dcterms:W3CDTF">2018-12-03T08:45:34Z</dcterms:created>
  <dcterms:modified xsi:type="dcterms:W3CDTF">2019-01-27T23:42:34Z</dcterms:modified>
  <cp:category/>
</cp:coreProperties>
</file>