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sawaragi\Desktop\【経営比較分析表】2017_394271_47_010\"/>
    </mc:Choice>
  </mc:AlternateContent>
  <workbookProtection workbookAlgorithmName="SHA-512" workbookHashValue="IEXUKXYrllczKxPFZA80I4F+A3jKIcRJr3bvDc2TB07joNFo2V3bUkiZzPI4KEx6XUwS0/oUNmXIUGNlja4VMA==" workbookSaltValue="KRHcrGBI7Pe7O5RwRADBPQ==" workbookSpinCount="100000" lockStructure="1"/>
  <bookViews>
    <workbookView xWindow="0" yWindow="0" windowWidth="19200" windowHeight="11610"/>
  </bookViews>
  <sheets>
    <sheet name="法非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<sst xmlns="http://schemas.openxmlformats.org/spreadsheetml/2006/main" count="237" uniqueCount="124">
  <si>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</si>
  <si>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</si>
  <si>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</si>
  <si>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</si>
  <si>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</si>
  <si>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</si>
  <si>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</si>
  <si>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</si>
  <si>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</si>
  <si>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</si>
  <si>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</si>
  <si>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</si>
  <si>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</si>
  <si>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</si>
  <si>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</si>
  <si>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</si>
  <si>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</si>
  <si>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</si>
  <si>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</si>
  <si>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</si>
  <si>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</si>
  <si>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</si>
  <si>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</si>
  <si>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</si>
  <si>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</si>
  <si>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</si>
  <si>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</si>
  <si>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</si>
  <si>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</si>
  <si>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</si>
  <si>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</si>
  <si>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</si>
  <si>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</si>
  <si>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</si>
  <si>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</si>
  <si>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</si>
  <si>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</si>
  <si>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</si>
  <si>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</si>
  <si>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</si>
  <si>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</si>
  <si>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</si>
  <si>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</si>
  <si>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</si>
  <si>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</si>
  <si>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</si>
  <si>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</si>
  <si>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</si>
  <si>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</si>
  <si>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</si>
  <si>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</si>
  <si>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</si>
  <si>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</si>
  <si>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</si>
  <si>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</si>
  <si>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</si>
  <si>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</si>
  <si>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</si>
  <si>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</si>
  <si>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</si>
  <si>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</si>
  <si>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</si>
  <si>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</si>
  <si>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</si>
  <si>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</si>
  <si>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</si>
  <si>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</si>
  <si>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</si>
  <si>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</si>
  <si>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</si>
  <si>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</si>
  <si>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</si>
  <si>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</si>
  <si>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</si>
  <si>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</si>
  <si>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</si>
  <si>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</si>
  <si>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</si>
  <si>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</si>
  <si>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</si>
  <si>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</si>
  <si>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</si>
  <si>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</si>
  <si>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</si>
  <si>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</si>
  <si>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</si>
  <si>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</si>
  <si>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</si>
  <si>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</si>
  <si>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</si>
  <si>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</si>
  <si>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</si>
  <si>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</si>
  <si>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</si>
  <si>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</si>
  <si>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</si>
  <si>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</si>
  <si>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</si>
  <si>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</si>
  <si>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</si>
  <si>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</si>
  <si>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</si>
  <si>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</si>
  <si>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</si>
  <si>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</si>
  <si>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</si>
  <si>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</si>
  <si>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</si>
  <si>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三原村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</si>
  <si>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</si>
  <si>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</si>
  <si>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</si>
  <si>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</si>
  <si>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</si>
  <si>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</si>
  <si>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</si>
  <si>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</si>
  <si>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</si>
  <si>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</si>
  <si>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</si>
  <si>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</si>
  <si>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給水人口が少ないため総収益が少なく、管路延長が人口の割に長いため経費もかさみ、収益的収支比率については50％程度と平均値を下回り、料金回収率については平均値を上回っているものの、単年度赤字であることより、水道料金の改定を踏まえた経営改善に向けた取組みが必要であると考えられる。</t>
    <rPh sb="0" eb="2">
      <t>キュウスイ</t>
    </rPh>
    <rPh sb="2" eb="4">
      <t>ジンコウ</t>
    </rPh>
    <rPh sb="5" eb="6">
      <t>スク</t>
    </rPh>
    <rPh sb="10" eb="13">
      <t>ソウシュウエキ</t>
    </rPh>
    <rPh sb="14" eb="15">
      <t>スク</t>
    </rPh>
    <rPh sb="18" eb="20">
      <t>カンロ</t>
    </rPh>
    <rPh sb="20" eb="22">
      <t>エンチョウ</t>
    </rPh>
    <rPh sb="23" eb="25">
      <t>ジンコウ</t>
    </rPh>
    <rPh sb="26" eb="27">
      <t>ワリ</t>
    </rPh>
    <rPh sb="28" eb="29">
      <t>ナガ</t>
    </rPh>
    <rPh sb="32" eb="34">
      <t>ケイヒ</t>
    </rPh>
    <rPh sb="39" eb="42">
      <t>シュウエキテキ</t>
    </rPh>
    <rPh sb="42" eb="44">
      <t>シュウシ</t>
    </rPh>
    <rPh sb="44" eb="46">
      <t>ヒリツ</t>
    </rPh>
    <rPh sb="54" eb="56">
      <t>テイド</t>
    </rPh>
    <rPh sb="57" eb="60">
      <t>ヘイキンチ</t>
    </rPh>
    <rPh sb="61" eb="63">
      <t>シタマワ</t>
    </rPh>
    <rPh sb="65" eb="67">
      <t>リョウキン</t>
    </rPh>
    <rPh sb="67" eb="69">
      <t>カイシュウ</t>
    </rPh>
    <rPh sb="69" eb="70">
      <t>リツ</t>
    </rPh>
    <rPh sb="75" eb="78">
      <t>ヘイキンチ</t>
    </rPh>
    <rPh sb="79" eb="81">
      <t>ウワマワ</t>
    </rPh>
    <rPh sb="89" eb="92">
      <t>タンネンド</t>
    </rPh>
    <rPh sb="92" eb="94">
      <t>アカジ</t>
    </rPh>
    <rPh sb="102" eb="104">
      <t>スイドウ</t>
    </rPh>
    <rPh sb="104" eb="106">
      <t>リョウキン</t>
    </rPh>
    <rPh sb="107" eb="109">
      <t>カイテイ</t>
    </rPh>
    <rPh sb="110" eb="111">
      <t>フ</t>
    </rPh>
    <rPh sb="114" eb="116">
      <t>ケイエイ</t>
    </rPh>
    <rPh sb="116" eb="118">
      <t>カイゼン</t>
    </rPh>
    <rPh sb="119" eb="120">
      <t>ム</t>
    </rPh>
    <rPh sb="122" eb="124">
      <t>トリク</t>
    </rPh>
    <rPh sb="126" eb="128">
      <t>ヒツヨウ</t>
    </rPh>
    <rPh sb="132" eb="133">
      <t>カンガ</t>
    </rPh>
    <phoneticPr fontId="4"/>
  </si>
  <si>
    <t>今後は人口の減少に伴い年間総有収水量は減少していくと考えられる。
このような状況を踏まえ、水道事業の現状の分析を行い、将来の水需要量に見合った施設整備計画（長寿命化計画の策定）及び財政収支計画に基づいた経営改善に向けた取組みが必要である。</t>
    <rPh sb="0" eb="2">
      <t>コンゴ</t>
    </rPh>
    <rPh sb="3" eb="5">
      <t>ジンコウ</t>
    </rPh>
    <rPh sb="6" eb="8">
      <t>ゲンショウ</t>
    </rPh>
    <rPh sb="9" eb="10">
      <t>トモナ</t>
    </rPh>
    <rPh sb="11" eb="13">
      <t>ネンカン</t>
    </rPh>
    <rPh sb="13" eb="14">
      <t>ソウ</t>
    </rPh>
    <rPh sb="14" eb="16">
      <t>ユウシュウ</t>
    </rPh>
    <rPh sb="16" eb="17">
      <t>スイ</t>
    </rPh>
    <rPh sb="17" eb="18">
      <t>リョウ</t>
    </rPh>
    <rPh sb="19" eb="21">
      <t>ゲンショウ</t>
    </rPh>
    <rPh sb="26" eb="27">
      <t>カンガ</t>
    </rPh>
    <rPh sb="38" eb="40">
      <t>ジョウキョウ</t>
    </rPh>
    <rPh sb="41" eb="42">
      <t>フ</t>
    </rPh>
    <rPh sb="45" eb="47">
      <t>スイドウ</t>
    </rPh>
    <rPh sb="47" eb="49">
      <t>ジギョウ</t>
    </rPh>
    <rPh sb="50" eb="52">
      <t>ゲンジョウ</t>
    </rPh>
    <rPh sb="53" eb="55">
      <t>ブンセキ</t>
    </rPh>
    <rPh sb="56" eb="57">
      <t>オコナ</t>
    </rPh>
    <rPh sb="59" eb="61">
      <t>ショウライ</t>
    </rPh>
    <rPh sb="62" eb="63">
      <t>ミズ</t>
    </rPh>
    <rPh sb="63" eb="65">
      <t>ジュヨウ</t>
    </rPh>
    <rPh sb="65" eb="66">
      <t>リョウ</t>
    </rPh>
    <rPh sb="67" eb="69">
      <t>ミア</t>
    </rPh>
    <rPh sb="71" eb="73">
      <t>シセツ</t>
    </rPh>
    <rPh sb="73" eb="75">
      <t>セイビ</t>
    </rPh>
    <rPh sb="75" eb="77">
      <t>ケイカク</t>
    </rPh>
    <rPh sb="78" eb="79">
      <t>チョウ</t>
    </rPh>
    <rPh sb="79" eb="82">
      <t>ジュミョウカ</t>
    </rPh>
    <rPh sb="82" eb="84">
      <t>ケイカク</t>
    </rPh>
    <rPh sb="85" eb="87">
      <t>サクテイ</t>
    </rPh>
    <rPh sb="88" eb="89">
      <t>オヨ</t>
    </rPh>
    <rPh sb="90" eb="92">
      <t>ザイセイ</t>
    </rPh>
    <rPh sb="92" eb="94">
      <t>シュウシ</t>
    </rPh>
    <rPh sb="94" eb="96">
      <t>ケイカク</t>
    </rPh>
    <rPh sb="97" eb="98">
      <t>モト</t>
    </rPh>
    <rPh sb="101" eb="103">
      <t>ケイエイ</t>
    </rPh>
    <rPh sb="103" eb="105">
      <t>カイゼン</t>
    </rPh>
    <rPh sb="106" eb="107">
      <t>ム</t>
    </rPh>
    <rPh sb="109" eb="111">
      <t>トリク</t>
    </rPh>
    <rPh sb="113" eb="115">
      <t>ヒツヨウ</t>
    </rPh>
    <phoneticPr fontId="4"/>
  </si>
  <si>
    <t>管路については布設後30年以上経過した老朽管もあり、漏水量が多いため多くの弊害が出ている。布設後20年以上経過した配水管路は今後計画的に耐震化を考慮した管路更新を進める必要がある。</t>
    <rPh sb="0" eb="2">
      <t>カンロ</t>
    </rPh>
    <rPh sb="7" eb="9">
      <t>フセツ</t>
    </rPh>
    <rPh sb="9" eb="10">
      <t>ゴ</t>
    </rPh>
    <rPh sb="12" eb="13">
      <t>ネン</t>
    </rPh>
    <rPh sb="13" eb="15">
      <t>イジョウ</t>
    </rPh>
    <rPh sb="15" eb="17">
      <t>ケイカ</t>
    </rPh>
    <rPh sb="19" eb="21">
      <t>ロウキュウ</t>
    </rPh>
    <rPh sb="21" eb="22">
      <t>カン</t>
    </rPh>
    <rPh sb="26" eb="28">
      <t>ロウスイ</t>
    </rPh>
    <rPh sb="28" eb="29">
      <t>リョウ</t>
    </rPh>
    <rPh sb="30" eb="31">
      <t>オオ</t>
    </rPh>
    <rPh sb="34" eb="35">
      <t>オオ</t>
    </rPh>
    <rPh sb="37" eb="39">
      <t>ヘイガイ</t>
    </rPh>
    <rPh sb="40" eb="41">
      <t>デ</t>
    </rPh>
    <rPh sb="45" eb="47">
      <t>フセツ</t>
    </rPh>
    <rPh sb="47" eb="48">
      <t>ゴ</t>
    </rPh>
    <rPh sb="50" eb="51">
      <t>ネン</t>
    </rPh>
    <rPh sb="51" eb="53">
      <t>イジョウ</t>
    </rPh>
    <rPh sb="53" eb="55">
      <t>ケイカ</t>
    </rPh>
    <rPh sb="57" eb="59">
      <t>ハイスイ</t>
    </rPh>
    <rPh sb="59" eb="61">
      <t>カンロ</t>
    </rPh>
    <rPh sb="62" eb="64">
      <t>コンゴ</t>
    </rPh>
    <rPh sb="64" eb="67">
      <t>ケイカクテキ</t>
    </rPh>
    <rPh sb="68" eb="70">
      <t>タイシン</t>
    </rPh>
    <rPh sb="70" eb="71">
      <t>カ</t>
    </rPh>
    <rPh sb="72" eb="74">
      <t>コウリョ</t>
    </rPh>
    <rPh sb="76" eb="78">
      <t>カンロ</t>
    </rPh>
    <rPh sb="78" eb="80">
      <t>コウシン</t>
    </rPh>
    <rPh sb="81" eb="82">
      <t>スス</t>
    </rPh>
    <rPh sb="84" eb="8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</si>
</sst>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4E6-40CE-AC92-F95EB373C876}"/>
            </c:ext>
          </c:extLst>
        </c:ser>
        <c:dLbls>
          <c:showLegendKey val="0"/>
          <c:showVal val="0"/>
          <c:showCatName val="0"/>
          <c:showSerName val="0"/>
          <c:showPercent val="0"/>
          <c:showBubbleSize val="0"/>
        </c:dLbls>
        <c:gapWidth val="150"/>
        <c:axId val="513700928"/>
        <c:axId val="118871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c:v>
                </c:pt>
                <c:pt idx="1">
                  <c:v>0.91</c:v>
                </c:pt>
                <c:pt idx="2">
                  <c:v>1.26</c:v>
                </c:pt>
                <c:pt idx="3">
                  <c:v>0.78</c:v>
                </c:pt>
                <c:pt idx="4">
                  <c:v>0.56999999999999995</c:v>
                </c:pt>
              </c:numCache>
            </c:numRef>
          </c:val>
          <c:smooth val="0"/>
          <c:extLst xmlns:c16r2="http://schemas.microsoft.com/office/drawing/2015/06/chart">
            <c:ext xmlns:c16="http://schemas.microsoft.com/office/drawing/2014/chart" uri="{C3380CC4-5D6E-409C-BE32-E72D297353CC}">
              <c16:uniqueId val="{00000001-64E6-40CE-AC92-F95EB373C876}"/>
            </c:ext>
          </c:extLst>
        </c:ser>
        <c:dLbls>
          <c:showLegendKey val="0"/>
          <c:showVal val="0"/>
          <c:showCatName val="0"/>
          <c:showSerName val="0"/>
          <c:showPercent val="0"/>
          <c:showBubbleSize val="0"/>
        </c:dLbls>
        <c:marker val="1"/>
        <c:smooth val="0"/>
        <c:axId val="513700928"/>
        <c:axId val="118871528"/>
      </c:lineChart>
      <c:dateAx>
        <c:axId val="513700928"/>
        <c:scaling>
          <c:orientation val="minMax"/>
        </c:scaling>
        <c:delete val="1"/>
        <c:axPos val="b"/>
        <c:numFmt formatCode="ge" sourceLinked="1"/>
        <c:majorTickMark val="none"/>
        <c:minorTickMark val="none"/>
        <c:tickLblPos val="none"/>
        <c:crossAx val="118871528"/>
        <c:crosses val="autoZero"/>
        <c:auto val="1"/>
        <c:lblOffset val="100"/>
        <c:baseTimeUnit val="years"/>
      </c:dateAx>
      <c:valAx>
        <c:axId val="118871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370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59.53</c:v>
                </c:pt>
                <c:pt idx="1">
                  <c:v>58.28</c:v>
                </c:pt>
                <c:pt idx="2">
                  <c:v>62.4</c:v>
                </c:pt>
                <c:pt idx="3">
                  <c:v>68.3</c:v>
                </c:pt>
                <c:pt idx="4">
                  <c:v>69.63</c:v>
                </c:pt>
              </c:numCache>
            </c:numRef>
          </c:val>
          <c:extLst xmlns:c16r2="http://schemas.microsoft.com/office/drawing/2015/06/chart">
            <c:ext xmlns:c16="http://schemas.microsoft.com/office/drawing/2014/chart" uri="{C3380CC4-5D6E-409C-BE32-E72D297353CC}">
              <c16:uniqueId val="{00000000-49D2-4A48-8B7E-8D97FD8F7679}"/>
            </c:ext>
          </c:extLst>
        </c:ser>
        <c:dLbls>
          <c:showLegendKey val="0"/>
          <c:showVal val="0"/>
          <c:showCatName val="0"/>
          <c:showSerName val="0"/>
          <c:showPercent val="0"/>
          <c:showBubbleSize val="0"/>
        </c:dLbls>
        <c:gapWidth val="150"/>
        <c:axId val="253506840"/>
        <c:axId val="253507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50.49</c:v>
                </c:pt>
                <c:pt idx="1">
                  <c:v>48.36</c:v>
                </c:pt>
                <c:pt idx="2">
                  <c:v>48.7</c:v>
                </c:pt>
                <c:pt idx="3">
                  <c:v>46.9</c:v>
                </c:pt>
                <c:pt idx="4">
                  <c:v>47.95</c:v>
                </c:pt>
              </c:numCache>
            </c:numRef>
          </c:val>
          <c:smooth val="0"/>
          <c:extLst xmlns:c16r2="http://schemas.microsoft.com/office/drawing/2015/06/chart">
            <c:ext xmlns:c16="http://schemas.microsoft.com/office/drawing/2014/chart" uri="{C3380CC4-5D6E-409C-BE32-E72D297353CC}">
              <c16:uniqueId val="{00000001-49D2-4A48-8B7E-8D97FD8F7679}"/>
            </c:ext>
          </c:extLst>
        </c:ser>
        <c:dLbls>
          <c:showLegendKey val="0"/>
          <c:showVal val="0"/>
          <c:showCatName val="0"/>
          <c:showSerName val="0"/>
          <c:showPercent val="0"/>
          <c:showBubbleSize val="0"/>
        </c:dLbls>
        <c:marker val="1"/>
        <c:smooth val="0"/>
        <c:axId val="253506840"/>
        <c:axId val="253507232"/>
      </c:lineChart>
      <c:dateAx>
        <c:axId val="253506840"/>
        <c:scaling>
          <c:orientation val="minMax"/>
        </c:scaling>
        <c:delete val="1"/>
        <c:axPos val="b"/>
        <c:numFmt formatCode="ge" sourceLinked="1"/>
        <c:majorTickMark val="none"/>
        <c:minorTickMark val="none"/>
        <c:tickLblPos val="none"/>
        <c:crossAx val="253507232"/>
        <c:crosses val="autoZero"/>
        <c:auto val="1"/>
        <c:lblOffset val="100"/>
        <c:baseTimeUnit val="years"/>
      </c:dateAx>
      <c:valAx>
        <c:axId val="253507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506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75.040000000000006</c:v>
                </c:pt>
                <c:pt idx="1">
                  <c:v>74.13</c:v>
                </c:pt>
                <c:pt idx="2">
                  <c:v>69.5</c:v>
                </c:pt>
                <c:pt idx="3">
                  <c:v>64.680000000000007</c:v>
                </c:pt>
                <c:pt idx="4">
                  <c:v>62.75</c:v>
                </c:pt>
              </c:numCache>
            </c:numRef>
          </c:val>
          <c:extLst xmlns:c16r2="http://schemas.microsoft.com/office/drawing/2015/06/chart">
            <c:ext xmlns:c16="http://schemas.microsoft.com/office/drawing/2014/chart" uri="{C3380CC4-5D6E-409C-BE32-E72D297353CC}">
              <c16:uniqueId val="{00000000-0FFB-41D3-9742-000174B1B781}"/>
            </c:ext>
          </c:extLst>
        </c:ser>
        <c:dLbls>
          <c:showLegendKey val="0"/>
          <c:showVal val="0"/>
          <c:showCatName val="0"/>
          <c:showSerName val="0"/>
          <c:showPercent val="0"/>
          <c:showBubbleSize val="0"/>
        </c:dLbls>
        <c:gapWidth val="150"/>
        <c:axId val="253508408"/>
        <c:axId val="250131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74.209999999999994</c:v>
                </c:pt>
                <c:pt idx="1">
                  <c:v>75.239999999999995</c:v>
                </c:pt>
                <c:pt idx="2">
                  <c:v>74.959999999999994</c:v>
                </c:pt>
                <c:pt idx="3">
                  <c:v>74.63</c:v>
                </c:pt>
                <c:pt idx="4">
                  <c:v>74.900000000000006</c:v>
                </c:pt>
              </c:numCache>
            </c:numRef>
          </c:val>
          <c:smooth val="0"/>
          <c:extLst xmlns:c16r2="http://schemas.microsoft.com/office/drawing/2015/06/chart">
            <c:ext xmlns:c16="http://schemas.microsoft.com/office/drawing/2014/chart" uri="{C3380CC4-5D6E-409C-BE32-E72D297353CC}">
              <c16:uniqueId val="{00000001-0FFB-41D3-9742-000174B1B781}"/>
            </c:ext>
          </c:extLst>
        </c:ser>
        <c:dLbls>
          <c:showLegendKey val="0"/>
          <c:showVal val="0"/>
          <c:showCatName val="0"/>
          <c:showSerName val="0"/>
          <c:showPercent val="0"/>
          <c:showBubbleSize val="0"/>
        </c:dLbls>
        <c:marker val="1"/>
        <c:smooth val="0"/>
        <c:axId val="253508408"/>
        <c:axId val="250131712"/>
      </c:lineChart>
      <c:dateAx>
        <c:axId val="253508408"/>
        <c:scaling>
          <c:orientation val="minMax"/>
        </c:scaling>
        <c:delete val="1"/>
        <c:axPos val="b"/>
        <c:numFmt formatCode="ge" sourceLinked="1"/>
        <c:majorTickMark val="none"/>
        <c:minorTickMark val="none"/>
        <c:tickLblPos val="none"/>
        <c:crossAx val="250131712"/>
        <c:crosses val="autoZero"/>
        <c:auto val="1"/>
        <c:lblOffset val="100"/>
        <c:baseTimeUnit val="years"/>
      </c:dateAx>
      <c:valAx>
        <c:axId val="250131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508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53.54</c:v>
                </c:pt>
                <c:pt idx="1">
                  <c:v>49.73</c:v>
                </c:pt>
                <c:pt idx="2">
                  <c:v>48.65</c:v>
                </c:pt>
                <c:pt idx="3">
                  <c:v>54.89</c:v>
                </c:pt>
                <c:pt idx="4">
                  <c:v>51.31</c:v>
                </c:pt>
              </c:numCache>
            </c:numRef>
          </c:val>
          <c:extLst xmlns:c16r2="http://schemas.microsoft.com/office/drawing/2015/06/chart">
            <c:ext xmlns:c16="http://schemas.microsoft.com/office/drawing/2014/chart" uri="{C3380CC4-5D6E-409C-BE32-E72D297353CC}">
              <c16:uniqueId val="{00000000-F91F-45BA-8414-763AE33848EB}"/>
            </c:ext>
          </c:extLst>
        </c:ser>
        <c:dLbls>
          <c:showLegendKey val="0"/>
          <c:showVal val="0"/>
          <c:showCatName val="0"/>
          <c:showSerName val="0"/>
          <c:showPercent val="0"/>
          <c:showBubbleSize val="0"/>
        </c:dLbls>
        <c:gapWidth val="150"/>
        <c:axId val="118872704"/>
        <c:axId val="118873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71.66</c:v>
                </c:pt>
                <c:pt idx="1">
                  <c:v>73.06</c:v>
                </c:pt>
                <c:pt idx="2">
                  <c:v>72.03</c:v>
                </c:pt>
                <c:pt idx="3">
                  <c:v>72.11</c:v>
                </c:pt>
                <c:pt idx="4">
                  <c:v>74.05</c:v>
                </c:pt>
              </c:numCache>
            </c:numRef>
          </c:val>
          <c:smooth val="0"/>
          <c:extLst xmlns:c16r2="http://schemas.microsoft.com/office/drawing/2015/06/chart">
            <c:ext xmlns:c16="http://schemas.microsoft.com/office/drawing/2014/chart" uri="{C3380CC4-5D6E-409C-BE32-E72D297353CC}">
              <c16:uniqueId val="{00000001-F91F-45BA-8414-763AE33848EB}"/>
            </c:ext>
          </c:extLst>
        </c:ser>
        <c:dLbls>
          <c:showLegendKey val="0"/>
          <c:showVal val="0"/>
          <c:showCatName val="0"/>
          <c:showSerName val="0"/>
          <c:showPercent val="0"/>
          <c:showBubbleSize val="0"/>
        </c:dLbls>
        <c:marker val="1"/>
        <c:smooth val="0"/>
        <c:axId val="118872704"/>
        <c:axId val="118873096"/>
      </c:lineChart>
      <c:dateAx>
        <c:axId val="118872704"/>
        <c:scaling>
          <c:orientation val="minMax"/>
        </c:scaling>
        <c:delete val="1"/>
        <c:axPos val="b"/>
        <c:numFmt formatCode="ge" sourceLinked="1"/>
        <c:majorTickMark val="none"/>
        <c:minorTickMark val="none"/>
        <c:tickLblPos val="none"/>
        <c:crossAx val="118873096"/>
        <c:crosses val="autoZero"/>
        <c:auto val="1"/>
        <c:lblOffset val="100"/>
        <c:baseTimeUnit val="years"/>
      </c:dateAx>
      <c:valAx>
        <c:axId val="118873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72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3B8-4DD7-9005-3669DF4BB68A}"/>
            </c:ext>
          </c:extLst>
        </c:ser>
        <c:dLbls>
          <c:showLegendKey val="0"/>
          <c:showVal val="0"/>
          <c:showCatName val="0"/>
          <c:showSerName val="0"/>
          <c:showPercent val="0"/>
          <c:showBubbleSize val="0"/>
        </c:dLbls>
        <c:gapWidth val="150"/>
        <c:axId val="515615616"/>
        <c:axId val="515616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3B8-4DD7-9005-3669DF4BB68A}"/>
            </c:ext>
          </c:extLst>
        </c:ser>
        <c:dLbls>
          <c:showLegendKey val="0"/>
          <c:showVal val="0"/>
          <c:showCatName val="0"/>
          <c:showSerName val="0"/>
          <c:showPercent val="0"/>
          <c:showBubbleSize val="0"/>
        </c:dLbls>
        <c:marker val="1"/>
        <c:smooth val="0"/>
        <c:axId val="515615616"/>
        <c:axId val="515616008"/>
      </c:lineChart>
      <c:dateAx>
        <c:axId val="515615616"/>
        <c:scaling>
          <c:orientation val="minMax"/>
        </c:scaling>
        <c:delete val="1"/>
        <c:axPos val="b"/>
        <c:numFmt formatCode="ge" sourceLinked="1"/>
        <c:majorTickMark val="none"/>
        <c:minorTickMark val="none"/>
        <c:tickLblPos val="none"/>
        <c:crossAx val="515616008"/>
        <c:crosses val="autoZero"/>
        <c:auto val="1"/>
        <c:lblOffset val="100"/>
        <c:baseTimeUnit val="years"/>
      </c:dateAx>
      <c:valAx>
        <c:axId val="515616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5615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4D9-498E-9A6E-391F8A314F71}"/>
            </c:ext>
          </c:extLst>
        </c:ser>
        <c:dLbls>
          <c:showLegendKey val="0"/>
          <c:showVal val="0"/>
          <c:showCatName val="0"/>
          <c:showSerName val="0"/>
          <c:showPercent val="0"/>
          <c:showBubbleSize val="0"/>
        </c:dLbls>
        <c:gapWidth val="150"/>
        <c:axId val="251213080"/>
        <c:axId val="251213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4D9-498E-9A6E-391F8A314F71}"/>
            </c:ext>
          </c:extLst>
        </c:ser>
        <c:dLbls>
          <c:showLegendKey val="0"/>
          <c:showVal val="0"/>
          <c:showCatName val="0"/>
          <c:showSerName val="0"/>
          <c:showPercent val="0"/>
          <c:showBubbleSize val="0"/>
        </c:dLbls>
        <c:marker val="1"/>
        <c:smooth val="0"/>
        <c:axId val="251213080"/>
        <c:axId val="251213472"/>
      </c:lineChart>
      <c:dateAx>
        <c:axId val="251213080"/>
        <c:scaling>
          <c:orientation val="minMax"/>
        </c:scaling>
        <c:delete val="1"/>
        <c:axPos val="b"/>
        <c:numFmt formatCode="ge" sourceLinked="1"/>
        <c:majorTickMark val="none"/>
        <c:minorTickMark val="none"/>
        <c:tickLblPos val="none"/>
        <c:crossAx val="251213472"/>
        <c:crosses val="autoZero"/>
        <c:auto val="1"/>
        <c:lblOffset val="100"/>
        <c:baseTimeUnit val="years"/>
      </c:dateAx>
      <c:valAx>
        <c:axId val="25121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1213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7EF-47DD-9C7D-C19EAB7B61D4}"/>
            </c:ext>
          </c:extLst>
        </c:ser>
        <c:dLbls>
          <c:showLegendKey val="0"/>
          <c:showVal val="0"/>
          <c:showCatName val="0"/>
          <c:showSerName val="0"/>
          <c:showPercent val="0"/>
          <c:showBubbleSize val="0"/>
        </c:dLbls>
        <c:gapWidth val="150"/>
        <c:axId val="257695608"/>
        <c:axId val="257696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7EF-47DD-9C7D-C19EAB7B61D4}"/>
            </c:ext>
          </c:extLst>
        </c:ser>
        <c:dLbls>
          <c:showLegendKey val="0"/>
          <c:showVal val="0"/>
          <c:showCatName val="0"/>
          <c:showSerName val="0"/>
          <c:showPercent val="0"/>
          <c:showBubbleSize val="0"/>
        </c:dLbls>
        <c:marker val="1"/>
        <c:smooth val="0"/>
        <c:axId val="257695608"/>
        <c:axId val="257696000"/>
      </c:lineChart>
      <c:dateAx>
        <c:axId val="257695608"/>
        <c:scaling>
          <c:orientation val="minMax"/>
        </c:scaling>
        <c:delete val="1"/>
        <c:axPos val="b"/>
        <c:numFmt formatCode="ge" sourceLinked="1"/>
        <c:majorTickMark val="none"/>
        <c:minorTickMark val="none"/>
        <c:tickLblPos val="none"/>
        <c:crossAx val="257696000"/>
        <c:crosses val="autoZero"/>
        <c:auto val="1"/>
        <c:lblOffset val="100"/>
        <c:baseTimeUnit val="years"/>
      </c:dateAx>
      <c:valAx>
        <c:axId val="257696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7695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D39-48CD-9618-D492CE9FDAD3}"/>
            </c:ext>
          </c:extLst>
        </c:ser>
        <c:dLbls>
          <c:showLegendKey val="0"/>
          <c:showVal val="0"/>
          <c:showCatName val="0"/>
          <c:showSerName val="0"/>
          <c:showPercent val="0"/>
          <c:showBubbleSize val="0"/>
        </c:dLbls>
        <c:gapWidth val="150"/>
        <c:axId val="257697176"/>
        <c:axId val="513274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D39-48CD-9618-D492CE9FDAD3}"/>
            </c:ext>
          </c:extLst>
        </c:ser>
        <c:dLbls>
          <c:showLegendKey val="0"/>
          <c:showVal val="0"/>
          <c:showCatName val="0"/>
          <c:showSerName val="0"/>
          <c:showPercent val="0"/>
          <c:showBubbleSize val="0"/>
        </c:dLbls>
        <c:marker val="1"/>
        <c:smooth val="0"/>
        <c:axId val="257697176"/>
        <c:axId val="513274112"/>
      </c:lineChart>
      <c:dateAx>
        <c:axId val="257697176"/>
        <c:scaling>
          <c:orientation val="minMax"/>
        </c:scaling>
        <c:delete val="1"/>
        <c:axPos val="b"/>
        <c:numFmt formatCode="ge" sourceLinked="1"/>
        <c:majorTickMark val="none"/>
        <c:minorTickMark val="none"/>
        <c:tickLblPos val="none"/>
        <c:crossAx val="513274112"/>
        <c:crosses val="autoZero"/>
        <c:auto val="1"/>
        <c:lblOffset val="100"/>
        <c:baseTimeUnit val="years"/>
      </c:dateAx>
      <c:valAx>
        <c:axId val="513274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7697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1949.5</c:v>
                </c:pt>
                <c:pt idx="1">
                  <c:v>1824.03</c:v>
                </c:pt>
                <c:pt idx="2">
                  <c:v>1661.78</c:v>
                </c:pt>
                <c:pt idx="3">
                  <c:v>1507.57</c:v>
                </c:pt>
                <c:pt idx="4">
                  <c:v>1346.79</c:v>
                </c:pt>
              </c:numCache>
            </c:numRef>
          </c:val>
          <c:extLst xmlns:c16r2="http://schemas.microsoft.com/office/drawing/2015/06/chart">
            <c:ext xmlns:c16="http://schemas.microsoft.com/office/drawing/2014/chart" uri="{C3380CC4-5D6E-409C-BE32-E72D297353CC}">
              <c16:uniqueId val="{00000000-C5E8-4AF3-8E0C-872C36C726D2}"/>
            </c:ext>
          </c:extLst>
        </c:ser>
        <c:dLbls>
          <c:showLegendKey val="0"/>
          <c:showVal val="0"/>
          <c:showCatName val="0"/>
          <c:showSerName val="0"/>
          <c:showPercent val="0"/>
          <c:showBubbleSize val="0"/>
        </c:dLbls>
        <c:gapWidth val="150"/>
        <c:axId val="515612304"/>
        <c:axId val="515611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1462.56</c:v>
                </c:pt>
                <c:pt idx="1">
                  <c:v>1486.62</c:v>
                </c:pt>
                <c:pt idx="2">
                  <c:v>1510.14</c:v>
                </c:pt>
                <c:pt idx="3">
                  <c:v>1595.62</c:v>
                </c:pt>
                <c:pt idx="4">
                  <c:v>1302.33</c:v>
                </c:pt>
              </c:numCache>
            </c:numRef>
          </c:val>
          <c:smooth val="0"/>
          <c:extLst xmlns:c16r2="http://schemas.microsoft.com/office/drawing/2015/06/chart">
            <c:ext xmlns:c16="http://schemas.microsoft.com/office/drawing/2014/chart" uri="{C3380CC4-5D6E-409C-BE32-E72D297353CC}">
              <c16:uniqueId val="{00000001-C5E8-4AF3-8E0C-872C36C726D2}"/>
            </c:ext>
          </c:extLst>
        </c:ser>
        <c:dLbls>
          <c:showLegendKey val="0"/>
          <c:showVal val="0"/>
          <c:showCatName val="0"/>
          <c:showSerName val="0"/>
          <c:showPercent val="0"/>
          <c:showBubbleSize val="0"/>
        </c:dLbls>
        <c:marker val="1"/>
        <c:smooth val="0"/>
        <c:axId val="515612304"/>
        <c:axId val="515611912"/>
      </c:lineChart>
      <c:dateAx>
        <c:axId val="515612304"/>
        <c:scaling>
          <c:orientation val="minMax"/>
        </c:scaling>
        <c:delete val="1"/>
        <c:axPos val="b"/>
        <c:numFmt formatCode="ge" sourceLinked="1"/>
        <c:majorTickMark val="none"/>
        <c:minorTickMark val="none"/>
        <c:tickLblPos val="none"/>
        <c:crossAx val="515611912"/>
        <c:crosses val="autoZero"/>
        <c:auto val="1"/>
        <c:lblOffset val="100"/>
        <c:baseTimeUnit val="years"/>
      </c:dateAx>
      <c:valAx>
        <c:axId val="515611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5612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40.81</c:v>
                </c:pt>
                <c:pt idx="1">
                  <c:v>39.090000000000003</c:v>
                </c:pt>
                <c:pt idx="2">
                  <c:v>38.81</c:v>
                </c:pt>
                <c:pt idx="3">
                  <c:v>43.33</c:v>
                </c:pt>
                <c:pt idx="4">
                  <c:v>41.91</c:v>
                </c:pt>
              </c:numCache>
            </c:numRef>
          </c:val>
          <c:extLst xmlns:c16r2="http://schemas.microsoft.com/office/drawing/2015/06/chart">
            <c:ext xmlns:c16="http://schemas.microsoft.com/office/drawing/2014/chart" uri="{C3380CC4-5D6E-409C-BE32-E72D297353CC}">
              <c16:uniqueId val="{00000000-D373-4B6B-915B-6013D733BCA2}"/>
            </c:ext>
          </c:extLst>
        </c:ser>
        <c:dLbls>
          <c:showLegendKey val="0"/>
          <c:showVal val="0"/>
          <c:showCatName val="0"/>
          <c:showSerName val="0"/>
          <c:showPercent val="0"/>
          <c:showBubbleSize val="0"/>
        </c:dLbls>
        <c:gapWidth val="150"/>
        <c:axId val="513275288"/>
        <c:axId val="513275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32.39</c:v>
                </c:pt>
                <c:pt idx="1">
                  <c:v>24.39</c:v>
                </c:pt>
                <c:pt idx="2">
                  <c:v>22.67</c:v>
                </c:pt>
                <c:pt idx="3">
                  <c:v>37.92</c:v>
                </c:pt>
                <c:pt idx="4">
                  <c:v>40.89</c:v>
                </c:pt>
              </c:numCache>
            </c:numRef>
          </c:val>
          <c:smooth val="0"/>
          <c:extLst xmlns:c16r2="http://schemas.microsoft.com/office/drawing/2015/06/chart">
            <c:ext xmlns:c16="http://schemas.microsoft.com/office/drawing/2014/chart" uri="{C3380CC4-5D6E-409C-BE32-E72D297353CC}">
              <c16:uniqueId val="{00000001-D373-4B6B-915B-6013D733BCA2}"/>
            </c:ext>
          </c:extLst>
        </c:ser>
        <c:dLbls>
          <c:showLegendKey val="0"/>
          <c:showVal val="0"/>
          <c:showCatName val="0"/>
          <c:showSerName val="0"/>
          <c:showPercent val="0"/>
          <c:showBubbleSize val="0"/>
        </c:dLbls>
        <c:marker val="1"/>
        <c:smooth val="0"/>
        <c:axId val="513275288"/>
        <c:axId val="513275680"/>
      </c:lineChart>
      <c:dateAx>
        <c:axId val="513275288"/>
        <c:scaling>
          <c:orientation val="minMax"/>
        </c:scaling>
        <c:delete val="1"/>
        <c:axPos val="b"/>
        <c:numFmt formatCode="ge" sourceLinked="1"/>
        <c:majorTickMark val="none"/>
        <c:minorTickMark val="none"/>
        <c:tickLblPos val="none"/>
        <c:crossAx val="513275680"/>
        <c:crosses val="autoZero"/>
        <c:auto val="1"/>
        <c:lblOffset val="100"/>
        <c:baseTimeUnit val="years"/>
      </c:dateAx>
      <c:valAx>
        <c:axId val="513275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3275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282.27999999999997</c:v>
                </c:pt>
                <c:pt idx="1">
                  <c:v>302.27</c:v>
                </c:pt>
                <c:pt idx="2">
                  <c:v>305.5</c:v>
                </c:pt>
                <c:pt idx="3">
                  <c:v>270.8</c:v>
                </c:pt>
                <c:pt idx="4">
                  <c:v>285.43</c:v>
                </c:pt>
              </c:numCache>
            </c:numRef>
          </c:val>
          <c:extLst xmlns:c16r2="http://schemas.microsoft.com/office/drawing/2015/06/chart">
            <c:ext xmlns:c16="http://schemas.microsoft.com/office/drawing/2014/chart" uri="{C3380CC4-5D6E-409C-BE32-E72D297353CC}">
              <c16:uniqueId val="{00000000-A8CC-431F-9385-4C65120E3B44}"/>
            </c:ext>
          </c:extLst>
        </c:ser>
        <c:dLbls>
          <c:showLegendKey val="0"/>
          <c:showVal val="0"/>
          <c:showCatName val="0"/>
          <c:showSerName val="0"/>
          <c:showPercent val="0"/>
          <c:showBubbleSize val="0"/>
        </c:dLbls>
        <c:gapWidth val="150"/>
        <c:axId val="251214648"/>
        <c:axId val="513894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530.83000000000004</c:v>
                </c:pt>
                <c:pt idx="1">
                  <c:v>734.18</c:v>
                </c:pt>
                <c:pt idx="2">
                  <c:v>789.62</c:v>
                </c:pt>
                <c:pt idx="3">
                  <c:v>423.18</c:v>
                </c:pt>
                <c:pt idx="4">
                  <c:v>383.2</c:v>
                </c:pt>
              </c:numCache>
            </c:numRef>
          </c:val>
          <c:smooth val="0"/>
          <c:extLst xmlns:c16r2="http://schemas.microsoft.com/office/drawing/2015/06/chart">
            <c:ext xmlns:c16="http://schemas.microsoft.com/office/drawing/2014/chart" uri="{C3380CC4-5D6E-409C-BE32-E72D297353CC}">
              <c16:uniqueId val="{00000001-A8CC-431F-9385-4C65120E3B44}"/>
            </c:ext>
          </c:extLst>
        </c:ser>
        <c:dLbls>
          <c:showLegendKey val="0"/>
          <c:showVal val="0"/>
          <c:showCatName val="0"/>
          <c:showSerName val="0"/>
          <c:showPercent val="0"/>
          <c:showBubbleSize val="0"/>
        </c:dLbls>
        <c:marker val="1"/>
        <c:smooth val="0"/>
        <c:axId val="251214648"/>
        <c:axId val="513894088"/>
      </c:lineChart>
      <c:dateAx>
        <c:axId val="251214648"/>
        <c:scaling>
          <c:orientation val="minMax"/>
        </c:scaling>
        <c:delete val="1"/>
        <c:axPos val="b"/>
        <c:numFmt formatCode="ge" sourceLinked="1"/>
        <c:majorTickMark val="none"/>
        <c:minorTickMark val="none"/>
        <c:tickLblPos val="none"/>
        <c:crossAx val="513894088"/>
        <c:crosses val="autoZero"/>
        <c:auto val="1"/>
        <c:lblOffset val="100"/>
        <c:baseTimeUnit val="years"/>
      </c:dateAx>
      <c:valAx>
        <c:axId val="513894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1214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Y1"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高知県　三原村</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2"/>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水道事業</v>
      </c>
      <c r="J8" s="72"/>
      <c r="K8" s="72"/>
      <c r="L8" s="72"/>
      <c r="M8" s="72"/>
      <c r="N8" s="72"/>
      <c r="O8" s="72"/>
      <c r="P8" s="72" t="str">
        <f>データ!$K$6</f>
        <v>簡易水道事業</v>
      </c>
      <c r="Q8" s="72"/>
      <c r="R8" s="72"/>
      <c r="S8" s="72"/>
      <c r="T8" s="72"/>
      <c r="U8" s="72"/>
      <c r="V8" s="72"/>
      <c r="W8" s="72" t="str">
        <f>データ!$L$6</f>
        <v>D4</v>
      </c>
      <c r="X8" s="72"/>
      <c r="Y8" s="72"/>
      <c r="Z8" s="72"/>
      <c r="AA8" s="72"/>
      <c r="AB8" s="72"/>
      <c r="AC8" s="72"/>
      <c r="AD8" s="72" t="str">
        <f>データ!$M$6</f>
        <v>非設置</v>
      </c>
      <c r="AE8" s="72"/>
      <c r="AF8" s="72"/>
      <c r="AG8" s="72"/>
      <c r="AH8" s="72"/>
      <c r="AI8" s="72"/>
      <c r="AJ8" s="72"/>
      <c r="AK8" s="2"/>
      <c r="AL8" s="66">
        <f>データ!$R$6</f>
        <v>1599</v>
      </c>
      <c r="AM8" s="66"/>
      <c r="AN8" s="66"/>
      <c r="AO8" s="66"/>
      <c r="AP8" s="66"/>
      <c r="AQ8" s="66"/>
      <c r="AR8" s="66"/>
      <c r="AS8" s="66"/>
      <c r="AT8" s="65">
        <f>データ!$S$6</f>
        <v>85.37</v>
      </c>
      <c r="AU8" s="65"/>
      <c r="AV8" s="65"/>
      <c r="AW8" s="65"/>
      <c r="AX8" s="65"/>
      <c r="AY8" s="65"/>
      <c r="AZ8" s="65"/>
      <c r="BA8" s="65"/>
      <c r="BB8" s="65">
        <f>データ!$T$6</f>
        <v>18.73</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2"/>
      <c r="AE9" s="2"/>
      <c r="AF9" s="2"/>
      <c r="AG9" s="2"/>
      <c r="AH9" s="3"/>
      <c r="AI9" s="2"/>
      <c r="AJ9" s="2"/>
      <c r="AK9" s="2"/>
      <c r="AL9" s="71" t="s">
        <v>16</v>
      </c>
      <c r="AM9" s="71"/>
      <c r="AN9" s="71"/>
      <c r="AO9" s="71"/>
      <c r="AP9" s="71"/>
      <c r="AQ9" s="71"/>
      <c r="AR9" s="71"/>
      <c r="AS9" s="71"/>
      <c r="AT9" s="71" t="s">
        <v>17</v>
      </c>
      <c r="AU9" s="71"/>
      <c r="AV9" s="71"/>
      <c r="AW9" s="71"/>
      <c r="AX9" s="71"/>
      <c r="AY9" s="71"/>
      <c r="AZ9" s="71"/>
      <c r="BA9" s="71"/>
      <c r="BB9" s="71" t="s">
        <v>18</v>
      </c>
      <c r="BC9" s="71"/>
      <c r="BD9" s="71"/>
      <c r="BE9" s="71"/>
      <c r="BF9" s="71"/>
      <c r="BG9" s="71"/>
      <c r="BH9" s="71"/>
      <c r="BI9" s="71"/>
      <c r="BJ9" s="3"/>
      <c r="BK9" s="3"/>
      <c r="BL9" s="63" t="s">
        <v>19</v>
      </c>
      <c r="BM9" s="64"/>
      <c r="BN9" s="10" t="s">
        <v>20</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99.81</v>
      </c>
      <c r="Q10" s="65"/>
      <c r="R10" s="65"/>
      <c r="S10" s="65"/>
      <c r="T10" s="65"/>
      <c r="U10" s="65"/>
      <c r="V10" s="65"/>
      <c r="W10" s="66">
        <f>データ!$Q$6</f>
        <v>2138</v>
      </c>
      <c r="X10" s="66"/>
      <c r="Y10" s="66"/>
      <c r="Z10" s="66"/>
      <c r="AA10" s="66"/>
      <c r="AB10" s="66"/>
      <c r="AC10" s="66"/>
      <c r="AD10" s="2"/>
      <c r="AE10" s="2"/>
      <c r="AF10" s="2"/>
      <c r="AG10" s="2"/>
      <c r="AH10" s="2"/>
      <c r="AI10" s="2"/>
      <c r="AJ10" s="2"/>
      <c r="AK10" s="2"/>
      <c r="AL10" s="66">
        <f>データ!$U$6</f>
        <v>1580</v>
      </c>
      <c r="AM10" s="66"/>
      <c r="AN10" s="66"/>
      <c r="AO10" s="66"/>
      <c r="AP10" s="66"/>
      <c r="AQ10" s="66"/>
      <c r="AR10" s="66"/>
      <c r="AS10" s="66"/>
      <c r="AT10" s="65">
        <f>データ!$V$6</f>
        <v>53.44</v>
      </c>
      <c r="AU10" s="65"/>
      <c r="AV10" s="65"/>
      <c r="AW10" s="65"/>
      <c r="AX10" s="65"/>
      <c r="AY10" s="65"/>
      <c r="AZ10" s="65"/>
      <c r="BA10" s="65"/>
      <c r="BB10" s="65">
        <f>データ!$W$6</f>
        <v>29.57</v>
      </c>
      <c r="BC10" s="65"/>
      <c r="BD10" s="65"/>
      <c r="BE10" s="65"/>
      <c r="BF10" s="65"/>
      <c r="BG10" s="65"/>
      <c r="BH10" s="65"/>
      <c r="BI10" s="65"/>
      <c r="BJ10" s="2"/>
      <c r="BK10" s="2"/>
      <c r="BL10" s="67" t="s">
        <v>21</v>
      </c>
      <c r="BM10" s="68"/>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23</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24</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25</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121</v>
      </c>
      <c r="BM16" s="49"/>
      <c r="BN16" s="49"/>
      <c r="BO16" s="49"/>
      <c r="BP16" s="49"/>
      <c r="BQ16" s="49"/>
      <c r="BR16" s="49"/>
      <c r="BS16" s="49"/>
      <c r="BT16" s="49"/>
      <c r="BU16" s="49"/>
      <c r="BV16" s="49"/>
      <c r="BW16" s="49"/>
      <c r="BX16" s="49"/>
      <c r="BY16" s="49"/>
      <c r="BZ16" s="5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15">
      <c r="A34" s="2"/>
      <c r="B34" s="16"/>
      <c r="C34" s="54" t="s">
        <v>26</v>
      </c>
      <c r="D34" s="54"/>
      <c r="E34" s="54"/>
      <c r="F34" s="54"/>
      <c r="G34" s="54"/>
      <c r="H34" s="54"/>
      <c r="I34" s="54"/>
      <c r="J34" s="54"/>
      <c r="K34" s="54"/>
      <c r="L34" s="54"/>
      <c r="M34" s="54"/>
      <c r="N34" s="54"/>
      <c r="O34" s="54"/>
      <c r="P34" s="54"/>
      <c r="Q34" s="19"/>
      <c r="R34" s="54" t="s">
        <v>27</v>
      </c>
      <c r="S34" s="54"/>
      <c r="T34" s="54"/>
      <c r="U34" s="54"/>
      <c r="V34" s="54"/>
      <c r="W34" s="54"/>
      <c r="X34" s="54"/>
      <c r="Y34" s="54"/>
      <c r="Z34" s="54"/>
      <c r="AA34" s="54"/>
      <c r="AB34" s="54"/>
      <c r="AC34" s="54"/>
      <c r="AD34" s="54"/>
      <c r="AE34" s="54"/>
      <c r="AF34" s="19"/>
      <c r="AG34" s="54" t="s">
        <v>28</v>
      </c>
      <c r="AH34" s="54"/>
      <c r="AI34" s="54"/>
      <c r="AJ34" s="54"/>
      <c r="AK34" s="54"/>
      <c r="AL34" s="54"/>
      <c r="AM34" s="54"/>
      <c r="AN34" s="54"/>
      <c r="AO34" s="54"/>
      <c r="AP34" s="54"/>
      <c r="AQ34" s="54"/>
      <c r="AR34" s="54"/>
      <c r="AS34" s="54"/>
      <c r="AT34" s="54"/>
      <c r="AU34" s="19"/>
      <c r="AV34" s="54" t="s">
        <v>29</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15">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30</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123</v>
      </c>
      <c r="BM47" s="49"/>
      <c r="BN47" s="49"/>
      <c r="BO47" s="49"/>
      <c r="BP47" s="49"/>
      <c r="BQ47" s="49"/>
      <c r="BR47" s="49"/>
      <c r="BS47" s="49"/>
      <c r="BT47" s="49"/>
      <c r="BU47" s="49"/>
      <c r="BV47" s="49"/>
      <c r="BW47" s="49"/>
      <c r="BX47" s="49"/>
      <c r="BY47" s="49"/>
      <c r="BZ47" s="5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15">
      <c r="A56" s="2"/>
      <c r="B56" s="16"/>
      <c r="C56" s="54" t="s">
        <v>31</v>
      </c>
      <c r="D56" s="54"/>
      <c r="E56" s="54"/>
      <c r="F56" s="54"/>
      <c r="G56" s="54"/>
      <c r="H56" s="54"/>
      <c r="I56" s="54"/>
      <c r="J56" s="54"/>
      <c r="K56" s="54"/>
      <c r="L56" s="54"/>
      <c r="M56" s="54"/>
      <c r="N56" s="54"/>
      <c r="O56" s="54"/>
      <c r="P56" s="54"/>
      <c r="Q56" s="19"/>
      <c r="R56" s="54" t="s">
        <v>32</v>
      </c>
      <c r="S56" s="54"/>
      <c r="T56" s="54"/>
      <c r="U56" s="54"/>
      <c r="V56" s="54"/>
      <c r="W56" s="54"/>
      <c r="X56" s="54"/>
      <c r="Y56" s="54"/>
      <c r="Z56" s="54"/>
      <c r="AA56" s="54"/>
      <c r="AB56" s="54"/>
      <c r="AC56" s="54"/>
      <c r="AD56" s="54"/>
      <c r="AE56" s="54"/>
      <c r="AF56" s="19"/>
      <c r="AG56" s="54" t="s">
        <v>33</v>
      </c>
      <c r="AH56" s="54"/>
      <c r="AI56" s="54"/>
      <c r="AJ56" s="54"/>
      <c r="AK56" s="54"/>
      <c r="AL56" s="54"/>
      <c r="AM56" s="54"/>
      <c r="AN56" s="54"/>
      <c r="AO56" s="54"/>
      <c r="AP56" s="54"/>
      <c r="AQ56" s="54"/>
      <c r="AR56" s="54"/>
      <c r="AS56" s="54"/>
      <c r="AT56" s="54"/>
      <c r="AU56" s="19"/>
      <c r="AV56" s="54" t="s">
        <v>34</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15">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15">
      <c r="A60" s="2"/>
      <c r="B60" s="55" t="s">
        <v>35</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36</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122</v>
      </c>
      <c r="BM66" s="49"/>
      <c r="BN66" s="49"/>
      <c r="BO66" s="49"/>
      <c r="BP66" s="49"/>
      <c r="BQ66" s="49"/>
      <c r="BR66" s="49"/>
      <c r="BS66" s="49"/>
      <c r="BT66" s="49"/>
      <c r="BU66" s="49"/>
      <c r="BV66" s="49"/>
      <c r="BW66" s="49"/>
      <c r="BX66" s="49"/>
      <c r="BY66" s="49"/>
      <c r="BZ66" s="5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15">
      <c r="A79" s="2"/>
      <c r="B79" s="16"/>
      <c r="C79" s="54" t="s">
        <v>37</v>
      </c>
      <c r="D79" s="54"/>
      <c r="E79" s="54"/>
      <c r="F79" s="54"/>
      <c r="G79" s="54"/>
      <c r="H79" s="54"/>
      <c r="I79" s="54"/>
      <c r="J79" s="54"/>
      <c r="K79" s="54"/>
      <c r="L79" s="54"/>
      <c r="M79" s="54"/>
      <c r="N79" s="54"/>
      <c r="O79" s="54"/>
      <c r="P79" s="54"/>
      <c r="Q79" s="54"/>
      <c r="R79" s="54"/>
      <c r="S79" s="54"/>
      <c r="T79" s="54"/>
      <c r="U79" s="19"/>
      <c r="V79" s="19"/>
      <c r="W79" s="54" t="s">
        <v>38</v>
      </c>
      <c r="X79" s="54"/>
      <c r="Y79" s="54"/>
      <c r="Z79" s="54"/>
      <c r="AA79" s="54"/>
      <c r="AB79" s="54"/>
      <c r="AC79" s="54"/>
      <c r="AD79" s="54"/>
      <c r="AE79" s="54"/>
      <c r="AF79" s="54"/>
      <c r="AG79" s="54"/>
      <c r="AH79" s="54"/>
      <c r="AI79" s="54"/>
      <c r="AJ79" s="54"/>
      <c r="AK79" s="54"/>
      <c r="AL79" s="54"/>
      <c r="AM79" s="54"/>
      <c r="AN79" s="54"/>
      <c r="AO79" s="19"/>
      <c r="AP79" s="19"/>
      <c r="AQ79" s="54" t="s">
        <v>39</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15">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54</v>
      </c>
      <c r="N85" s="26" t="s">
        <v>54</v>
      </c>
      <c r="O85" s="26" t="str">
        <f>データ!EN6</f>
        <v>【0.72】</v>
      </c>
    </row>
  </sheetData>
  <sheetProtection algorithmName="SHA-512" hashValue="6tY0uaMNbOXu/qlVCE3W5dGNnliNMTjg55TI5OOYhAGIQgnm0mNhyP0hzhPnuOoxcAVLeFrOAGXv836RYeHMYA==" saltValue="QqtcjH0oOtjMiEy/cUsUJA=="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55</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56</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57</v>
      </c>
      <c r="B3" s="29" t="s">
        <v>58</v>
      </c>
      <c r="C3" s="29" t="s">
        <v>59</v>
      </c>
      <c r="D3" s="29" t="s">
        <v>60</v>
      </c>
      <c r="E3" s="29" t="s">
        <v>61</v>
      </c>
      <c r="F3" s="29" t="s">
        <v>62</v>
      </c>
      <c r="G3" s="29" t="s">
        <v>63</v>
      </c>
      <c r="H3" s="76" t="s">
        <v>64</v>
      </c>
      <c r="I3" s="77"/>
      <c r="J3" s="77"/>
      <c r="K3" s="77"/>
      <c r="L3" s="77"/>
      <c r="M3" s="77"/>
      <c r="N3" s="77"/>
      <c r="O3" s="77"/>
      <c r="P3" s="77"/>
      <c r="Q3" s="77"/>
      <c r="R3" s="77"/>
      <c r="S3" s="77"/>
      <c r="T3" s="77"/>
      <c r="U3" s="77"/>
      <c r="V3" s="77"/>
      <c r="W3" s="78"/>
      <c r="X3" s="82" t="s">
        <v>65</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66</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8" t="s">
        <v>67</v>
      </c>
      <c r="B4" s="30"/>
      <c r="C4" s="30"/>
      <c r="D4" s="30"/>
      <c r="E4" s="30"/>
      <c r="F4" s="30"/>
      <c r="G4" s="30"/>
      <c r="H4" s="79"/>
      <c r="I4" s="80"/>
      <c r="J4" s="80"/>
      <c r="K4" s="80"/>
      <c r="L4" s="80"/>
      <c r="M4" s="80"/>
      <c r="N4" s="80"/>
      <c r="O4" s="80"/>
      <c r="P4" s="80"/>
      <c r="Q4" s="80"/>
      <c r="R4" s="80"/>
      <c r="S4" s="80"/>
      <c r="T4" s="80"/>
      <c r="U4" s="80"/>
      <c r="V4" s="80"/>
      <c r="W4" s="81"/>
      <c r="X4" s="75" t="s">
        <v>68</v>
      </c>
      <c r="Y4" s="75"/>
      <c r="Z4" s="75"/>
      <c r="AA4" s="75"/>
      <c r="AB4" s="75"/>
      <c r="AC4" s="75"/>
      <c r="AD4" s="75"/>
      <c r="AE4" s="75"/>
      <c r="AF4" s="75"/>
      <c r="AG4" s="75"/>
      <c r="AH4" s="75"/>
      <c r="AI4" s="75" t="s">
        <v>69</v>
      </c>
      <c r="AJ4" s="75"/>
      <c r="AK4" s="75"/>
      <c r="AL4" s="75"/>
      <c r="AM4" s="75"/>
      <c r="AN4" s="75"/>
      <c r="AO4" s="75"/>
      <c r="AP4" s="75"/>
      <c r="AQ4" s="75"/>
      <c r="AR4" s="75"/>
      <c r="AS4" s="75"/>
      <c r="AT4" s="75" t="s">
        <v>70</v>
      </c>
      <c r="AU4" s="75"/>
      <c r="AV4" s="75"/>
      <c r="AW4" s="75"/>
      <c r="AX4" s="75"/>
      <c r="AY4" s="75"/>
      <c r="AZ4" s="75"/>
      <c r="BA4" s="75"/>
      <c r="BB4" s="75"/>
      <c r="BC4" s="75"/>
      <c r="BD4" s="75"/>
      <c r="BE4" s="75" t="s">
        <v>71</v>
      </c>
      <c r="BF4" s="75"/>
      <c r="BG4" s="75"/>
      <c r="BH4" s="75"/>
      <c r="BI4" s="75"/>
      <c r="BJ4" s="75"/>
      <c r="BK4" s="75"/>
      <c r="BL4" s="75"/>
      <c r="BM4" s="75"/>
      <c r="BN4" s="75"/>
      <c r="BO4" s="75"/>
      <c r="BP4" s="75" t="s">
        <v>72</v>
      </c>
      <c r="BQ4" s="75"/>
      <c r="BR4" s="75"/>
      <c r="BS4" s="75"/>
      <c r="BT4" s="75"/>
      <c r="BU4" s="75"/>
      <c r="BV4" s="75"/>
      <c r="BW4" s="75"/>
      <c r="BX4" s="75"/>
      <c r="BY4" s="75"/>
      <c r="BZ4" s="75"/>
      <c r="CA4" s="75" t="s">
        <v>73</v>
      </c>
      <c r="CB4" s="75"/>
      <c r="CC4" s="75"/>
      <c r="CD4" s="75"/>
      <c r="CE4" s="75"/>
      <c r="CF4" s="75"/>
      <c r="CG4" s="75"/>
      <c r="CH4" s="75"/>
      <c r="CI4" s="75"/>
      <c r="CJ4" s="75"/>
      <c r="CK4" s="75"/>
      <c r="CL4" s="75" t="s">
        <v>74</v>
      </c>
      <c r="CM4" s="75"/>
      <c r="CN4" s="75"/>
      <c r="CO4" s="75"/>
      <c r="CP4" s="75"/>
      <c r="CQ4" s="75"/>
      <c r="CR4" s="75"/>
      <c r="CS4" s="75"/>
      <c r="CT4" s="75"/>
      <c r="CU4" s="75"/>
      <c r="CV4" s="75"/>
      <c r="CW4" s="75" t="s">
        <v>75</v>
      </c>
      <c r="CX4" s="75"/>
      <c r="CY4" s="75"/>
      <c r="CZ4" s="75"/>
      <c r="DA4" s="75"/>
      <c r="DB4" s="75"/>
      <c r="DC4" s="75"/>
      <c r="DD4" s="75"/>
      <c r="DE4" s="75"/>
      <c r="DF4" s="75"/>
      <c r="DG4" s="75"/>
      <c r="DH4" s="75" t="s">
        <v>76</v>
      </c>
      <c r="DI4" s="75"/>
      <c r="DJ4" s="75"/>
      <c r="DK4" s="75"/>
      <c r="DL4" s="75"/>
      <c r="DM4" s="75"/>
      <c r="DN4" s="75"/>
      <c r="DO4" s="75"/>
      <c r="DP4" s="75"/>
      <c r="DQ4" s="75"/>
      <c r="DR4" s="75"/>
      <c r="DS4" s="75" t="s">
        <v>77</v>
      </c>
      <c r="DT4" s="75"/>
      <c r="DU4" s="75"/>
      <c r="DV4" s="75"/>
      <c r="DW4" s="75"/>
      <c r="DX4" s="75"/>
      <c r="DY4" s="75"/>
      <c r="DZ4" s="75"/>
      <c r="EA4" s="75"/>
      <c r="EB4" s="75"/>
      <c r="EC4" s="75"/>
      <c r="ED4" s="75" t="s">
        <v>78</v>
      </c>
      <c r="EE4" s="75"/>
      <c r="EF4" s="75"/>
      <c r="EG4" s="75"/>
      <c r="EH4" s="75"/>
      <c r="EI4" s="75"/>
      <c r="EJ4" s="75"/>
      <c r="EK4" s="75"/>
      <c r="EL4" s="75"/>
      <c r="EM4" s="75"/>
      <c r="EN4" s="75"/>
    </row>
    <row r="5" spans="1:144" x14ac:dyDescent="0.15">
      <c r="A5" s="28" t="s">
        <v>79</v>
      </c>
      <c r="B5" s="31"/>
      <c r="C5" s="31"/>
      <c r="D5" s="31"/>
      <c r="E5" s="31"/>
      <c r="F5" s="31"/>
      <c r="G5" s="31"/>
      <c r="H5" s="32" t="s">
        <v>80</v>
      </c>
      <c r="I5" s="32" t="s">
        <v>81</v>
      </c>
      <c r="J5" s="32" t="s">
        <v>82</v>
      </c>
      <c r="K5" s="32" t="s">
        <v>83</v>
      </c>
      <c r="L5" s="32" t="s">
        <v>84</v>
      </c>
      <c r="M5" s="32" t="s">
        <v>85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41</v>
      </c>
      <c r="AI5" s="32" t="s">
        <v>96</v>
      </c>
      <c r="AJ5" s="32" t="s">
        <v>97</v>
      </c>
      <c r="AK5" s="32" t="s">
        <v>98</v>
      </c>
      <c r="AL5" s="32" t="s">
        <v>99</v>
      </c>
      <c r="AM5" s="32" t="s">
        <v>100</v>
      </c>
      <c r="AN5" s="32" t="s">
        <v>101</v>
      </c>
      <c r="AO5" s="32" t="s">
        <v>102</v>
      </c>
      <c r="AP5" s="32" t="s">
        <v>103</v>
      </c>
      <c r="AQ5" s="32" t="s">
        <v>104</v>
      </c>
      <c r="AR5" s="32" t="s">
        <v>105</v>
      </c>
      <c r="AS5" s="32" t="s">
        <v>106</v>
      </c>
      <c r="AT5" s="32" t="s">
        <v>96</v>
      </c>
      <c r="AU5" s="32" t="s">
        <v>97</v>
      </c>
      <c r="AV5" s="32" t="s">
        <v>98</v>
      </c>
      <c r="AW5" s="32" t="s">
        <v>99</v>
      </c>
      <c r="AX5" s="32" t="s">
        <v>100</v>
      </c>
      <c r="AY5" s="32" t="s">
        <v>101</v>
      </c>
      <c r="AZ5" s="32" t="s">
        <v>102</v>
      </c>
      <c r="BA5" s="32" t="s">
        <v>103</v>
      </c>
      <c r="BB5" s="32" t="s">
        <v>104</v>
      </c>
      <c r="BC5" s="32" t="s">
        <v>105</v>
      </c>
      <c r="BD5" s="32" t="s">
        <v>106</v>
      </c>
      <c r="BE5" s="32" t="s">
        <v>96</v>
      </c>
      <c r="BF5" s="32" t="s">
        <v>97</v>
      </c>
      <c r="BG5" s="32" t="s">
        <v>98</v>
      </c>
      <c r="BH5" s="32" t="s">
        <v>99</v>
      </c>
      <c r="BI5" s="32" t="s">
        <v>100</v>
      </c>
      <c r="BJ5" s="32" t="s">
        <v>101</v>
      </c>
      <c r="BK5" s="32" t="s">
        <v>102</v>
      </c>
      <c r="BL5" s="32" t="s">
        <v>103</v>
      </c>
      <c r="BM5" s="32" t="s">
        <v>104</v>
      </c>
      <c r="BN5" s="32" t="s">
        <v>105</v>
      </c>
      <c r="BO5" s="32" t="s">
        <v>106</v>
      </c>
      <c r="BP5" s="32" t="s">
        <v>96</v>
      </c>
      <c r="BQ5" s="32" t="s">
        <v>97</v>
      </c>
      <c r="BR5" s="32" t="s">
        <v>98</v>
      </c>
      <c r="BS5" s="32" t="s">
        <v>99</v>
      </c>
      <c r="BT5" s="32" t="s">
        <v>100</v>
      </c>
      <c r="BU5" s="32" t="s">
        <v>101</v>
      </c>
      <c r="BV5" s="32" t="s">
        <v>102</v>
      </c>
      <c r="BW5" s="32" t="s">
        <v>103</v>
      </c>
      <c r="BX5" s="32" t="s">
        <v>104</v>
      </c>
      <c r="BY5" s="32" t="s">
        <v>105</v>
      </c>
      <c r="BZ5" s="32" t="s">
        <v>106</v>
      </c>
      <c r="CA5" s="32" t="s">
        <v>96</v>
      </c>
      <c r="CB5" s="32" t="s">
        <v>97</v>
      </c>
      <c r="CC5" s="32" t="s">
        <v>98</v>
      </c>
      <c r="CD5" s="32" t="s">
        <v>99</v>
      </c>
      <c r="CE5" s="32" t="s">
        <v>100</v>
      </c>
      <c r="CF5" s="32" t="s">
        <v>101</v>
      </c>
      <c r="CG5" s="32" t="s">
        <v>102</v>
      </c>
      <c r="CH5" s="32" t="s">
        <v>103</v>
      </c>
      <c r="CI5" s="32" t="s">
        <v>104</v>
      </c>
      <c r="CJ5" s="32" t="s">
        <v>105</v>
      </c>
      <c r="CK5" s="32" t="s">
        <v>106</v>
      </c>
      <c r="CL5" s="32" t="s">
        <v>96</v>
      </c>
      <c r="CM5" s="32" t="s">
        <v>97</v>
      </c>
      <c r="CN5" s="32" t="s">
        <v>98</v>
      </c>
      <c r="CO5" s="32" t="s">
        <v>99</v>
      </c>
      <c r="CP5" s="32" t="s">
        <v>100</v>
      </c>
      <c r="CQ5" s="32" t="s">
        <v>101</v>
      </c>
      <c r="CR5" s="32" t="s">
        <v>102</v>
      </c>
      <c r="CS5" s="32" t="s">
        <v>103</v>
      </c>
      <c r="CT5" s="32" t="s">
        <v>104</v>
      </c>
      <c r="CU5" s="32" t="s">
        <v>105</v>
      </c>
      <c r="CV5" s="32" t="s">
        <v>106</v>
      </c>
      <c r="CW5" s="32" t="s">
        <v>96</v>
      </c>
      <c r="CX5" s="32" t="s">
        <v>97</v>
      </c>
      <c r="CY5" s="32" t="s">
        <v>98</v>
      </c>
      <c r="CZ5" s="32" t="s">
        <v>99</v>
      </c>
      <c r="DA5" s="32" t="s">
        <v>100</v>
      </c>
      <c r="DB5" s="32" t="s">
        <v>101</v>
      </c>
      <c r="DC5" s="32" t="s">
        <v>102</v>
      </c>
      <c r="DD5" s="32" t="s">
        <v>103</v>
      </c>
      <c r="DE5" s="32" t="s">
        <v>104</v>
      </c>
      <c r="DF5" s="32" t="s">
        <v>105</v>
      </c>
      <c r="DG5" s="32" t="s">
        <v>106</v>
      </c>
      <c r="DH5" s="32" t="s">
        <v>96</v>
      </c>
      <c r="DI5" s="32" t="s">
        <v>97</v>
      </c>
      <c r="DJ5" s="32" t="s">
        <v>98</v>
      </c>
      <c r="DK5" s="32" t="s">
        <v>99</v>
      </c>
      <c r="DL5" s="32" t="s">
        <v>100</v>
      </c>
      <c r="DM5" s="32" t="s">
        <v>101</v>
      </c>
      <c r="DN5" s="32" t="s">
        <v>102</v>
      </c>
      <c r="DO5" s="32" t="s">
        <v>103</v>
      </c>
      <c r="DP5" s="32" t="s">
        <v>104</v>
      </c>
      <c r="DQ5" s="32" t="s">
        <v>105</v>
      </c>
      <c r="DR5" s="32" t="s">
        <v>106</v>
      </c>
      <c r="DS5" s="32" t="s">
        <v>96</v>
      </c>
      <c r="DT5" s="32" t="s">
        <v>97</v>
      </c>
      <c r="DU5" s="32" t="s">
        <v>98</v>
      </c>
      <c r="DV5" s="32" t="s">
        <v>99</v>
      </c>
      <c r="DW5" s="32" t="s">
        <v>100</v>
      </c>
      <c r="DX5" s="32" t="s">
        <v>101</v>
      </c>
      <c r="DY5" s="32" t="s">
        <v>102</v>
      </c>
      <c r="DZ5" s="32" t="s">
        <v>103</v>
      </c>
      <c r="EA5" s="32" t="s">
        <v>104</v>
      </c>
      <c r="EB5" s="32" t="s">
        <v>105</v>
      </c>
      <c r="EC5" s="32" t="s">
        <v>106</v>
      </c>
      <c r="ED5" s="32" t="s">
        <v>96</v>
      </c>
      <c r="EE5" s="32" t="s">
        <v>97</v>
      </c>
      <c r="EF5" s="32" t="s">
        <v>98</v>
      </c>
      <c r="EG5" s="32" t="s">
        <v>99</v>
      </c>
      <c r="EH5" s="32" t="s">
        <v>100</v>
      </c>
      <c r="EI5" s="32" t="s">
        <v>101</v>
      </c>
      <c r="EJ5" s="32" t="s">
        <v>102</v>
      </c>
      <c r="EK5" s="32" t="s">
        <v>103</v>
      </c>
      <c r="EL5" s="32" t="s">
        <v>104</v>
      </c>
      <c r="EM5" s="32" t="s">
        <v>105</v>
      </c>
      <c r="EN5" s="32" t="s">
        <v>106</v>
      </c>
    </row>
    <row r="6" spans="1:144" s="36" customFormat="1" x14ac:dyDescent="0.15">
      <c r="A6" s="28" t="s">
        <v>107</v>
      </c>
      <c r="B6" s="33">
        <f>B7</f>
        <v>2017</v>
      </c>
      <c r="C6" s="33">
        <f t="shared" ref="C6:W6" si="3">C7</f>
        <v>394271</v>
      </c>
      <c r="D6" s="33">
        <f t="shared" si="3"/>
        <v>47</v>
      </c>
      <c r="E6" s="33">
        <f t="shared" si="3"/>
        <v>1</v>
      </c>
      <c r="F6" s="33">
        <f t="shared" si="3"/>
        <v>0</v>
      </c>
      <c r="G6" s="33">
        <f t="shared" si="3"/>
        <v>0</v>
      </c>
      <c r="H6" s="33" t="str">
        <f t="shared" si="3"/>
        <v>高知県　三原村</v>
      </c>
      <c r="I6" s="33" t="str">
        <f t="shared" si="3"/>
        <v>法非適用</v>
      </c>
      <c r="J6" s="33" t="str">
        <f t="shared" si="3"/>
        <v>水道事業</v>
      </c>
      <c r="K6" s="33" t="str">
        <f t="shared" si="3"/>
        <v>簡易水道事業</v>
      </c>
      <c r="L6" s="33" t="str">
        <f t="shared" si="3"/>
        <v>D4</v>
      </c>
      <c r="M6" s="33" t="str">
        <f t="shared" si="3"/>
        <v>非設置</v>
      </c>
      <c r="N6" s="34" t="str">
        <f t="shared" si="3"/>
        <v>-</v>
      </c>
      <c r="O6" s="34" t="str">
        <f t="shared" si="3"/>
        <v>該当数値なし</v>
      </c>
      <c r="P6" s="34">
        <f t="shared" si="3"/>
        <v>99.81</v>
      </c>
      <c r="Q6" s="34">
        <f t="shared" si="3"/>
        <v>2138</v>
      </c>
      <c r="R6" s="34">
        <f t="shared" si="3"/>
        <v>1599</v>
      </c>
      <c r="S6" s="34">
        <f t="shared" si="3"/>
        <v>85.37</v>
      </c>
      <c r="T6" s="34">
        <f t="shared" si="3"/>
        <v>18.73</v>
      </c>
      <c r="U6" s="34">
        <f t="shared" si="3"/>
        <v>1580</v>
      </c>
      <c r="V6" s="34">
        <f t="shared" si="3"/>
        <v>53.44</v>
      </c>
      <c r="W6" s="34">
        <f t="shared" si="3"/>
        <v>29.57</v>
      </c>
      <c r="X6" s="35">
        <f>IF(X7="",NA(),X7)</f>
        <v>53.54</v>
      </c>
      <c r="Y6" s="35">
        <f t="shared" ref="Y6:AG6" si="4">IF(Y7="",NA(),Y7)</f>
        <v>49.73</v>
      </c>
      <c r="Z6" s="35">
        <f t="shared" si="4"/>
        <v>48.65</v>
      </c>
      <c r="AA6" s="35">
        <f t="shared" si="4"/>
        <v>54.89</v>
      </c>
      <c r="AB6" s="35">
        <f t="shared" si="4"/>
        <v>51.31</v>
      </c>
      <c r="AC6" s="35">
        <f t="shared" si="4"/>
        <v>71.66</v>
      </c>
      <c r="AD6" s="35">
        <f t="shared" si="4"/>
        <v>73.06</v>
      </c>
      <c r="AE6" s="35">
        <f t="shared" si="4"/>
        <v>72.03</v>
      </c>
      <c r="AF6" s="35">
        <f t="shared" si="4"/>
        <v>72.11</v>
      </c>
      <c r="AG6" s="35">
        <f t="shared" si="4"/>
        <v>74.05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1949.5</v>
      </c>
      <c r="BF6" s="35">
        <f t="shared" ref="BF6:BN6" si="7">IF(BF7="",NA(),BF7)</f>
        <v>1824.03</v>
      </c>
      <c r="BG6" s="35">
        <f t="shared" si="7"/>
        <v>1661.78</v>
      </c>
      <c r="BH6" s="35">
        <f t="shared" si="7"/>
        <v>1507.57</v>
      </c>
      <c r="BI6" s="35">
        <f t="shared" si="7"/>
        <v>1346.79</v>
      </c>
      <c r="BJ6" s="35">
        <f t="shared" si="7"/>
        <v>1462.56</v>
      </c>
      <c r="BK6" s="35">
        <f t="shared" si="7"/>
        <v>1486.62</v>
      </c>
      <c r="BL6" s="35">
        <f t="shared" si="7"/>
        <v>1510.14</v>
      </c>
      <c r="BM6" s="35">
        <f t="shared" si="7"/>
        <v>1595.62</v>
      </c>
      <c r="BN6" s="35">
        <f t="shared" si="7"/>
        <v>1302.33</v>
      </c>
      <c r="BO6" s="34" t="str">
        <f>IF(BO7="","",IF(BO7="-","【-】","【"&amp;SUBSTITUTE(TEXT(BO7,"#,##0.00"),"-","△")&amp;"】"))</f>
        <v>【1,141.75】</v>
      </c>
      <c r="BP6" s="35">
        <f>IF(BP7="",NA(),BP7)</f>
        <v>40.81</v>
      </c>
      <c r="BQ6" s="35">
        <f t="shared" ref="BQ6:BY6" si="8">IF(BQ7="",NA(),BQ7)</f>
        <v>39.090000000000003</v>
      </c>
      <c r="BR6" s="35">
        <f t="shared" si="8"/>
        <v>38.81</v>
      </c>
      <c r="BS6" s="35">
        <f t="shared" si="8"/>
        <v>43.33</v>
      </c>
      <c r="BT6" s="35">
        <f t="shared" si="8"/>
        <v>41.91</v>
      </c>
      <c r="BU6" s="35">
        <f t="shared" si="8"/>
        <v>32.39</v>
      </c>
      <c r="BV6" s="35">
        <f t="shared" si="8"/>
        <v>24.39</v>
      </c>
      <c r="BW6" s="35">
        <f t="shared" si="8"/>
        <v>22.67</v>
      </c>
      <c r="BX6" s="35">
        <f t="shared" si="8"/>
        <v>37.92</v>
      </c>
      <c r="BY6" s="35">
        <f t="shared" si="8"/>
        <v>40.89</v>
      </c>
      <c r="BZ6" s="34" t="str">
        <f>IF(BZ7="","",IF(BZ7="-","【-】","【"&amp;SUBSTITUTE(TEXT(BZ7,"#,##0.00"),"-","△")&amp;"】"))</f>
        <v>【54.93】</v>
      </c>
      <c r="CA6" s="35">
        <f>IF(CA7="",NA(),CA7)</f>
        <v>282.27999999999997</v>
      </c>
      <c r="CB6" s="35">
        <f t="shared" ref="CB6:CJ6" si="9">IF(CB7="",NA(),CB7)</f>
        <v>302.27</v>
      </c>
      <c r="CC6" s="35">
        <f t="shared" si="9"/>
        <v>305.5</v>
      </c>
      <c r="CD6" s="35">
        <f t="shared" si="9"/>
        <v>270.8</v>
      </c>
      <c r="CE6" s="35">
        <f t="shared" si="9"/>
        <v>285.43</v>
      </c>
      <c r="CF6" s="35">
        <f t="shared" si="9"/>
        <v>530.83000000000004</v>
      </c>
      <c r="CG6" s="35">
        <f t="shared" si="9"/>
        <v>734.18</v>
      </c>
      <c r="CH6" s="35">
        <f t="shared" si="9"/>
        <v>789.62</v>
      </c>
      <c r="CI6" s="35">
        <f t="shared" si="9"/>
        <v>423.18</v>
      </c>
      <c r="CJ6" s="35">
        <f t="shared" si="9"/>
        <v>383.2</v>
      </c>
      <c r="CK6" s="34" t="str">
        <f>IF(CK7="","",IF(CK7="-","【-】","【"&amp;SUBSTITUTE(TEXT(CK7,"#,##0.00"),"-","△")&amp;"】"))</f>
        <v>【292.18】</v>
      </c>
      <c r="CL6" s="35">
        <f>IF(CL7="",NA(),CL7)</f>
        <v>59.53</v>
      </c>
      <c r="CM6" s="35">
        <f t="shared" ref="CM6:CU6" si="10">IF(CM7="",NA(),CM7)</f>
        <v>58.28</v>
      </c>
      <c r="CN6" s="35">
        <f t="shared" si="10"/>
        <v>62.4</v>
      </c>
      <c r="CO6" s="35">
        <f t="shared" si="10"/>
        <v>68.3</v>
      </c>
      <c r="CP6" s="35">
        <f t="shared" si="10"/>
        <v>69.63</v>
      </c>
      <c r="CQ6" s="35">
        <f t="shared" si="10"/>
        <v>50.49</v>
      </c>
      <c r="CR6" s="35">
        <f t="shared" si="10"/>
        <v>48.36</v>
      </c>
      <c r="CS6" s="35">
        <f t="shared" si="10"/>
        <v>48.7</v>
      </c>
      <c r="CT6" s="35">
        <f t="shared" si="10"/>
        <v>46.9</v>
      </c>
      <c r="CU6" s="35">
        <f t="shared" si="10"/>
        <v>47.95</v>
      </c>
      <c r="CV6" s="34" t="str">
        <f>IF(CV7="","",IF(CV7="-","【-】","【"&amp;SUBSTITUTE(TEXT(CV7,"#,##0.00"),"-","△")&amp;"】"))</f>
        <v>【56.91】</v>
      </c>
      <c r="CW6" s="35">
        <f>IF(CW7="",NA(),CW7)</f>
        <v>75.040000000000006</v>
      </c>
      <c r="CX6" s="35">
        <f t="shared" ref="CX6:DF6" si="11">IF(CX7="",NA(),CX7)</f>
        <v>74.13</v>
      </c>
      <c r="CY6" s="35">
        <f t="shared" si="11"/>
        <v>69.5</v>
      </c>
      <c r="CZ6" s="35">
        <f t="shared" si="11"/>
        <v>64.680000000000007</v>
      </c>
      <c r="DA6" s="35">
        <f t="shared" si="11"/>
        <v>62.75</v>
      </c>
      <c r="DB6" s="35">
        <f t="shared" si="11"/>
        <v>74.209999999999994</v>
      </c>
      <c r="DC6" s="35">
        <f t="shared" si="11"/>
        <v>75.239999999999995</v>
      </c>
      <c r="DD6" s="35">
        <f t="shared" si="11"/>
        <v>74.959999999999994</v>
      </c>
      <c r="DE6" s="35">
        <f t="shared" si="11"/>
        <v>74.63</v>
      </c>
      <c r="DF6" s="35">
        <f t="shared" si="11"/>
        <v>74.900000000000006</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4">
        <f>IF(ED7="",NA(),ED7)</f>
        <v>0</v>
      </c>
      <c r="EE6" s="34">
        <f t="shared" ref="EE6:EM6" si="14">IF(EE7="",NA(),EE7)</f>
        <v>0</v>
      </c>
      <c r="EF6" s="34">
        <f t="shared" si="14"/>
        <v>0</v>
      </c>
      <c r="EG6" s="34">
        <f t="shared" si="14"/>
        <v>0</v>
      </c>
      <c r="EH6" s="34">
        <f t="shared" si="14"/>
        <v>0</v>
      </c>
      <c r="EI6" s="35">
        <f t="shared" si="14"/>
        <v>0.7</v>
      </c>
      <c r="EJ6" s="35">
        <f t="shared" si="14"/>
        <v>0.91</v>
      </c>
      <c r="EK6" s="35">
        <f t="shared" si="14"/>
        <v>1.26</v>
      </c>
      <c r="EL6" s="35">
        <f t="shared" si="14"/>
        <v>0.78</v>
      </c>
      <c r="EM6" s="35">
        <f t="shared" si="14"/>
        <v>0.56999999999999995</v>
      </c>
      <c r="EN6" s="34" t="str">
        <f>IF(EN7="","",IF(EN7="-","【-】","【"&amp;SUBSTITUTE(TEXT(EN7,"#,##0.00"),"-","△")&amp;"】"))</f>
        <v>【0.72】</v>
      </c>
    </row>
    <row r="7" spans="1:144" s="36" customFormat="1" x14ac:dyDescent="0.15">
      <c r="A7" s="28"/>
      <c r="B7" s="37">
        <v>2017</v>
      </c>
      <c r="C7" s="37">
        <v>394271</v>
      </c>
      <c r="D7" s="37">
        <v>47</v>
      </c>
      <c r="E7" s="37">
        <v>1</v>
      </c>
      <c r="F7" s="37">
        <v>0</v>
      </c>
      <c r="G7" s="37">
        <v>0</v>
      </c>
      <c r="H7" s="37" t="s">
        <v>108</v>
      </c>
      <c r="I7" s="37" t="s">
        <v>109</v>
      </c>
      <c r="J7" s="37" t="s">
        <v>110</v>
      </c>
      <c r="K7" s="37" t="s">
        <v>111</v>
      </c>
      <c r="L7" s="37" t="s">
        <v>112</v>
      </c>
      <c r="M7" s="37" t="s">
        <v>113</v>
      </c>
      <c r="N7" s="38" t="s">
        <v>114</v>
      </c>
      <c r="O7" s="38" t="s">
        <v>115</v>
      </c>
      <c r="P7" s="38">
        <v>99.81</v>
      </c>
      <c r="Q7" s="38">
        <v>2138</v>
      </c>
      <c r="R7" s="38">
        <v>1599</v>
      </c>
      <c r="S7" s="38">
        <v>85.37</v>
      </c>
      <c r="T7" s="38">
        <v>18.73</v>
      </c>
      <c r="U7" s="38">
        <v>1580</v>
      </c>
      <c r="V7" s="38">
        <v>53.44</v>
      </c>
      <c r="W7" s="38">
        <v>29.57</v>
      </c>
      <c r="X7" s="38">
        <v>53.54</v>
      </c>
      <c r="Y7" s="38">
        <v>49.73</v>
      </c>
      <c r="Z7" s="38">
        <v>48.65</v>
      </c>
      <c r="AA7" s="38">
        <v>54.89</v>
      </c>
      <c r="AB7" s="38">
        <v>51.31</v>
      </c>
      <c r="AC7" s="38">
        <v>71.66</v>
      </c>
      <c r="AD7" s="38">
        <v>73.06</v>
      </c>
      <c r="AE7" s="38">
        <v>72.03</v>
      </c>
      <c r="AF7" s="38">
        <v>72.11</v>
      </c>
      <c r="AG7" s="38">
        <v>74.05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1949.5</v>
      </c>
      <c r="BF7" s="38">
        <v>1824.03</v>
      </c>
      <c r="BG7" s="38">
        <v>1661.78</v>
      </c>
      <c r="BH7" s="38">
        <v>1507.57</v>
      </c>
      <c r="BI7" s="38">
        <v>1346.79</v>
      </c>
      <c r="BJ7" s="38">
        <v>1462.56</v>
      </c>
      <c r="BK7" s="38">
        <v>1486.62</v>
      </c>
      <c r="BL7" s="38">
        <v>1510.14</v>
      </c>
      <c r="BM7" s="38">
        <v>1595.62</v>
      </c>
      <c r="BN7" s="38">
        <v>1302.33</v>
      </c>
      <c r="BO7" s="38">
        <v>1141.75</v>
      </c>
      <c r="BP7" s="38">
        <v>40.81</v>
      </c>
      <c r="BQ7" s="38">
        <v>39.090000000000003</v>
      </c>
      <c r="BR7" s="38">
        <v>38.81</v>
      </c>
      <c r="BS7" s="38">
        <v>43.33</v>
      </c>
      <c r="BT7" s="38">
        <v>41.91</v>
      </c>
      <c r="BU7" s="38">
        <v>32.39</v>
      </c>
      <c r="BV7" s="38">
        <v>24.39</v>
      </c>
      <c r="BW7" s="38">
        <v>22.67</v>
      </c>
      <c r="BX7" s="38">
        <v>37.92</v>
      </c>
      <c r="BY7" s="38">
        <v>40.89</v>
      </c>
      <c r="BZ7" s="38">
        <v>54.93</v>
      </c>
      <c r="CA7" s="38">
        <v>282.27999999999997</v>
      </c>
      <c r="CB7" s="38">
        <v>302.27</v>
      </c>
      <c r="CC7" s="38">
        <v>305.5</v>
      </c>
      <c r="CD7" s="38">
        <v>270.8</v>
      </c>
      <c r="CE7" s="38">
        <v>285.43</v>
      </c>
      <c r="CF7" s="38">
        <v>530.83000000000004</v>
      </c>
      <c r="CG7" s="38">
        <v>734.18</v>
      </c>
      <c r="CH7" s="38">
        <v>789.62</v>
      </c>
      <c r="CI7" s="38">
        <v>423.18</v>
      </c>
      <c r="CJ7" s="38">
        <v>383.2</v>
      </c>
      <c r="CK7" s="38">
        <v>292.18</v>
      </c>
      <c r="CL7" s="38">
        <v>59.53</v>
      </c>
      <c r="CM7" s="38">
        <v>58.28</v>
      </c>
      <c r="CN7" s="38">
        <v>62.4</v>
      </c>
      <c r="CO7" s="38">
        <v>68.3</v>
      </c>
      <c r="CP7" s="38">
        <v>69.63</v>
      </c>
      <c r="CQ7" s="38">
        <v>50.49</v>
      </c>
      <c r="CR7" s="38">
        <v>48.36</v>
      </c>
      <c r="CS7" s="38">
        <v>48.7</v>
      </c>
      <c r="CT7" s="38">
        <v>46.9</v>
      </c>
      <c r="CU7" s="38">
        <v>47.95</v>
      </c>
      <c r="CV7" s="38">
        <v>56.91</v>
      </c>
      <c r="CW7" s="38">
        <v>75.040000000000006</v>
      </c>
      <c r="CX7" s="38">
        <v>74.13</v>
      </c>
      <c r="CY7" s="38">
        <v>69.5</v>
      </c>
      <c r="CZ7" s="38">
        <v>64.680000000000007</v>
      </c>
      <c r="DA7" s="38">
        <v>62.75</v>
      </c>
      <c r="DB7" s="38">
        <v>74.209999999999994</v>
      </c>
      <c r="DC7" s="38">
        <v>75.239999999999995</v>
      </c>
      <c r="DD7" s="38">
        <v>74.959999999999994</v>
      </c>
      <c r="DE7" s="38">
        <v>74.63</v>
      </c>
      <c r="DF7" s="38">
        <v>74.900000000000006</v>
      </c>
      <c r="DG7" s="38">
        <v>74.25</v>
      </c>
      <c r="DH7" s="38"/>
      <c r="DI7" s="38"/>
      <c r="DJ7" s="38"/>
      <c r="DK7" s="38"/>
      <c r="DL7" s="38"/>
      <c r="DM7" s="38"/>
      <c r="DN7" s="38"/>
      <c r="DO7" s="38"/>
      <c r="DP7" s="38"/>
      <c r="DQ7" s="38"/>
      <c r="DR7" s="38"/>
      <c r="DS7" s="38"/>
      <c r="DT7" s="38"/>
      <c r="DU7" s="38"/>
      <c r="DV7" s="38"/>
      <c r="DW7" s="38"/>
      <c r="DX7" s="38"/>
      <c r="DY7" s="38"/>
      <c r="DZ7" s="38"/>
      <c r="EA7" s="38"/>
      <c r="EB7" s="38"/>
      <c r="EC7" s="38"/>
      <c r="ED7" s="38">
        <v>0</v>
      </c>
      <c r="EE7" s="38">
        <v>0</v>
      </c>
      <c r="EF7" s="38">
        <v>0</v>
      </c>
      <c r="EG7" s="38">
        <v>0</v>
      </c>
      <c r="EH7" s="38">
        <v>0</v>
      </c>
      <c r="EI7" s="38">
        <v>0.7</v>
      </c>
      <c r="EJ7" s="38">
        <v>0.91</v>
      </c>
      <c r="EK7" s="38">
        <v>1.26</v>
      </c>
      <c r="EL7" s="38">
        <v>0.78</v>
      </c>
      <c r="EM7" s="38">
        <v>0.56999999999999995</v>
      </c>
      <c r="EN7" s="38">
        <v>0.72</v>
      </c>
    </row>
    <row r="8" spans="1:144" x14ac:dyDescent="0.15">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15">
      <c r="A9" s="40"/>
      <c r="B9" s="40" t="s">
        <v>116</v>
      </c>
      <c r="C9" s="40" t="s">
        <v>117</v>
      </c>
      <c r="D9" s="40" t="s">
        <v>118</v>
      </c>
      <c r="E9" s="40" t="s">
        <v>119</v>
      </c>
      <c r="F9" s="40" t="s">
        <v>120</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沢良木　孝行</cp:lastModifiedBy>
  <cp:lastPrinted>2019-01-28T11:01:53Z</cp:lastPrinted>
  <dcterms:created xsi:type="dcterms:W3CDTF">2018-12-03T08:45:36Z</dcterms:created>
  <dcterms:modified xsi:type="dcterms:W3CDTF">2019-01-28T11:02:13Z</dcterms:modified>
  <cp:category/>
</cp:coreProperties>
</file>