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3iw9tFArb/c2Lziu78EyqrDDGZDUmO/DRH0y0e6vZwAZ/d5M90qD0PlCqSjGsFXwoGZi7UpjUoqBL081mqrDw==" workbookSaltValue="BhspoZ19gGIqElqEnyS8/A==" workbookSpinCount="100000"/>
  <bookViews>
    <workbookView xWindow="0" yWindow="0" windowWidth="28800" windowHeight="12120"/>
  </bookViews>
  <sheets>
    <sheet name="法非適用_観光施設・休養宿泊施設事業" sheetId="4" r:id="rId1"/>
    <sheet name="データ" sheetId="5" state="hidden" r:id="rId2"/>
  </sheets>
  <calcPr calcId="162913" concurrentCalc="1"/>
</workbook>
</file>

<file path=xl/sharedStrings.xml><?xml version="1.0" encoding="utf-8"?>
<sst xmlns="http://schemas.openxmlformats.org/spreadsheetml/2006/main" xmlns:r="http://schemas.openxmlformats.org/officeDocument/2006/relationships" count="143" uniqueCount="143">
  <si>
    <t>「都道府県延宿泊者数に対する割合」</t>
  </si>
  <si>
    <t>類似施設区分</t>
    <rPh sb="4" eb="6">
      <t>クブン</t>
    </rPh>
    <phoneticPr fontId="2"/>
  </si>
  <si>
    <t>年度</t>
    <rPh sb="0" eb="2">
      <t>ネンド</t>
    </rPh>
    <phoneticPr fontId="2"/>
  </si>
  <si>
    <t>経営比較分析表（平成29年度決算）</t>
    <rPh sb="8" eb="10">
      <t>ヘイセイ</t>
    </rPh>
    <rPh sb="12" eb="14">
      <t>ネンド</t>
    </rPh>
    <rPh sb="14" eb="16">
      <t>ケッサン</t>
    </rPh>
    <phoneticPr fontId="2"/>
  </si>
  <si>
    <t>インターネットによる予約割合(％)</t>
    <rPh sb="10" eb="12">
      <t>ヨヤク</t>
    </rPh>
    <rPh sb="12" eb="14">
      <t>ワリアイ</t>
    </rPh>
    <phoneticPr fontId="2"/>
  </si>
  <si>
    <t>④</t>
  </si>
  <si>
    <t>管理者の情報</t>
    <rPh sb="0" eb="3">
      <t>カンリシャ</t>
    </rPh>
    <rPh sb="4" eb="6">
      <t>ジョウホウ</t>
    </rPh>
    <phoneticPr fontId="2"/>
  </si>
  <si>
    <t>業務名</t>
    <rPh sb="2" eb="3">
      <t>メイ</t>
    </rPh>
    <phoneticPr fontId="2"/>
  </si>
  <si>
    <t>当該値</t>
    <rPh sb="0" eb="2">
      <t>トウガイ</t>
    </rPh>
    <rPh sb="2" eb="3">
      <t>チ</t>
    </rPh>
    <phoneticPr fontId="2"/>
  </si>
  <si>
    <t>業種名</t>
  </si>
  <si>
    <t>1. 収益等の状況について</t>
    <rPh sb="3" eb="5">
      <t>シュウエキ</t>
    </rPh>
    <rPh sb="5" eb="6">
      <t>トウ</t>
    </rPh>
    <rPh sb="7" eb="9">
      <t>ジョウキョウ</t>
    </rPh>
    <phoneticPr fontId="2"/>
  </si>
  <si>
    <t>⑨施設の
資産価値(千円)</t>
  </si>
  <si>
    <t>事業名</t>
    <rPh sb="0" eb="2">
      <t>ジギョウ</t>
    </rPh>
    <rPh sb="2" eb="3">
      <t>メイ</t>
    </rPh>
    <phoneticPr fontId="2"/>
  </si>
  <si>
    <t>トイレ洋式化率(％)</t>
    <rPh sb="3" eb="6">
      <t>ヨウシキカ</t>
    </rPh>
    <rPh sb="6" eb="7">
      <t>リツ</t>
    </rPh>
    <phoneticPr fontId="2"/>
  </si>
  <si>
    <t>客単価(円)</t>
    <rPh sb="0" eb="3">
      <t>キャクタンカ</t>
    </rPh>
    <rPh sb="4" eb="5">
      <t>エン</t>
    </rPh>
    <phoneticPr fontId="2"/>
  </si>
  <si>
    <t>Ａ２Ｂ１</t>
  </si>
  <si>
    <t>⑨施設の資産価値(千円)</t>
    <rPh sb="1" eb="3">
      <t>シセツ</t>
    </rPh>
    <rPh sb="4" eb="6">
      <t>シサン</t>
    </rPh>
    <rPh sb="6" eb="8">
      <t>カチ</t>
    </rPh>
    <rPh sb="9" eb="10">
      <t>セン</t>
    </rPh>
    <rPh sb="10" eb="11">
      <t>エン</t>
    </rPh>
    <phoneticPr fontId="2"/>
  </si>
  <si>
    <t>「他会計補助金額」</t>
  </si>
  <si>
    <t>指定管理者制度の導入</t>
    <rPh sb="0" eb="2">
      <t>シテイ</t>
    </rPh>
    <rPh sb="2" eb="5">
      <t>カンリシャ</t>
    </rPh>
    <rPh sb="5" eb="7">
      <t>セイド</t>
    </rPh>
    <rPh sb="8" eb="10">
      <t>ドウニュウ</t>
    </rPh>
    <phoneticPr fontId="2"/>
  </si>
  <si>
    <t>グラフ凡例</t>
    <rPh sb="3" eb="5">
      <t>ハンレイ</t>
    </rPh>
    <phoneticPr fontId="2"/>
  </si>
  <si>
    <t>大項目</t>
    <rPh sb="0" eb="3">
      <t>ダイコウモク</t>
    </rPh>
    <phoneticPr fontId="2"/>
  </si>
  <si>
    <t>「施設の効率性」</t>
  </si>
  <si>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2"/>
  </si>
  <si>
    <t>■</t>
  </si>
  <si>
    <t>当該施設値（当該値）</t>
    <rPh sb="2" eb="4">
      <t>シセツ</t>
    </rPh>
    <phoneticPr fontId="2"/>
  </si>
  <si>
    <t>宿泊定員数</t>
    <rPh sb="0" eb="2">
      <t>シュクハク</t>
    </rPh>
    <rPh sb="2" eb="5">
      <t>テイインスウ</t>
    </rPh>
    <phoneticPr fontId="2"/>
  </si>
  <si>
    <t>資金不足比率(％)</t>
    <rPh sb="0" eb="2">
      <t>シキン</t>
    </rPh>
    <rPh sb="2" eb="4">
      <t>フソク</t>
    </rPh>
    <rPh sb="4" eb="6">
      <t>ヒリツ</t>
    </rPh>
    <phoneticPr fontId="2"/>
  </si>
  <si>
    <t>「経常損益」</t>
  </si>
  <si>
    <t>非設置</t>
  </si>
  <si>
    <t>自己資本構成比率(％)</t>
    <rPh sb="0" eb="2">
      <t>ジコ</t>
    </rPh>
    <rPh sb="2" eb="4">
      <t>シホン</t>
    </rPh>
    <rPh sb="4" eb="6">
      <t>コウセイ</t>
    </rPh>
    <rPh sb="6" eb="8">
      <t>ヒリツ</t>
    </rPh>
    <phoneticPr fontId="2"/>
  </si>
  <si>
    <t>2. 資産等の状況について</t>
    <rPh sb="3" eb="5">
      <t>シサン</t>
    </rPh>
    <rPh sb="5" eb="6">
      <t>トウ</t>
    </rPh>
    <rPh sb="7" eb="9">
      <t>ジョウキョウ</t>
    </rPh>
    <phoneticPr fontId="2"/>
  </si>
  <si>
    <t>建物延面積(㎡)</t>
    <rPh sb="0" eb="2">
      <t>タテモノ</t>
    </rPh>
    <rPh sb="2" eb="3">
      <t>エン</t>
    </rPh>
    <rPh sb="3" eb="5">
      <t>メンセキ</t>
    </rPh>
    <phoneticPr fontId="2"/>
  </si>
  <si>
    <t>宿泊定員数(人)</t>
    <rPh sb="0" eb="2">
      <t>シュクハク</t>
    </rPh>
    <rPh sb="2" eb="4">
      <t>テイイン</t>
    </rPh>
    <rPh sb="4" eb="5">
      <t>カズ</t>
    </rPh>
    <rPh sb="6" eb="7">
      <t>ニン</t>
    </rPh>
    <phoneticPr fontId="2"/>
  </si>
  <si>
    <t>「人件費負担」</t>
  </si>
  <si>
    <t>バリアフリー法の基準適合性</t>
  </si>
  <si>
    <t>表参照用</t>
    <rPh sb="0" eb="1">
      <t>ヒョウ</t>
    </rPh>
    <rPh sb="1" eb="4">
      <t>サンショウヨウ</t>
    </rPh>
    <phoneticPr fontId="2"/>
  </si>
  <si>
    <t>団体名</t>
    <rPh sb="0" eb="3">
      <t>ダンタイメイ</t>
    </rPh>
    <phoneticPr fontId="2"/>
  </si>
  <si>
    <t>⑪累積欠損金比率(％)</t>
  </si>
  <si>
    <t>Wi-Fi設置</t>
    <rPh sb="5" eb="7">
      <t>セッチ</t>
    </rPh>
    <phoneticPr fontId="2"/>
  </si>
  <si>
    <t>⑪</t>
  </si>
  <si>
    <t>①</t>
  </si>
  <si>
    <t>「売上高に対する営業総利益」</t>
  </si>
  <si>
    <t>－</t>
  </si>
  <si>
    <t>項番</t>
    <rPh sb="0" eb="2">
      <t>コウバン</t>
    </rPh>
    <phoneticPr fontId="2"/>
  </si>
  <si>
    <t>平成29年度全国平均</t>
  </si>
  <si>
    <t>類似施設平均値（平均値）</t>
  </si>
  <si>
    <t>【】</t>
  </si>
  <si>
    <t>-</t>
  </si>
  <si>
    <t>⑫企業債残高対料金収入比率(％)</t>
  </si>
  <si>
    <t>分析欄</t>
    <rPh sb="0" eb="2">
      <t>ブンセキ</t>
    </rPh>
    <rPh sb="2" eb="3">
      <t>ラン</t>
    </rPh>
    <phoneticPr fontId="2"/>
  </si>
  <si>
    <t>1.収益等の状況</t>
  </si>
  <si>
    <t>3.利用の状況</t>
  </si>
  <si>
    <t>平均値</t>
    <rPh sb="0" eb="2">
      <t>ヘイキン</t>
    </rPh>
    <rPh sb="2" eb="3">
      <t>チ</t>
    </rPh>
    <phoneticPr fontId="2"/>
  </si>
  <si>
    <t>「他会計補助金割合」</t>
  </si>
  <si>
    <t>「累積欠損」</t>
  </si>
  <si>
    <t>3. 利用の状況について</t>
  </si>
  <si>
    <t>類似施設平均(N-3)</t>
  </si>
  <si>
    <t>団体CD</t>
    <rPh sb="0" eb="2">
      <t>ダンタイ</t>
    </rPh>
    <phoneticPr fontId="2"/>
  </si>
  <si>
    <t>「減価償却前営業利益」</t>
  </si>
  <si>
    <t>2.資産等の状況</t>
  </si>
  <si>
    <t>⑥</t>
  </si>
  <si>
    <t>全体総括</t>
    <rPh sb="0" eb="2">
      <t>ゼンタイ</t>
    </rPh>
    <rPh sb="2" eb="4">
      <t>ソウカツ</t>
    </rPh>
    <phoneticPr fontId="2"/>
  </si>
  <si>
    <t>⑩設備投資見込額(千円)</t>
    <rPh sb="1" eb="3">
      <t>セツビ</t>
    </rPh>
    <rPh sb="3" eb="5">
      <t>トウシ</t>
    </rPh>
    <rPh sb="5" eb="7">
      <t>ミコ</t>
    </rPh>
    <rPh sb="7" eb="8">
      <t>ガク</t>
    </rPh>
    <rPh sb="9" eb="10">
      <t>セン</t>
    </rPh>
    <rPh sb="10" eb="11">
      <t>エン</t>
    </rPh>
    <phoneticPr fontId="2"/>
  </si>
  <si>
    <t>「施設全体の減価償却の状況」</t>
  </si>
  <si>
    <t>「債務残高」</t>
  </si>
  <si>
    <t>⑦</t>
  </si>
  <si>
    <t>全国平均</t>
    <rPh sb="0" eb="2">
      <t>ゼンコク</t>
    </rPh>
    <rPh sb="2" eb="4">
      <t>ヘイキン</t>
    </rPh>
    <phoneticPr fontId="2"/>
  </si>
  <si>
    <t>⑨</t>
  </si>
  <si>
    <t>②</t>
  </si>
  <si>
    <t>③</t>
  </si>
  <si>
    <t>市町村(N-4)</t>
  </si>
  <si>
    <t>⑤</t>
  </si>
  <si>
    <t>⑧</t>
  </si>
  <si>
    <t>⑩</t>
  </si>
  <si>
    <t>⑫</t>
  </si>
  <si>
    <t>業務CD</t>
    <rPh sb="0" eb="2">
      <t>ギョウム</t>
    </rPh>
    <phoneticPr fontId="2"/>
  </si>
  <si>
    <t>業種CD</t>
    <rPh sb="0" eb="2">
      <t>ギョウシュ</t>
    </rPh>
    <phoneticPr fontId="2"/>
  </si>
  <si>
    <t>事業CD</t>
    <rPh sb="0" eb="2">
      <t>ジギョウ</t>
    </rPh>
    <phoneticPr fontId="2"/>
  </si>
  <si>
    <t>施設CD</t>
    <rPh sb="0" eb="2">
      <t>シセツ</t>
    </rPh>
    <phoneticPr fontId="2"/>
  </si>
  <si>
    <t>基本情報</t>
    <rPh sb="0" eb="2">
      <t>キホン</t>
    </rPh>
    <rPh sb="2" eb="4">
      <t>ジョウホウ</t>
    </rPh>
    <phoneticPr fontId="2"/>
  </si>
  <si>
    <t>1. 収益等の状況</t>
    <rPh sb="3" eb="5">
      <t>シュウエキ</t>
    </rPh>
    <rPh sb="5" eb="6">
      <t>トウ</t>
    </rPh>
    <rPh sb="7" eb="9">
      <t>ジョウキョウ</t>
    </rPh>
    <phoneticPr fontId="2"/>
  </si>
  <si>
    <t>2. 資産等の状況</t>
  </si>
  <si>
    <t>中項目</t>
    <rPh sb="0" eb="1">
      <t>チュウ</t>
    </rPh>
    <rPh sb="1" eb="3">
      <t>コウモク</t>
    </rPh>
    <phoneticPr fontId="2"/>
  </si>
  <si>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2"/>
  </si>
  <si>
    <t>②他会計補助金比率(％)</t>
  </si>
  <si>
    <t>⑥売上高ＧＯＰ比率(％)</t>
  </si>
  <si>
    <t>③宿泊者一人当たりの他会計補助金額(円)</t>
  </si>
  <si>
    <t>④定員稼働率(％)</t>
  </si>
  <si>
    <t>類似施設平均(N)</t>
  </si>
  <si>
    <t>⑤売上高人件費比率(％)</t>
  </si>
  <si>
    <t>⑦ＥＢＩＴＤＡ(千円)</t>
  </si>
  <si>
    <t>⑧有形固定資産減価償却率(％)</t>
  </si>
  <si>
    <t>⑩設備投資
見込額(千円)</t>
  </si>
  <si>
    <t>⑬施設と周辺地域の宿泊客数動向</t>
  </si>
  <si>
    <t>小項目</t>
    <rPh sb="0" eb="3">
      <t>ショウコウモク</t>
    </rPh>
    <phoneticPr fontId="2"/>
  </si>
  <si>
    <t>施設名称</t>
    <rPh sb="0" eb="2">
      <t>シセツ</t>
    </rPh>
    <rPh sb="2" eb="4">
      <t>メイショウ</t>
    </rPh>
    <phoneticPr fontId="2"/>
  </si>
  <si>
    <t>業務名称</t>
    <rPh sb="0" eb="2">
      <t>ギョウム</t>
    </rPh>
    <rPh sb="2" eb="4">
      <t>メイショウ</t>
    </rPh>
    <phoneticPr fontId="2"/>
  </si>
  <si>
    <t>業種名称</t>
    <rPh sb="0" eb="2">
      <t>ギョウシュ</t>
    </rPh>
    <rPh sb="2" eb="4">
      <t>メイショウ</t>
    </rPh>
    <phoneticPr fontId="2"/>
  </si>
  <si>
    <t>事業名称</t>
    <rPh sb="0" eb="2">
      <t>ジギョウ</t>
    </rPh>
    <rPh sb="2" eb="4">
      <t>メイショウ</t>
    </rPh>
    <phoneticPr fontId="2"/>
  </si>
  <si>
    <t>資金不足比率</t>
    <rPh sb="0" eb="2">
      <t>シキン</t>
    </rPh>
    <rPh sb="2" eb="4">
      <t>フソク</t>
    </rPh>
    <rPh sb="4" eb="6">
      <t>ヒリツ</t>
    </rPh>
    <phoneticPr fontId="2"/>
  </si>
  <si>
    <t>自己資本構成比率</t>
    <rPh sb="0" eb="2">
      <t>ジコ</t>
    </rPh>
    <rPh sb="2" eb="4">
      <t>シホン</t>
    </rPh>
    <rPh sb="4" eb="6">
      <t>コウセイ</t>
    </rPh>
    <rPh sb="6" eb="8">
      <t>ヒリツ</t>
    </rPh>
    <phoneticPr fontId="2"/>
  </si>
  <si>
    <t>インターネットによる予約割合</t>
    <rPh sb="10" eb="12">
      <t>ヨヤク</t>
    </rPh>
    <rPh sb="12" eb="14">
      <t>ワリアイ</t>
    </rPh>
    <phoneticPr fontId="2"/>
  </si>
  <si>
    <t>建物延面積</t>
    <rPh sb="0" eb="2">
      <t>タテモノ</t>
    </rPh>
    <rPh sb="2" eb="3">
      <t>エン</t>
    </rPh>
    <rPh sb="3" eb="5">
      <t>メンセキ</t>
    </rPh>
    <phoneticPr fontId="2"/>
  </si>
  <si>
    <t>実質客単価</t>
    <rPh sb="0" eb="2">
      <t>ジッシツ</t>
    </rPh>
    <rPh sb="2" eb="5">
      <t>キャクタンカ</t>
    </rPh>
    <phoneticPr fontId="2"/>
  </si>
  <si>
    <t>バリアフリー法の基準適合性</t>
    <rPh sb="6" eb="7">
      <t>ホウ</t>
    </rPh>
    <rPh sb="8" eb="10">
      <t>キジュン</t>
    </rPh>
    <rPh sb="10" eb="12">
      <t>テキゴウ</t>
    </rPh>
    <rPh sb="12" eb="13">
      <t>セイ</t>
    </rPh>
    <phoneticPr fontId="2"/>
  </si>
  <si>
    <t>トイレ洋式化率</t>
    <rPh sb="3" eb="6">
      <t>ヨウシキカ</t>
    </rPh>
    <rPh sb="6" eb="7">
      <t>リツ</t>
    </rPh>
    <phoneticPr fontId="2"/>
  </si>
  <si>
    <t>当該値(N-4)</t>
  </si>
  <si>
    <t>当該値(N-3)</t>
  </si>
  <si>
    <t>当該値(N-2)</t>
  </si>
  <si>
    <t>当該値(N-1)</t>
  </si>
  <si>
    <t>当該値(N)</t>
  </si>
  <si>
    <t>類似施設平均(N-4)</t>
  </si>
  <si>
    <t>類似施設平均(N-2)</t>
  </si>
  <si>
    <t>青少年旅行村</t>
  </si>
  <si>
    <t>類似施設平均(N-1)</t>
  </si>
  <si>
    <t>全国平均</t>
  </si>
  <si>
    <t>公営企業(N-4)</t>
  </si>
  <si>
    <t>公営企業(N-3)</t>
  </si>
  <si>
    <t>公営企業(N-2)</t>
  </si>
  <si>
    <t>公営企業(N-1)</t>
  </si>
  <si>
    <t>公営企業(N)</t>
  </si>
  <si>
    <t>市町村(N-3)</t>
  </si>
  <si>
    <t>市町村(N-2)</t>
  </si>
  <si>
    <t>市町村(N-1)</t>
  </si>
  <si>
    <t>市町村(N)</t>
  </si>
  <si>
    <t>グラフ参照用</t>
    <rPh sb="3" eb="6">
      <t>サンショウヨウ</t>
    </rPh>
    <phoneticPr fontId="2"/>
  </si>
  <si>
    <t xml:space="preserve"> </t>
  </si>
  <si>
    <t>高知県　東洋町</t>
  </si>
  <si>
    <t>法非適用</t>
  </si>
  <si>
    <t>観光施設事業</t>
  </si>
  <si>
    <t>休養宿泊施設</t>
  </si>
  <si>
    <t>該当数値なし</t>
  </si>
  <si>
    <t>導入なし</t>
  </si>
  <si>
    <t>無</t>
  </si>
  <si>
    <t>Ｎ－４年度</t>
    <rPh sb="3" eb="5">
      <t>ネンド</t>
    </rPh>
    <phoneticPr fontId="2"/>
  </si>
  <si>
    <t>Ｎ－３年度</t>
    <rPh sb="3" eb="5">
      <t>ネンド</t>
    </rPh>
    <phoneticPr fontId="2"/>
  </si>
  <si>
    <t>Ｎ－２年度</t>
    <rPh sb="3" eb="5">
      <t>ネンド</t>
    </rPh>
    <phoneticPr fontId="2"/>
  </si>
  <si>
    <t>Ｎ－１年度</t>
    <rPh sb="3" eb="5">
      <t>ネンド</t>
    </rPh>
    <phoneticPr fontId="2"/>
  </si>
  <si>
    <t>Ｎ年度</t>
    <rPh sb="1" eb="3">
      <t>ネンド</t>
    </rPh>
    <phoneticPr fontId="2"/>
  </si>
  <si>
    <t>①収益的収支比率
　H25を除けば100%を上回っており、総費用を賄えてはいるが、今後利用料金の見直しや、更なる経費削減を図り経営の安定化に繋げる必要がある。
②他会計補助金比率・③一人当たりの他会計補助金額
　H26のみ数値が計上されているのは、炊事場施設改修工事の際に高知県からの補助金を計上した為である。
④定員稼働率
　類似施設と比較すると低い水準であり、改善が必要である。H29.11からインターネット予約を開始しており、今後の利用者増加が見込まれる。また、H24～H27までは10%前後で推移しているのに対し、H28は大幅に下がっているが、これは宿泊定員数を見直した（46人→186人）ことが原因であり、利用者数は微増している。</t>
    <rPh sb="1" eb="4">
      <t>シュウエキテキ</t>
    </rPh>
    <rPh sb="4" eb="6">
      <t>シュウシ</t>
    </rPh>
    <rPh sb="6" eb="8">
      <t>ヒリツ</t>
    </rPh>
    <rPh sb="14" eb="15">
      <t>ノゾ</t>
    </rPh>
    <rPh sb="22" eb="24">
      <t>ウワマワ</t>
    </rPh>
    <rPh sb="29" eb="30">
      <t>ソウ</t>
    </rPh>
    <rPh sb="30" eb="32">
      <t>ヒヨウ</t>
    </rPh>
    <rPh sb="33" eb="34">
      <t>マカナ</t>
    </rPh>
    <rPh sb="41" eb="43">
      <t>コンゴ</t>
    </rPh>
    <rPh sb="43" eb="45">
      <t>リヨウ</t>
    </rPh>
    <rPh sb="45" eb="47">
      <t>リョウキン</t>
    </rPh>
    <rPh sb="48" eb="50">
      <t>ミナオ</t>
    </rPh>
    <rPh sb="53" eb="54">
      <t>サラ</t>
    </rPh>
    <rPh sb="56" eb="58">
      <t>ケイヒ</t>
    </rPh>
    <rPh sb="58" eb="60">
      <t>サクゲン</t>
    </rPh>
    <rPh sb="61" eb="62">
      <t>ハカ</t>
    </rPh>
    <rPh sb="63" eb="65">
      <t>ケイエイ</t>
    </rPh>
    <rPh sb="66" eb="69">
      <t>アンテイカ</t>
    </rPh>
    <rPh sb="70" eb="71">
      <t>ツナ</t>
    </rPh>
    <rPh sb="73" eb="75">
      <t>ヒツヨウ</t>
    </rPh>
    <rPh sb="81" eb="82">
      <t>タ</t>
    </rPh>
    <rPh sb="82" eb="84">
      <t>カイケイ</t>
    </rPh>
    <rPh sb="84" eb="87">
      <t>ホジョキン</t>
    </rPh>
    <rPh sb="87" eb="89">
      <t>ヒリツ</t>
    </rPh>
    <rPh sb="91" eb="93">
      <t>ヒトリ</t>
    </rPh>
    <rPh sb="93" eb="94">
      <t>ア</t>
    </rPh>
    <rPh sb="97" eb="98">
      <t>タ</t>
    </rPh>
    <rPh sb="98" eb="100">
      <t>カイケイ</t>
    </rPh>
    <rPh sb="100" eb="102">
      <t>ホジョ</t>
    </rPh>
    <rPh sb="102" eb="104">
      <t>キンガク</t>
    </rPh>
    <rPh sb="111" eb="113">
      <t>スウチ</t>
    </rPh>
    <rPh sb="114" eb="116">
      <t>ケイジョウ</t>
    </rPh>
    <rPh sb="124" eb="127">
      <t>スイジバ</t>
    </rPh>
    <rPh sb="127" eb="129">
      <t>シセツ</t>
    </rPh>
    <rPh sb="129" eb="131">
      <t>カイシュウ</t>
    </rPh>
    <rPh sb="131" eb="133">
      <t>コウジ</t>
    </rPh>
    <rPh sb="134" eb="135">
      <t>サイ</t>
    </rPh>
    <rPh sb="136" eb="139">
      <t>コウチケン</t>
    </rPh>
    <rPh sb="142" eb="145">
      <t>ホジョキン</t>
    </rPh>
    <rPh sb="146" eb="148">
      <t>ケイジョウ</t>
    </rPh>
    <rPh sb="150" eb="151">
      <t>タメ</t>
    </rPh>
    <rPh sb="157" eb="159">
      <t>テイイン</t>
    </rPh>
    <rPh sb="159" eb="161">
      <t>カドウ</t>
    </rPh>
    <rPh sb="161" eb="162">
      <t>リツ</t>
    </rPh>
    <rPh sb="164" eb="166">
      <t>ルイジ</t>
    </rPh>
    <rPh sb="166" eb="168">
      <t>シセツ</t>
    </rPh>
    <rPh sb="169" eb="171">
      <t>ヒカク</t>
    </rPh>
    <rPh sb="174" eb="175">
      <t>ヒク</t>
    </rPh>
    <rPh sb="176" eb="178">
      <t>スイジュン</t>
    </rPh>
    <rPh sb="182" eb="184">
      <t>カイゼン</t>
    </rPh>
    <rPh sb="185" eb="187">
      <t>ヒツヨウ</t>
    </rPh>
    <rPh sb="206" eb="208">
      <t>ヨヤク</t>
    </rPh>
    <rPh sb="209" eb="211">
      <t>カイシ</t>
    </rPh>
    <rPh sb="216" eb="218">
      <t>コンゴ</t>
    </rPh>
    <rPh sb="219" eb="222">
      <t>リヨウシャ</t>
    </rPh>
    <rPh sb="222" eb="224">
      <t>ゾウカ</t>
    </rPh>
    <rPh sb="225" eb="227">
      <t>ミコ</t>
    </rPh>
    <rPh sb="247" eb="249">
      <t>ゼンゴ</t>
    </rPh>
    <rPh sb="250" eb="252">
      <t>スイイ</t>
    </rPh>
    <rPh sb="258" eb="259">
      <t>タイ</t>
    </rPh>
    <rPh sb="265" eb="267">
      <t>オオハバ</t>
    </rPh>
    <rPh sb="268" eb="269">
      <t>サ</t>
    </rPh>
    <rPh sb="279" eb="281">
      <t>シュクハク</t>
    </rPh>
    <rPh sb="281" eb="283">
      <t>テイイン</t>
    </rPh>
    <rPh sb="283" eb="284">
      <t>スウ</t>
    </rPh>
    <rPh sb="285" eb="287">
      <t>ミナオ</t>
    </rPh>
    <rPh sb="292" eb="293">
      <t>ニン</t>
    </rPh>
    <rPh sb="297" eb="298">
      <t>ヒト</t>
    </rPh>
    <rPh sb="302" eb="304">
      <t>ゲンイン</t>
    </rPh>
    <rPh sb="308" eb="311">
      <t>リヨウシャ</t>
    </rPh>
    <rPh sb="311" eb="312">
      <t>スウ</t>
    </rPh>
    <rPh sb="313" eb="315">
      <t>ビゾウ</t>
    </rPh>
    <phoneticPr fontId="14"/>
  </si>
  <si>
    <t>⑩設備投資見込額
　現在のところ、今後10年間での大規模な建設改良工事や修繕の予定は無いが、施設の状況や経営状態を見極めながら改修計画を立てる必要がある。
⑪累積欠損金比率・⑫企業債残高対料金収入比率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4"/>
  </si>
  <si>
    <t>⑬施設と周辺地域の宿泊客数動向
　市町村、公営企業ともに数値は上昇傾向にあり当地域における宿泊需要は高まっていると考えられる。当施設では年間収入の約6割が7月～8月の売上で賄われており、その年の天候に左右されることも多いため、それ以外の月の利用者を増やすことが課題となっている。</t>
    <rPh sb="1" eb="3">
      <t>シセツ</t>
    </rPh>
    <rPh sb="4" eb="6">
      <t>シュウヘン</t>
    </rPh>
    <rPh sb="6" eb="8">
      <t>チイキ</t>
    </rPh>
    <rPh sb="9" eb="12">
      <t>シュクハクキャク</t>
    </rPh>
    <rPh sb="12" eb="13">
      <t>スウ</t>
    </rPh>
    <rPh sb="13" eb="15">
      <t>ドウコウ</t>
    </rPh>
    <rPh sb="17" eb="20">
      <t>シチョウソン</t>
    </rPh>
    <rPh sb="21" eb="23">
      <t>コウエイ</t>
    </rPh>
    <rPh sb="23" eb="25">
      <t>キギョウ</t>
    </rPh>
    <rPh sb="28" eb="30">
      <t>スウチ</t>
    </rPh>
    <rPh sb="31" eb="33">
      <t>ジョウショウ</t>
    </rPh>
    <rPh sb="33" eb="35">
      <t>ケイコウ</t>
    </rPh>
    <rPh sb="38" eb="41">
      <t>トウチイキ</t>
    </rPh>
    <rPh sb="45" eb="47">
      <t>シュクハク</t>
    </rPh>
    <rPh sb="47" eb="49">
      <t>ジュヨウ</t>
    </rPh>
    <rPh sb="50" eb="51">
      <t>タカ</t>
    </rPh>
    <rPh sb="57" eb="58">
      <t>カンガ</t>
    </rPh>
    <rPh sb="63" eb="66">
      <t>トウシセツ</t>
    </rPh>
    <rPh sb="68" eb="70">
      <t>ネンカン</t>
    </rPh>
    <rPh sb="70" eb="72">
      <t>シュウニュウ</t>
    </rPh>
    <rPh sb="73" eb="74">
      <t>ヤク</t>
    </rPh>
    <rPh sb="75" eb="76">
      <t>ワリ</t>
    </rPh>
    <rPh sb="78" eb="79">
      <t>ガツ</t>
    </rPh>
    <rPh sb="81" eb="82">
      <t>ガツ</t>
    </rPh>
    <rPh sb="83" eb="85">
      <t>ウリアゲ</t>
    </rPh>
    <rPh sb="86" eb="87">
      <t>マカナ</t>
    </rPh>
    <rPh sb="95" eb="96">
      <t>トシ</t>
    </rPh>
    <rPh sb="97" eb="99">
      <t>テンコウ</t>
    </rPh>
    <rPh sb="100" eb="102">
      <t>サユウ</t>
    </rPh>
    <rPh sb="108" eb="109">
      <t>オオ</t>
    </rPh>
    <rPh sb="115" eb="117">
      <t>イガイ</t>
    </rPh>
    <rPh sb="118" eb="119">
      <t>ツキ</t>
    </rPh>
    <rPh sb="120" eb="123">
      <t>リヨウシャ</t>
    </rPh>
    <rPh sb="124" eb="125">
      <t>フ</t>
    </rPh>
    <rPh sb="130" eb="132">
      <t>カダイ</t>
    </rPh>
    <phoneticPr fontId="14"/>
  </si>
  <si>
    <t>　東洋町青少年旅行村事業の経営は厳しい状況であり、経費削減や利用料金の見直しを検討する必要がある。29年度からインターネット予約を開始しており、利用者増加が見込まれるが、今後さらにサービスの向上を図り利用者増加、経営改善に取り組む。</t>
    <rPh sb="1" eb="3">
      <t>トウヨウ</t>
    </rPh>
    <rPh sb="3" eb="4">
      <t>チョウ</t>
    </rPh>
    <rPh sb="4" eb="7">
      <t>セイショウネン</t>
    </rPh>
    <rPh sb="7" eb="9">
      <t>リョコウ</t>
    </rPh>
    <rPh sb="9" eb="10">
      <t>ムラ</t>
    </rPh>
    <rPh sb="10" eb="12">
      <t>ジギョウ</t>
    </rPh>
    <rPh sb="13" eb="15">
      <t>ケイエイ</t>
    </rPh>
    <rPh sb="16" eb="17">
      <t>キビ</t>
    </rPh>
    <rPh sb="19" eb="21">
      <t>ジョウキョウ</t>
    </rPh>
    <rPh sb="25" eb="27">
      <t>ケイヒ</t>
    </rPh>
    <rPh sb="27" eb="29">
      <t>サクゲン</t>
    </rPh>
    <rPh sb="30" eb="32">
      <t>リヨウ</t>
    </rPh>
    <rPh sb="32" eb="34">
      <t>リョウキン</t>
    </rPh>
    <rPh sb="35" eb="37">
      <t>ミナオ</t>
    </rPh>
    <rPh sb="39" eb="41">
      <t>ケントウ</t>
    </rPh>
    <rPh sb="43" eb="45">
      <t>ヒツヨウ</t>
    </rPh>
    <rPh sb="51" eb="53">
      <t>ネンド</t>
    </rPh>
    <rPh sb="62" eb="64">
      <t>ヨヤク</t>
    </rPh>
    <rPh sb="65" eb="67">
      <t>カイシ</t>
    </rPh>
    <rPh sb="72" eb="75">
      <t>リヨウシャ</t>
    </rPh>
    <rPh sb="75" eb="77">
      <t>ゾウカ</t>
    </rPh>
    <rPh sb="78" eb="80">
      <t>ミコ</t>
    </rPh>
    <rPh sb="85" eb="87">
      <t>コンゴ</t>
    </rPh>
    <rPh sb="95" eb="97">
      <t>コウジョウ</t>
    </rPh>
    <rPh sb="98" eb="99">
      <t>ハカ</t>
    </rPh>
    <rPh sb="100" eb="103">
      <t>リヨウシャ</t>
    </rPh>
    <rPh sb="103" eb="105">
      <t>ゾウカ</t>
    </rPh>
    <rPh sb="106" eb="108">
      <t>ケイエイ</t>
    </rPh>
    <rPh sb="108" eb="110">
      <t>カイゼン</t>
    </rPh>
    <rPh sb="111" eb="112">
      <t>ト</t>
    </rPh>
    <rPh sb="113" eb="114">
      <t>ク</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</si>
</sst>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84" formatCode="#,##0.00%;&quot;△&quot;#,##0.00%"/>
    <numFmt numFmtId="183" formatCode="#,##0.00;&quot;△&quot;#,##0.00"/>
    <numFmt numFmtId="176" formatCode="#,##0.0;&quot;△ &quot;#,##0.0"/>
    <numFmt numFmtId="178" formatCode="#,##0.0;&quot;△&quot;#,##0.0"/>
    <numFmt numFmtId="182" formatCode="#,##0.0_ "/>
    <numFmt numFmtId="179" formatCode="#,##0;&quot;△ &quot;#,##0"/>
    <numFmt numFmtId="180" formatCode="#,##0;&quot;△&quot;#,##0"/>
    <numFmt numFmtId="181" formatCode="0.00_);[Red]\(0.00\)"/>
    <numFmt numFmtId="177" formatCode="ge"/>
  </numFmts>
  <fonts count="15">
    <font>
      <sz val="11"/>
      <color theme="1"/>
      <name val="ＭＳ Ｐゴシック"/>
    </font>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sz val="9"/>
      <color theme="1"/>
      <name val="ＭＳ ゴシック"/>
    </font>
    <font>
      <b/>
      <sz val="11"/>
      <color rgb="FF3366FF"/>
      <name val="ＭＳ ゴシック"/>
    </font>
    <font>
      <b/>
      <sz val="11"/>
      <color rgb="FFFF5050"/>
      <name val="ＭＳ ゴシック"/>
    </font>
    <font>
      <sz val="10.5"/>
      <color theme="1"/>
      <name val="ＭＳ ゴシック"/>
    </font>
    <font>
      <sz val="6"/>
      <color auto="1"/>
      <name val="游ゴシック"/>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3" fillId="0" borderId="0" xfId="0" applyFont="1">
      <alignment vertical="center"/>
    </xf>
    <xf numFmtId="0" fontId="4" fillId="0" borderId="0" xfId="0" applyFont="1">
      <alignment vertical="center"/>
    </xf>
    <xf numFmtId="20" fontId="4" fillId="0" borderId="0" xfId="0" applyNumberFormat="1" applyFont="1">
      <alignment vertical="center"/>
    </xf>
    <xf numFmtId="0" fontId="4" fillId="0" borderId="1" xfId="0" applyFont="1" applyBorder="1">
      <alignment vertical="center"/>
    </xf>
    <xf numFmtId="0" fontId="5" fillId="0" borderId="0" xfId="0" applyFont="1" applyAlignment="1">
      <alignment horizontal="center" vertical="center"/>
    </xf>
    <xf numFmtId="0" fontId="3" fillId="0" borderId="2" xfId="0" applyNumberFormat="1" applyFont="1" applyBorder="1" applyAlignment="1" applyProtection="1">
      <alignment horizontal="left" vertical="center" shrinkToFit="1"/>
      <protection hidden="1"/>
    </xf>
    <xf numFmtId="0" fontId="3" fillId="2" borderId="3" xfId="0" applyFont="1" applyFill="1" applyBorder="1" applyAlignment="1">
      <alignment horizontal="center" vertical="center" shrinkToFit="1"/>
    </xf>
    <xf numFmtId="0" fontId="4" fillId="0" borderId="3" xfId="0" applyNumberFormat="1" applyFont="1" applyBorder="1" applyAlignment="1" applyProtection="1">
      <alignment horizontal="center" vertical="center" shrinkToFit="1"/>
      <protection hidden="1"/>
    </xf>
    <xf numFmtId="176" fontId="4" fillId="0" borderId="3" xfId="0" applyNumberFormat="1" applyFont="1" applyBorder="1" applyAlignment="1" applyProtection="1">
      <alignment horizontal="center" vertical="center" shrinkToFit="1"/>
      <protection hidden="1"/>
    </xf>
    <xf numFmtId="0" fontId="4" fillId="0" borderId="0"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4" fillId="0" borderId="5" xfId="0" applyFont="1" applyBorder="1">
      <alignment vertical="center"/>
    </xf>
    <xf numFmtId="0" fontId="4" fillId="0" borderId="6" xfId="0" applyFont="1" applyBorder="1">
      <alignment vertical="center"/>
    </xf>
    <xf numFmtId="0" fontId="7" fillId="0" borderId="0" xfId="0" applyFont="1" applyProtection="1">
      <alignment vertical="center"/>
      <protection hidden="1"/>
    </xf>
    <xf numFmtId="0" fontId="3" fillId="2" borderId="7" xfId="0" applyFont="1" applyFill="1" applyBorder="1" applyAlignment="1">
      <alignment horizontal="center" vertical="center" shrinkToFit="1"/>
    </xf>
    <xf numFmtId="0" fontId="4" fillId="0" borderId="7" xfId="0" applyNumberFormat="1" applyFont="1" applyBorder="1" applyAlignment="1" applyProtection="1">
      <alignment horizontal="center" vertical="center" shrinkToFit="1"/>
      <protection hidden="1"/>
    </xf>
    <xf numFmtId="176" fontId="4" fillId="0" borderId="7" xfId="0" applyNumberFormat="1" applyFont="1" applyBorder="1" applyAlignment="1" applyProtection="1">
      <alignment horizontal="center" vertical="center" shrinkToFit="1"/>
      <protection hidden="1"/>
    </xf>
    <xf numFmtId="0" fontId="6" fillId="0" borderId="8" xfId="0" applyFont="1" applyBorder="1" applyAlignment="1">
      <alignment vertical="center"/>
    </xf>
    <xf numFmtId="0" fontId="6" fillId="0" borderId="0" xfId="0" applyFont="1" applyBorder="1" applyAlignment="1">
      <alignment vertical="center"/>
    </xf>
    <xf numFmtId="0" fontId="3" fillId="0" borderId="0" xfId="0" applyFont="1" applyBorder="1" applyAlignment="1">
      <alignment vertical="center"/>
    </xf>
    <xf numFmtId="0" fontId="8" fillId="0" borderId="0" xfId="0" applyFont="1" applyBorder="1" applyAlignment="1">
      <alignment horizontal="center" vertical="center"/>
    </xf>
    <xf numFmtId="0" fontId="4" fillId="0" borderId="2" xfId="0" applyFont="1" applyBorder="1">
      <alignment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9" fillId="0" borderId="9" xfId="0" applyFont="1" applyBorder="1" applyAlignment="1">
      <alignment horizontal="center" vertical="center" shrinkToFit="1"/>
    </xf>
    <xf numFmtId="0" fontId="7" fillId="0" borderId="0" xfId="0" applyFont="1">
      <alignment vertical="center"/>
    </xf>
    <xf numFmtId="0" fontId="10" fillId="0" borderId="0" xfId="0" applyFont="1" applyBorder="1">
      <alignment vertical="center"/>
    </xf>
    <xf numFmtId="177" fontId="9" fillId="0" borderId="9" xfId="0" applyNumberFormat="1" applyFont="1" applyBorder="1" applyAlignment="1" applyProtection="1">
      <alignment horizontal="center" vertical="center" shrinkToFit="1"/>
      <protection hidden="1"/>
    </xf>
    <xf numFmtId="178" fontId="9" fillId="0" borderId="9" xfId="0" applyNumberFormat="1" applyFont="1" applyBorder="1" applyAlignment="1" applyProtection="1">
      <alignment horizontal="center" vertical="center" shrinkToFit="1"/>
      <protection hidden="1"/>
    </xf>
    <xf numFmtId="0" fontId="4" fillId="0" borderId="0" xfId="0" applyFont="1" applyBorder="1" applyAlignment="1">
      <alignment vertical="center"/>
    </xf>
    <xf numFmtId="176" fontId="9" fillId="0" borderId="9" xfId="0" applyNumberFormat="1" applyFont="1" applyBorder="1" applyAlignment="1" applyProtection="1">
      <alignment horizontal="center" vertical="center" shrinkToFit="1"/>
      <protection hidden="1"/>
    </xf>
    <xf numFmtId="0" fontId="3" fillId="2" borderId="10" xfId="0" applyFont="1" applyFill="1" applyBorder="1" applyAlignment="1">
      <alignment horizontal="center" vertical="center" shrinkToFit="1"/>
    </xf>
    <xf numFmtId="0" fontId="4" fillId="0" borderId="10" xfId="0" applyNumberFormat="1" applyFont="1" applyBorder="1" applyAlignment="1" applyProtection="1">
      <alignment horizontal="center" vertical="center" shrinkToFit="1"/>
      <protection hidden="1"/>
    </xf>
    <xf numFmtId="176" fontId="4" fillId="0" borderId="10"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79" fontId="4" fillId="0" borderId="7" xfId="0" applyNumberFormat="1" applyFont="1" applyBorder="1" applyAlignment="1" applyProtection="1">
      <alignment horizontal="center" vertical="center" shrinkToFit="1"/>
      <protection hidden="1"/>
    </xf>
    <xf numFmtId="0" fontId="4" fillId="0" borderId="0" xfId="0" applyFont="1" applyBorder="1" applyProtection="1">
      <alignment vertical="center"/>
      <protection hidden="1"/>
    </xf>
    <xf numFmtId="0" fontId="3" fillId="0" borderId="11" xfId="0" applyFont="1" applyBorder="1" applyAlignment="1">
      <alignment horizontal="center" vertical="center" shrinkToFit="1"/>
    </xf>
    <xf numFmtId="179" fontId="6" fillId="0" borderId="11" xfId="2" applyNumberFormat="1" applyFont="1" applyBorder="1" applyAlignment="1" applyProtection="1">
      <alignment horizontal="center" vertical="center" shrinkToFit="1"/>
      <protection hidden="1"/>
    </xf>
    <xf numFmtId="0" fontId="0" fillId="0" borderId="0" xfId="0" applyBorder="1">
      <alignment vertical="center"/>
    </xf>
    <xf numFmtId="179" fontId="4" fillId="0" borderId="10" xfId="0" applyNumberFormat="1" applyFont="1" applyBorder="1" applyAlignment="1" applyProtection="1">
      <alignment horizontal="center" vertical="center" shrinkToFit="1"/>
      <protection hidden="1"/>
    </xf>
    <xf numFmtId="0" fontId="3" fillId="2" borderId="11" xfId="0" applyFont="1" applyFill="1" applyBorder="1" applyAlignment="1">
      <alignment horizontal="center" vertical="center" shrinkToFit="1"/>
    </xf>
    <xf numFmtId="0" fontId="4" fillId="0" borderId="11" xfId="0" applyNumberFormat="1" applyFont="1" applyBorder="1" applyAlignment="1" applyProtection="1">
      <alignment horizontal="center" vertical="center" shrinkToFit="1"/>
      <protection hidden="1"/>
    </xf>
    <xf numFmtId="179" fontId="4" fillId="0" borderId="11" xfId="0" applyNumberFormat="1" applyFont="1" applyBorder="1" applyAlignment="1" applyProtection="1">
      <alignment horizontal="center" vertical="center" shrinkToFit="1"/>
      <protection hidden="1"/>
    </xf>
    <xf numFmtId="180" fontId="9" fillId="0" borderId="9" xfId="0" applyNumberFormat="1" applyFont="1" applyBorder="1" applyAlignment="1" applyProtection="1">
      <alignment horizontal="center" vertical="center" shrinkToFit="1"/>
      <protection hidden="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176" fontId="4" fillId="0" borderId="11" xfId="0" applyNumberFormat="1" applyFont="1" applyBorder="1" applyAlignment="1" applyProtection="1">
      <alignment horizontal="center" vertical="center" shrinkToFit="1"/>
      <protection hidden="1"/>
    </xf>
    <xf numFmtId="180" fontId="9" fillId="0" borderId="12" xfId="0" applyNumberFormat="1" applyFont="1" applyBorder="1" applyAlignment="1" applyProtection="1">
      <alignment horizontal="center" vertical="center" shrinkToFit="1"/>
      <protection hidden="1"/>
    </xf>
    <xf numFmtId="180" fontId="9" fillId="0" borderId="13" xfId="0" applyNumberFormat="1" applyFont="1" applyBorder="1" applyAlignment="1" applyProtection="1">
      <alignment horizontal="center" vertical="center" shrinkToFit="1"/>
      <protection hidden="1"/>
    </xf>
    <xf numFmtId="180" fontId="9" fillId="0" borderId="14" xfId="0" applyNumberFormat="1" applyFont="1" applyBorder="1" applyAlignment="1" applyProtection="1">
      <alignment horizontal="center" vertical="center" shrinkToFit="1"/>
      <protection hidden="1"/>
    </xf>
    <xf numFmtId="38" fontId="6" fillId="0" borderId="0" xfId="2" applyNumberFormat="1" applyFont="1" applyBorder="1" applyAlignment="1">
      <alignment vertical="center"/>
    </xf>
    <xf numFmtId="0" fontId="5" fillId="0" borderId="0"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4" fillId="0" borderId="16" xfId="0" applyFont="1" applyBorder="1">
      <alignment vertical="center"/>
    </xf>
    <xf numFmtId="0" fontId="6" fillId="0" borderId="1" xfId="0" applyFont="1" applyBorder="1" applyAlignment="1">
      <alignmen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6" fillId="0" borderId="0" xfId="0" applyFont="1" applyBorder="1" applyAlignment="1">
      <alignment horizontal="left"/>
    </xf>
    <xf numFmtId="0" fontId="6" fillId="0" borderId="2" xfId="0" applyFont="1" applyBorder="1" applyAlignment="1">
      <alignment horizontal="left"/>
    </xf>
    <xf numFmtId="0" fontId="3" fillId="0" borderId="4" xfId="0" applyFont="1" applyBorder="1" applyAlignment="1" applyProtection="1">
      <alignment horizontal="left" vertical="top" shrinkToFit="1"/>
      <protection hidden="1"/>
    </xf>
    <xf numFmtId="0" fontId="13" fillId="0" borderId="5"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0" fontId="4" fillId="0" borderId="5" xfId="1" applyFont="1" applyBorder="1" applyAlignment="1" applyProtection="1">
      <alignment horizontal="left" vertical="top" wrapText="1"/>
      <protection locked="0"/>
    </xf>
    <xf numFmtId="0" fontId="4" fillId="0" borderId="6" xfId="1" applyFont="1" applyBorder="1" applyAlignment="1" applyProtection="1">
      <alignment horizontal="left" vertical="top" wrapText="1"/>
      <protection locked="0"/>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 fillId="0" borderId="8" xfId="0" applyFont="1" applyBorder="1" applyAlignment="1" applyProtection="1">
      <alignment horizontal="left" vertical="top" shrinkToFit="1"/>
      <protection hidden="1"/>
    </xf>
    <xf numFmtId="0" fontId="13" fillId="0" borderId="0"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4" fillId="0" borderId="0" xfId="1" applyFont="1" applyBorder="1" applyAlignment="1" applyProtection="1">
      <alignment horizontal="left" vertical="top" wrapText="1"/>
      <protection locked="0"/>
    </xf>
    <xf numFmtId="0" fontId="4" fillId="0" borderId="2" xfId="1" applyFont="1" applyBorder="1" applyAlignment="1" applyProtection="1">
      <alignment horizontal="left" vertical="top" wrapText="1"/>
      <protection locked="0"/>
    </xf>
    <xf numFmtId="0" fontId="11" fillId="0" borderId="0" xfId="0" applyFont="1" applyBorder="1" applyAlignment="1">
      <alignment horizontal="left" vertical="center"/>
    </xf>
    <xf numFmtId="0" fontId="12" fillId="0" borderId="0" xfId="0" applyFont="1" applyBorder="1" applyAlignment="1">
      <alignment horizontal="left" vertical="center"/>
    </xf>
    <xf numFmtId="0" fontId="3" fillId="0" borderId="2" xfId="0" applyFont="1" applyBorder="1" applyAlignment="1">
      <alignment horizontal="left" vertical="center"/>
    </xf>
    <xf numFmtId="0" fontId="11" fillId="0" borderId="0" xfId="0" applyFont="1" applyBorder="1" applyAlignment="1">
      <alignment vertical="center"/>
    </xf>
    <xf numFmtId="0" fontId="12" fillId="0" borderId="0" xfId="0" applyFont="1" applyBorder="1" applyAlignment="1">
      <alignment vertical="center"/>
    </xf>
    <xf numFmtId="0" fontId="3" fillId="0" borderId="2" xfId="0" applyFont="1" applyBorder="1" applyAlignment="1">
      <alignment vertical="center"/>
    </xf>
    <xf numFmtId="0" fontId="6" fillId="0" borderId="15" xfId="0" applyFont="1" applyBorder="1" applyAlignment="1">
      <alignment vertical="center"/>
    </xf>
    <xf numFmtId="0" fontId="11" fillId="0" borderId="1" xfId="0" applyFont="1" applyBorder="1" applyAlignment="1">
      <alignment vertical="center"/>
    </xf>
    <xf numFmtId="0" fontId="12" fillId="0" borderId="1" xfId="0" applyFont="1" applyBorder="1" applyAlignment="1">
      <alignment vertical="center"/>
    </xf>
    <xf numFmtId="0" fontId="3" fillId="0" borderId="16" xfId="0" applyFont="1" applyBorder="1" applyAlignment="1">
      <alignment vertical="center"/>
    </xf>
    <xf numFmtId="0" fontId="3" fillId="0" borderId="15" xfId="0" applyFont="1" applyBorder="1" applyAlignment="1" applyProtection="1">
      <alignment horizontal="left" vertical="top" shrinkToFit="1"/>
      <protection hidden="1"/>
    </xf>
    <xf numFmtId="0" fontId="13" fillId="0" borderId="1"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4" fillId="0" borderId="1" xfId="1" applyFont="1" applyBorder="1" applyAlignment="1" applyProtection="1">
      <alignment horizontal="left" vertical="top" wrapText="1"/>
      <protection locked="0"/>
    </xf>
    <xf numFmtId="0" fontId="4" fillId="0" borderId="16" xfId="1"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1" xfId="0" applyFill="1" applyBorder="1">
      <alignment vertical="center"/>
    </xf>
    <xf numFmtId="0" fontId="0" fillId="4" borderId="11"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1" xfId="0" applyNumberFormat="1" applyFill="1" applyBorder="1" applyAlignment="1">
      <alignment vertical="center" shrinkToFit="1"/>
    </xf>
    <xf numFmtId="0" fontId="0" fillId="0" borderId="11" xfId="0" applyNumberFormat="1" applyBorder="1" applyAlignment="1">
      <alignment vertical="center" shrinkToFit="1"/>
    </xf>
    <xf numFmtId="177" fontId="0" fillId="0" borderId="11"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1"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1" xfId="2" applyNumberFormat="1" applyFont="1" applyFill="1" applyBorder="1" applyAlignment="1">
      <alignment vertical="center" shrinkToFit="1"/>
    </xf>
    <xf numFmtId="176" fontId="0" fillId="0" borderId="11" xfId="2" applyNumberFormat="1" applyFont="1" applyBorder="1" applyAlignment="1">
      <alignment vertical="center" shrinkToFit="1"/>
    </xf>
    <xf numFmtId="0" fontId="0" fillId="0" borderId="0" xfId="0" applyFill="1">
      <alignment vertical="center"/>
    </xf>
    <xf numFmtId="180" fontId="0" fillId="5" borderId="11" xfId="2" applyNumberFormat="1" applyFont="1" applyFill="1" applyBorder="1" applyAlignment="1">
      <alignment vertical="center" shrinkToFit="1"/>
    </xf>
    <xf numFmtId="179" fontId="0" fillId="0" borderId="11" xfId="2" applyNumberFormat="1" applyFont="1" applyBorder="1" applyAlignment="1">
      <alignment vertical="center" shrinkToFit="1"/>
    </xf>
    <xf numFmtId="179" fontId="0" fillId="5" borderId="11" xfId="2" applyNumberFormat="1" applyFont="1" applyFill="1" applyBorder="1" applyAlignment="1">
      <alignment vertical="center" shrinkToFit="1"/>
    </xf>
    <xf numFmtId="38" fontId="0" fillId="5" borderId="11" xfId="2" applyNumberFormat="1" applyFont="1" applyFill="1" applyBorder="1" applyAlignment="1">
      <alignment vertical="center" shrinkToFit="1"/>
    </xf>
    <xf numFmtId="38" fontId="0" fillId="0" borderId="11" xfId="2" applyNumberFormat="1" applyFont="1" applyBorder="1" applyAlignment="1">
      <alignment vertical="center" shrinkToFit="1"/>
    </xf>
    <xf numFmtId="181" fontId="0" fillId="0" borderId="0" xfId="0" applyNumberFormat="1" applyFill="1">
      <alignment vertical="center"/>
    </xf>
    <xf numFmtId="182" fontId="0" fillId="5" borderId="11" xfId="2" applyNumberFormat="1" applyFont="1" applyFill="1" applyBorder="1" applyAlignment="1">
      <alignment vertical="center" shrinkToFit="1"/>
    </xf>
    <xf numFmtId="182" fontId="0" fillId="0" borderId="11" xfId="2" applyNumberFormat="1" applyFont="1" applyBorder="1" applyAlignment="1">
      <alignment vertical="center" shrinkToFit="1"/>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1" xfId="2" applyNumberFormat="1" applyFont="1" applyFill="1" applyBorder="1" applyAlignment="1">
      <alignment vertical="center" shrinkToFit="1"/>
    </xf>
    <xf numFmtId="178" fontId="0" fillId="0" borderId="11" xfId="2"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pplyAlignment="1">
      <alignment vertical="center"/>
    </xf>
    <xf numFmtId="0" fontId="0" fillId="3" borderId="11" xfId="0" applyFill="1" applyBorder="1" applyAlignment="1">
      <alignment horizontal="center" vertical="center"/>
    </xf>
    <xf numFmtId="0" fontId="0" fillId="3" borderId="11" xfId="0" applyFill="1" applyBorder="1" applyAlignment="1">
      <alignment horizontal="center" vertical="center" wrapText="1"/>
    </xf>
    <xf numFmtId="180" fontId="0" fillId="0" borderId="11" xfId="2" applyNumberFormat="1" applyFont="1" applyBorder="1" applyAlignment="1">
      <alignment vertical="center" shrinkToFit="1"/>
    </xf>
    <xf numFmtId="183" fontId="0" fillId="0" borderId="0" xfId="2" applyNumberFormat="1" applyFont="1" applyFill="1" applyBorder="1" applyAlignment="1">
      <alignment vertical="center" shrinkToFit="1"/>
    </xf>
    <xf numFmtId="178" fontId="0" fillId="0" borderId="11" xfId="0" applyNumberFormat="1" applyBorder="1">
      <alignment vertical="center"/>
    </xf>
    <xf numFmtId="181" fontId="0" fillId="0" borderId="0" xfId="0" applyNumberFormat="1" applyFill="1" applyBorder="1">
      <alignment vertical="center"/>
    </xf>
    <xf numFmtId="0" fontId="0" fillId="3" borderId="10" xfId="0" applyFill="1" applyBorder="1" applyAlignment="1">
      <alignment vertical="center" wrapText="1"/>
    </xf>
    <xf numFmtId="0" fontId="0" fillId="3" borderId="0" xfId="0" applyFill="1" applyBorder="1" applyAlignment="1">
      <alignment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xf numFmtId="0" fontId="0" fillId="3" borderId="10" xfId="0" applyFill="1" applyBorder="1" applyAlignment="1">
      <alignment vertical="center"/>
    </xf>
    <xf numFmtId="0" fontId="0" fillId="3" borderId="0" xfId="0" applyFill="1" applyBorder="1" applyAlignment="1">
      <alignment horizontal="left" vertical="center"/>
    </xf>
    <xf numFmtId="184" fontId="0" fillId="5" borderId="11" xfId="2" applyNumberFormat="1" applyFont="1" applyFill="1" applyBorder="1" applyAlignment="1">
      <alignment vertical="center" shrinkToFit="1"/>
    </xf>
    <xf numFmtId="11" fontId="0" fillId="0" borderId="11" xfId="2" applyNumberFormat="1" applyFont="1" applyBorder="1" applyAlignment="1">
      <alignment vertical="center" shrinkToFit="1"/>
    </xf>
    <xf numFmtId="184" fontId="0" fillId="0" borderId="11" xfId="2" applyNumberFormat="1" applyFont="1" applyBorder="1" applyAlignment="1">
      <alignment vertical="center" shrinkToFit="1"/>
    </xf>
    <xf numFmtId="0" fontId="0" fillId="3" borderId="0" xfId="0" applyFill="1" applyBorder="1" applyAlignment="1">
      <alignment horizontal="center" vertical="center"/>
    </xf>
    <xf numFmtId="0" fontId="0" fillId="3" borderId="1" xfId="0" applyFill="1" applyBorder="1" applyAlignment="1">
      <alignment horizontal="center" vertical="center"/>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10.xml.rels>&#65279;<?xml version="1.0" encoding="utf-8"?><Relationships xmlns="http://schemas.openxmlformats.org/package/2006/relationships"><Relationship Type="http://schemas.openxmlformats.org/officeDocument/2006/relationships/chartUserShapes" Target="../drawings/drawing11.xml" Id="rId1" /></Relationships>
</file>

<file path=xl/charts/_rels/chart11.xml.rels>&#65279;<?xml version="1.0" encoding="utf-8"?><Relationships xmlns="http://schemas.openxmlformats.org/package/2006/relationships"><Relationship Type="http://schemas.openxmlformats.org/officeDocument/2006/relationships/chartUserShapes" Target="../drawings/drawing1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619068186097"/>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665</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635</c:v>
                </c:pt>
                <c:pt idx="1">
                  <c:v>1748</c:v>
                </c:pt>
                <c:pt idx="2">
                  <c:v>1943</c:v>
                </c:pt>
                <c:pt idx="3">
                  <c:v>2296</c:v>
                </c:pt>
                <c:pt idx="4">
                  <c:v>2654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9224669701"/>
          <c:y val="0"/>
        </c:manualLayout>
      </c:layout>
      <c:overlay val="1"/>
      <c:spPr>
        <a:noFill/>
      </c:spPr>
    </c:title>
    <c:autoTitleDeleted val="0"/>
    <c:plotArea>
      <c:layout>
        <c:manualLayout>
          <c:layoutTarget val="inner"/>
          <c:xMode val="edge"/>
          <c:yMode val="edge"/>
          <c:x val="0.11444595068880968"/>
          <c:y val="0.15806945669028449"/>
          <c:w val="0.851020304707656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c:formatCode>
                <c:ptCount val="5"/>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97"/>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4.4999999999999997e-003</c:v>
                </c:pt>
                <c:pt idx="1">
                  <c:v>1.7600000000000001e-002</c:v>
                </c:pt>
                <c:pt idx="2">
                  <c:v>1.5100000000000001e-002</c:v>
                </c:pt>
                <c:pt idx="3">
                  <c:v>1.24e-002</c:v>
                </c:pt>
                <c:pt idx="4">
                  <c:v>2.2100000000000002e-002</c:v>
                </c:pt>
              </c:numCache>
            </c:numRef>
          </c:val>
          <c:smooth val="0"/>
        </c:ser>
        <c:dLbls>
          <c:txPr>
            <a:bodyPr rot="0"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
        <c:axId val="2"/>
      </c:lineChart>
      <c:lineChart>
        <c:grouping val="standard"/>
        <c:varyColors val="0"/>
        <c:ser>
          <c:idx val="0"/>
          <c:order val="0"/>
          <c:tx>
            <c:v>公営企業(右軸)</c:v>
          </c:tx>
          <c:spPr>
            <a:ln w="28575">
              <a:solidFill>
                <a:srgbClr val="FF5050"/>
              </a:solid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6.9999999999999999e-004</c:v>
                </c:pt>
                <c:pt idx="1">
                  <c:v>5.0000000000000001e-004</c:v>
                </c:pt>
                <c:pt idx="2">
                  <c:v>6.9999999999999999e-004</c:v>
                </c:pt>
                <c:pt idx="3">
                  <c:v>6.9999999999999999e-004</c:v>
                </c:pt>
                <c:pt idx="4">
                  <c:v>8.0000000000000004e-004</c:v>
                </c:pt>
              </c:numCache>
            </c:numRef>
          </c:val>
          <c:smooth val="0"/>
        </c:ser>
        <c:dLbls>
          <c:txPr>
            <a:bodyPr rot="0" anchor="ctr" anchorCtr="1">
              <a:spAutoFit/>
            </a:bodyP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1"/>
        <c:axId val="12"/>
      </c:lineChart>
      <c:dateAx>
        <c:axId val="1"/>
        <c:scaling>
          <c:orientation val="minMax"/>
        </c:scaling>
        <c:delete val="0"/>
        <c:axPos val="b"/>
        <c:numFmt formatCode="#,##0.00%;&quot;△&quot;#,##0.00%" sourceLinked="1"/>
        <c:majorTickMark val="none"/>
        <c:minorTickMark val="none"/>
        <c:tickLblPos val="low"/>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
        <c:crosses val="autoZero"/>
        <c:crossBetween val="between"/>
      </c:valAx>
      <c:dateAx>
        <c:axId val="11"/>
        <c:scaling>
          <c:orientation val="minMax"/>
        </c:scaling>
        <c:delete val="1"/>
        <c:axPos val="b"/>
        <c:numFmt formatCode="#,##0.00%;&quot;△&quot;#,##0.00%" sourceLinked="1"/>
        <c:majorTickMark val="out"/>
        <c:minorTickMark val="none"/>
        <c:tickLblPos val="nextTo"/>
        <c:txPr>
          <a:bodyPr anchor="ctr" anchorCtr="1"/>
          <a:lstStyle/>
          <a:p>
            <a:pPr algn="ctr" rtl="0">
              <a:defRPr sz="900">
                <a:solidFill>
                  <a:schemeClr val="tx1"/>
                </a:solidFill>
              </a:defRPr>
            </a:pPr>
            <a:endParaRPr lang="ja-JP" altLang="en-US"/>
          </a:p>
        </c:txPr>
        <c:crossAx val="12"/>
        <c:crosses val="autoZero"/>
        <c:auto val="1"/>
        <c:lblOffset val="100"/>
        <c:baseTimeUnit val="years"/>
      </c:dateAx>
      <c:valAx>
        <c:axId val="12"/>
        <c:scaling>
          <c:orientation val="minMax"/>
        </c:scaling>
        <c:delete val="0"/>
        <c:axPos val="r"/>
        <c:numFmt formatCode="#,##0.00%;&quot;△&quot;#,##0.00%" sourceLinked="1"/>
        <c:majorTickMark val="out"/>
        <c:minorTickMark val="none"/>
        <c:tickLblPos val="nextTo"/>
        <c:spPr>
          <a:noFill/>
        </c:spPr>
        <c:txPr>
          <a:bodyPr horzOverflow="overflow" anchor="ctr" anchorCtr="1"/>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nchorCtr="1"/>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chemeClr val="bg1">
          <a:lumMod val="65000"/>
        </a:schemeClr>
      </a:solidFill>
    </a:ln>
  </c:spPr>
  <c:txPr>
    <a:bodyPr horzOverflow="overflow" anchor="ctr" anchorCtr="1"/>
    <a:lstStyle/>
    <a:p>
      <a:pPr algn="ctr" rtl="0">
        <a:defRPr lang="ja-JP" altLang="en-US" sz="900">
          <a:solidFill>
            <a:schemeClr val="tx1"/>
          </a:solidFill>
          <a:latin typeface="+mj-ea"/>
          <a:ea typeface="+mj-ea"/>
        </a:defRPr>
      </a:pPr>
      <a:endParaRPr lang="ja-JP" altLang="en-US"/>
    </a:p>
  </c:txPr>
  <c:printSettings>
    <c:pageMargins l="0.7" r="0.7" t="0.75" b="0.75" header="0.3" footer="0.3"/>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9616820051"/>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37.5</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7.5</c:v>
                </c:pt>
                <c:pt idx="1">
                  <c:v>25.2</c:v>
                </c:pt>
                <c:pt idx="2">
                  <c:v>20.7</c:v>
                </c:pt>
                <c:pt idx="3">
                  <c:v>23.9</c:v>
                </c:pt>
                <c:pt idx="4">
                  <c:v>28.3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77</c:v>
                </c:pt>
                <c:pt idx="1">
                  <c:v>100</c:v>
                </c:pt>
                <c:pt idx="2">
                  <c:v>161</c:v>
                </c:pt>
                <c:pt idx="3">
                  <c:v>101.3</c:v>
                </c:pt>
                <c:pt idx="4">
                  <c:v>104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98.4</c:v>
                </c:pt>
                <c:pt idx="1">
                  <c:v>99.8</c:v>
                </c:pt>
                <c:pt idx="2">
                  <c:v>105.6</c:v>
                </c:pt>
                <c:pt idx="3">
                  <c:v>101.7</c:v>
                </c:pt>
                <c:pt idx="4">
                  <c:v>98.7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2565473725980436"/>
          <c:y val="0.15806945669028449"/>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-683</c:v>
                </c:pt>
                <c:pt idx="1">
                  <c:v>-1202</c:v>
                </c:pt>
                <c:pt idx="2">
                  <c:v>326</c:v>
                </c:pt>
                <c:pt idx="3">
                  <c:v>11</c:v>
                </c:pt>
                <c:pt idx="4">
                  <c:v>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c:formatCode>
                <c:ptCount val="5"/>
                <c:pt idx="0">
                  <c:v>14281</c:v>
                </c:pt>
                <c:pt idx="1">
                  <c:v>10811</c:v>
                </c:pt>
                <c:pt idx="2">
                  <c:v>10264</c:v>
                </c:pt>
                <c:pt idx="3">
                  <c:v>3626</c:v>
                </c:pt>
                <c:pt idx="4">
                  <c:v>-2250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9616820051"/>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34</c:v>
                </c:pt>
                <c:pt idx="1">
                  <c:v>12.8</c:v>
                </c:pt>
                <c:pt idx="2">
                  <c:v>38</c:v>
                </c:pt>
                <c:pt idx="3">
                  <c:v>1.2</c:v>
                </c:pt>
                <c:pt idx="4">
                  <c:v>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pt idx="0">
                  <c:v>-10.5</c:v>
                </c:pt>
                <c:pt idx="1">
                  <c:v>-23.8</c:v>
                </c:pt>
                <c:pt idx="2">
                  <c:v>-19.3</c:v>
                </c:pt>
                <c:pt idx="3">
                  <c:v>-24.5</c:v>
                </c:pt>
                <c:pt idx="4">
                  <c:v>-24.8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9616820051"/>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c:formatCode>
                <c:ptCount val="5"/>
                <c:pt idx="0">
                  <c:v>32.299999999999997</c:v>
                </c:pt>
                <c:pt idx="1">
                  <c:v>37.700000000000003</c:v>
                </c:pt>
                <c:pt idx="2">
                  <c:v>37.700000000000003</c:v>
                </c:pt>
                <c:pt idx="3">
                  <c:v>37.4</c:v>
                </c:pt>
                <c:pt idx="4">
                  <c:v>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70008970396"/>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13</c:v>
                </c:pt>
                <c:pt idx="1">
                  <c:v>10.6</c:v>
                </c:pt>
                <c:pt idx="2">
                  <c:v>13.8</c:v>
                </c:pt>
                <c:pt idx="3">
                  <c:v>3</c:v>
                </c:pt>
                <c:pt idx="4">
                  <c:v>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18.3</c:v>
                </c:pt>
                <c:pt idx="1">
                  <c:v>17.100000000000001</c:v>
                </c:pt>
                <c:pt idx="2">
                  <c:v>16.100000000000001</c:v>
                </c:pt>
                <c:pt idx="3">
                  <c:v>14</c:v>
                </c:pt>
                <c:pt idx="4">
                  <c:v>16.5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42895112794"/>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データ!$EA$6:$EE$6</c:f>
              <c:numCache>
                <c:formatCode>#,##0.0;"△"#,##0.0</c:formatCode>
                <c:ptCount val="5"/>
                <c:pt idx="0">
                  <c:v>67.8</c:v>
                </c:pt>
                <c:pt idx="1">
                  <c:v>52.9</c:v>
                </c:pt>
                <c:pt idx="2">
                  <c:v>31.6</c:v>
                </c:pt>
                <c:pt idx="3">
                  <c:v>32.9</c:v>
                </c:pt>
                <c:pt idx="4">
                  <c:v>19.3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19498986677"/>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28575</xdr:colOff>
      <xdr:row>16</xdr:row>
      <xdr:rowOff>0</xdr:rowOff>
    </xdr:from>
    <xdr:to xmlns:xdr="http://schemas.openxmlformats.org/drawingml/2006/spreadsheetDrawing">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7</xdr:col>
      <xdr:colOff>13970</xdr:colOff>
      <xdr:row>63</xdr:row>
      <xdr:rowOff>102870</xdr:rowOff>
    </xdr:from>
    <xdr:to xmlns:xdr="http://schemas.openxmlformats.org/drawingml/2006/spreadsheetDrawing">
      <xdr:col>90</xdr:col>
      <xdr:colOff>9525</xdr:colOff>
      <xdr:row>78</xdr:row>
      <xdr:rowOff>149860</xdr:rowOff>
    </xdr:to>
    <xdr:sp macro="" textlink="">
      <xdr:nvSpPr>
        <xdr:cNvPr id="13" name="テキスト ボックス 12"/>
        <xdr:cNvSpPr txBox="1"/>
      </xdr:nvSpPr>
      <xdr:spPr>
        <a:xfrm>
          <a:off x="518795" y="10951845"/>
          <a:ext cx="39484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190</xdr:col>
      <xdr:colOff>37465</xdr:colOff>
      <xdr:row>63</xdr:row>
      <xdr:rowOff>102870</xdr:rowOff>
    </xdr:from>
    <xdr:to xmlns:xdr="http://schemas.openxmlformats.org/drawingml/2006/spreadsheetDrawing">
      <xdr:col>273</xdr:col>
      <xdr:colOff>38100</xdr:colOff>
      <xdr:row>78</xdr:row>
      <xdr:rowOff>149860</xdr:rowOff>
    </xdr:to>
    <xdr:sp macro="" textlink="">
      <xdr:nvSpPr>
        <xdr:cNvPr id="14" name="テキスト ボックス 13"/>
        <xdr:cNvSpPr txBox="1"/>
      </xdr:nvSpPr>
      <xdr:spPr>
        <a:xfrm>
          <a:off x="9257665" y="10951845"/>
          <a:ext cx="395351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I$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385889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【6,552】</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7.4999999999999997e-002</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187" y="216646"/>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【25.4】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7.1249999999999994e-002</cdr:y>
    </cdr:from>
    <cdr:to>
      <cdr:x>0.99624999999999997</cdr:x>
      <cdr:y>0.15475</cdr:y>
    </cdr:to>
    <cdr:sp macro="" textlink="'法非適用_観光施設・休養宿泊施設事業'!$B$88">
      <cdr:nvSpPr>
        <cdr:cNvPr id="2" name="テキスト ボックス 17"/>
        <cdr:cNvSpPr txBox="1"/>
      </cdr:nvSpPr>
      <cdr:spPr>
        <a:xfrm xmlns:a="http://schemas.openxmlformats.org/drawingml/2006/main">
          <a:off x="3194359" y="205813"/>
          <a:ext cx="74179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【108.5】</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H$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【△10,266】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非適用_観光施設・休養宿泊施設事業'!$G$88">
      <cdr:nvSpPr>
        <cdr:cNvPr id="2" name="テキスト ボックス 17"/>
        <cdr:cNvSpPr txBox="1"/>
      </cdr:nvSpPr>
      <cdr:spPr>
        <a:xfrm xmlns:a="http://schemas.openxmlformats.org/drawingml/2006/main">
          <a:off x="3208187" y="186315"/>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【△21.3】</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【37.1】</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6.7750000000000005e-002</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187" y="195703"/>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【22.1】</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【31.1】</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NW88"/>
  <sheetViews>
    <sheetView showGridLines="0" tabSelected="1" topLeftCell="DI13" zoomScale="70" zoomScaleNormal="70" zoomScaleSheetLayoutView="70" workbookViewId="0">
      <selection activeCell="NI15" sqref="NI15:NW30"/>
    </sheetView>
  </sheetViews>
  <sheetFormatPr defaultColWidth="2.625" defaultRowHeight="13.5"/>
  <cols>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5" t="s">
        <v>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row>
    <row r="3" spans="1:387"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row>
    <row r="4" spans="1:387"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row>
    <row r="5" spans="1:387"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row>
    <row r="6" spans="1:387" ht="18.75" customHeight="1">
      <c r="A6" s="2"/>
      <c r="B6" s="6" t="str">
        <f>データ!H6&amp;"　"&amp;データ!I6</f>
        <v>高知県東洋町　青少年旅行村</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58"/>
      <c r="NH6" s="5"/>
      <c r="NI6" s="5"/>
      <c r="NJ6" s="5"/>
      <c r="NK6" s="5"/>
      <c r="NL6" s="5"/>
      <c r="NM6" s="5"/>
      <c r="NN6" s="5"/>
      <c r="NO6" s="5"/>
      <c r="NP6" s="5"/>
      <c r="NQ6" s="5"/>
      <c r="NR6" s="5"/>
      <c r="NS6" s="5"/>
      <c r="NT6" s="5"/>
      <c r="NU6" s="5"/>
      <c r="NV6" s="5"/>
      <c r="NW6" s="5"/>
    </row>
    <row r="7" spans="1:387" ht="18.75" customHeight="1">
      <c r="A7" s="2"/>
      <c r="B7" s="7" t="s">
        <v>7</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34"/>
      <c r="AQ7" s="7" t="s">
        <v>9</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34"/>
      <c r="CF7" s="7" t="s">
        <v>12</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34"/>
      <c r="DU7" s="44" t="s">
        <v>1</v>
      </c>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t="s">
        <v>6</v>
      </c>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44" t="s">
        <v>14</v>
      </c>
      <c r="ID7" s="44"/>
      <c r="IE7" s="44"/>
      <c r="IF7" s="44"/>
      <c r="IG7" s="44"/>
      <c r="IH7" s="44"/>
      <c r="II7" s="44"/>
      <c r="IJ7" s="44"/>
      <c r="IK7" s="44"/>
      <c r="IL7" s="44"/>
      <c r="IM7" s="44"/>
      <c r="IN7" s="44"/>
      <c r="IO7" s="44"/>
      <c r="IP7" s="44"/>
      <c r="IQ7" s="44"/>
      <c r="IR7" s="44"/>
      <c r="IS7" s="44"/>
      <c r="IT7" s="44"/>
      <c r="IU7" s="44"/>
      <c r="IV7" s="44"/>
      <c r="IW7" s="44"/>
      <c r="IX7" s="44"/>
      <c r="IY7" s="44"/>
      <c r="IZ7" s="44"/>
      <c r="JA7" s="44"/>
      <c r="JB7" s="44"/>
      <c r="JC7" s="44"/>
      <c r="JD7" s="44"/>
      <c r="JE7" s="44"/>
      <c r="JF7" s="44"/>
      <c r="JG7" s="44"/>
      <c r="JH7" s="44"/>
      <c r="JI7" s="44"/>
      <c r="JJ7" s="44"/>
      <c r="JK7" s="44"/>
      <c r="JL7" s="44"/>
      <c r="JM7" s="44"/>
      <c r="JN7" s="44"/>
      <c r="JO7" s="44"/>
      <c r="JP7" s="44"/>
      <c r="JQ7" s="44"/>
      <c r="JR7" s="44"/>
      <c r="JS7" s="44"/>
      <c r="JT7" s="44"/>
      <c r="JU7" s="44"/>
      <c r="JV7" s="44" t="s">
        <v>18</v>
      </c>
      <c r="JW7" s="44"/>
      <c r="JX7" s="44"/>
      <c r="JY7" s="44"/>
      <c r="JZ7" s="44"/>
      <c r="KA7" s="44"/>
      <c r="KB7" s="44"/>
      <c r="KC7" s="44"/>
      <c r="KD7" s="44"/>
      <c r="KE7" s="44"/>
      <c r="KF7" s="44"/>
      <c r="KG7" s="44"/>
      <c r="KH7" s="44"/>
      <c r="KI7" s="44"/>
      <c r="KJ7" s="44"/>
      <c r="KK7" s="44"/>
      <c r="KL7" s="44"/>
      <c r="KM7" s="44"/>
      <c r="KN7" s="44"/>
      <c r="KO7" s="44"/>
      <c r="KP7" s="44"/>
      <c r="KQ7" s="44"/>
      <c r="KR7" s="44"/>
      <c r="KS7" s="44"/>
      <c r="KT7" s="44"/>
      <c r="KU7" s="44"/>
      <c r="KV7" s="44"/>
      <c r="KW7" s="44"/>
      <c r="KX7" s="44"/>
      <c r="KY7" s="44"/>
      <c r="KZ7" s="44"/>
      <c r="LA7" s="44"/>
      <c r="LB7" s="44"/>
      <c r="LC7" s="44"/>
      <c r="LD7" s="44"/>
      <c r="LE7" s="44"/>
      <c r="LF7" s="44"/>
      <c r="LG7" s="44"/>
      <c r="LH7" s="44"/>
      <c r="LI7" s="44"/>
      <c r="LJ7" s="44"/>
      <c r="LK7" s="44"/>
      <c r="LL7" s="44"/>
      <c r="LM7" s="44"/>
      <c r="LN7" s="44"/>
      <c r="LO7" s="44" t="s">
        <v>4</v>
      </c>
      <c r="LP7" s="44"/>
      <c r="LQ7" s="44"/>
      <c r="LR7" s="44"/>
      <c r="LS7" s="44"/>
      <c r="LT7" s="44"/>
      <c r="LU7" s="44"/>
      <c r="LV7" s="44"/>
      <c r="LW7" s="44"/>
      <c r="LX7" s="44"/>
      <c r="LY7" s="44"/>
      <c r="LZ7" s="44"/>
      <c r="MA7" s="44"/>
      <c r="MB7" s="44"/>
      <c r="MC7" s="44"/>
      <c r="MD7" s="44"/>
      <c r="ME7" s="44"/>
      <c r="MF7" s="44"/>
      <c r="MG7" s="44"/>
      <c r="MH7" s="44"/>
      <c r="MI7" s="44"/>
      <c r="MJ7" s="44"/>
      <c r="MK7" s="44"/>
      <c r="ML7" s="44"/>
      <c r="MM7" s="44"/>
      <c r="MN7" s="44"/>
      <c r="MO7" s="44"/>
      <c r="MP7" s="44"/>
      <c r="MQ7" s="44"/>
      <c r="MR7" s="44"/>
      <c r="MS7" s="44"/>
      <c r="MT7" s="44"/>
      <c r="MU7" s="44"/>
      <c r="MV7" s="44"/>
      <c r="MW7" s="44"/>
      <c r="MX7" s="44"/>
      <c r="MY7" s="44"/>
      <c r="MZ7" s="44"/>
      <c r="NA7" s="44"/>
      <c r="NB7" s="44"/>
      <c r="NC7" s="44"/>
      <c r="ND7" s="44"/>
      <c r="NE7" s="44"/>
      <c r="NF7" s="44"/>
      <c r="NG7" s="44"/>
      <c r="NH7" s="5"/>
      <c r="NI7" s="11" t="s">
        <v>19</v>
      </c>
      <c r="NJ7" s="19"/>
      <c r="NK7" s="19"/>
      <c r="NL7" s="19"/>
      <c r="NM7" s="19"/>
      <c r="NN7" s="19"/>
      <c r="NO7" s="19"/>
      <c r="NP7" s="19"/>
      <c r="NQ7" s="19"/>
      <c r="NR7" s="19"/>
      <c r="NS7" s="19"/>
      <c r="NT7" s="19"/>
      <c r="NU7" s="19"/>
      <c r="NV7" s="87"/>
    </row>
    <row r="8" spans="1:387"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35"/>
      <c r="AQ8" s="8" t="str">
        <f>データ!K7</f>
        <v>観光施設事業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35"/>
      <c r="CF8" s="8" t="str">
        <f>データ!L7</f>
        <v>休養宿泊施設</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35"/>
      <c r="DU8" s="45" t="str">
        <f>データ!M7</f>
        <v>Ａ２Ｂ１</v>
      </c>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t="str">
        <f>データ!N7</f>
        <v>非設置</v>
      </c>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46">
        <f>データ!S7</f>
        <v>408</v>
      </c>
      <c r="ID8" s="46"/>
      <c r="IE8" s="46"/>
      <c r="IF8" s="46"/>
      <c r="IG8" s="46"/>
      <c r="IH8" s="46"/>
      <c r="II8" s="46"/>
      <c r="IJ8" s="46"/>
      <c r="IK8" s="46"/>
      <c r="IL8" s="46"/>
      <c r="IM8" s="46"/>
      <c r="IN8" s="46"/>
      <c r="IO8" s="46"/>
      <c r="IP8" s="46"/>
      <c r="IQ8" s="46"/>
      <c r="IR8" s="46"/>
      <c r="IS8" s="46"/>
      <c r="IT8" s="46"/>
      <c r="IU8" s="46"/>
      <c r="IV8" s="46"/>
      <c r="IW8" s="46"/>
      <c r="IX8" s="46"/>
      <c r="IY8" s="46"/>
      <c r="IZ8" s="46"/>
      <c r="JA8" s="46"/>
      <c r="JB8" s="46"/>
      <c r="JC8" s="46"/>
      <c r="JD8" s="46"/>
      <c r="JE8" s="46"/>
      <c r="JF8" s="46"/>
      <c r="JG8" s="46"/>
      <c r="JH8" s="46"/>
      <c r="JI8" s="46"/>
      <c r="JJ8" s="46"/>
      <c r="JK8" s="46"/>
      <c r="JL8" s="46"/>
      <c r="JM8" s="46"/>
      <c r="JN8" s="46"/>
      <c r="JO8" s="46"/>
      <c r="JP8" s="46"/>
      <c r="JQ8" s="46"/>
      <c r="JR8" s="46"/>
      <c r="JS8" s="46"/>
      <c r="JT8" s="46"/>
      <c r="JU8" s="46"/>
      <c r="JV8" s="45" t="str">
        <f>データ!T7</f>
        <v>導入なし</v>
      </c>
      <c r="JW8" s="45"/>
      <c r="JX8" s="45"/>
      <c r="JY8" s="45"/>
      <c r="JZ8" s="45"/>
      <c r="KA8" s="45"/>
      <c r="KB8" s="45"/>
      <c r="KC8" s="45"/>
      <c r="KD8" s="45"/>
      <c r="KE8" s="45"/>
      <c r="KF8" s="45"/>
      <c r="KG8" s="45"/>
      <c r="KH8" s="45"/>
      <c r="KI8" s="45"/>
      <c r="KJ8" s="45"/>
      <c r="KK8" s="45"/>
      <c r="KL8" s="45"/>
      <c r="KM8" s="45"/>
      <c r="KN8" s="45"/>
      <c r="KO8" s="45"/>
      <c r="KP8" s="45"/>
      <c r="KQ8" s="45"/>
      <c r="KR8" s="45"/>
      <c r="KS8" s="45"/>
      <c r="KT8" s="45"/>
      <c r="KU8" s="45"/>
      <c r="KV8" s="45"/>
      <c r="KW8" s="45"/>
      <c r="KX8" s="45"/>
      <c r="KY8" s="45"/>
      <c r="KZ8" s="45"/>
      <c r="LA8" s="45"/>
      <c r="LB8" s="45"/>
      <c r="LC8" s="45"/>
      <c r="LD8" s="45"/>
      <c r="LE8" s="45"/>
      <c r="LF8" s="45"/>
      <c r="LG8" s="45"/>
      <c r="LH8" s="45"/>
      <c r="LI8" s="45"/>
      <c r="LJ8" s="45"/>
      <c r="LK8" s="45"/>
      <c r="LL8" s="45"/>
      <c r="LM8" s="45"/>
      <c r="LN8" s="45"/>
      <c r="LO8" s="53">
        <f>データ!U7</f>
        <v>0</v>
      </c>
      <c r="LP8" s="53"/>
      <c r="LQ8" s="53"/>
      <c r="LR8" s="53"/>
      <c r="LS8" s="53"/>
      <c r="LT8" s="53"/>
      <c r="LU8" s="53"/>
      <c r="LV8" s="53"/>
      <c r="LW8" s="53"/>
      <c r="LX8" s="53"/>
      <c r="LY8" s="53"/>
      <c r="LZ8" s="53"/>
      <c r="MA8" s="53"/>
      <c r="MB8" s="53"/>
      <c r="MC8" s="53"/>
      <c r="MD8" s="53"/>
      <c r="ME8" s="53"/>
      <c r="MF8" s="53"/>
      <c r="MG8" s="53"/>
      <c r="MH8" s="53"/>
      <c r="MI8" s="53"/>
      <c r="MJ8" s="53"/>
      <c r="MK8" s="53"/>
      <c r="ML8" s="53"/>
      <c r="MM8" s="53"/>
      <c r="MN8" s="53"/>
      <c r="MO8" s="53"/>
      <c r="MP8" s="53"/>
      <c r="MQ8" s="53"/>
      <c r="MR8" s="53"/>
      <c r="MS8" s="53"/>
      <c r="MT8" s="53"/>
      <c r="MU8" s="53"/>
      <c r="MV8" s="53"/>
      <c r="MW8" s="53"/>
      <c r="MX8" s="53"/>
      <c r="MY8" s="53"/>
      <c r="MZ8" s="53"/>
      <c r="NA8" s="53"/>
      <c r="NB8" s="53"/>
      <c r="NC8" s="53"/>
      <c r="ND8" s="53"/>
      <c r="NE8" s="53"/>
      <c r="NF8" s="53"/>
      <c r="NG8" s="53"/>
      <c r="NH8" s="5"/>
      <c r="NI8" s="65" t="s">
        <v>23</v>
      </c>
      <c r="NJ8" s="74"/>
      <c r="NK8" s="81" t="s">
        <v>24</v>
      </c>
      <c r="NL8" s="84"/>
      <c r="NM8" s="84"/>
      <c r="NN8" s="84"/>
      <c r="NO8" s="84"/>
      <c r="NP8" s="84"/>
      <c r="NQ8" s="84"/>
      <c r="NR8" s="84"/>
      <c r="NS8" s="84"/>
      <c r="NT8" s="84"/>
      <c r="NU8" s="84"/>
      <c r="NV8" s="88"/>
    </row>
    <row r="9" spans="1:387" ht="18.75" customHeight="1">
      <c r="A9" s="2"/>
      <c r="B9" s="7" t="s">
        <v>26</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34"/>
      <c r="AQ9" s="7" t="s">
        <v>29</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34"/>
      <c r="CF9" s="7" t="s">
        <v>31</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34"/>
      <c r="DU9" s="44" t="s">
        <v>32</v>
      </c>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44" t="s">
        <v>34</v>
      </c>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t="s">
        <v>13</v>
      </c>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t="s">
        <v>38</v>
      </c>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5"/>
      <c r="NI9" s="66" t="s">
        <v>42</v>
      </c>
      <c r="NJ9" s="75"/>
      <c r="NK9" s="82" t="s">
        <v>45</v>
      </c>
      <c r="NL9" s="85"/>
      <c r="NM9" s="85"/>
      <c r="NN9" s="85"/>
      <c r="NO9" s="85"/>
      <c r="NP9" s="85"/>
      <c r="NQ9" s="85"/>
      <c r="NR9" s="85"/>
      <c r="NS9" s="85"/>
      <c r="NT9" s="85"/>
      <c r="NU9" s="85"/>
      <c r="NV9" s="89"/>
    </row>
    <row r="10" spans="1:387"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36"/>
      <c r="AQ10" s="9" t="str">
        <f>データ!P7</f>
        <v>該当数値なし</v>
      </c>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36"/>
      <c r="CF10" s="37">
        <f>データ!Q7</f>
        <v>0</v>
      </c>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43"/>
      <c r="DU10" s="46">
        <f>データ!R7</f>
        <v>186</v>
      </c>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45" t="str">
        <f>データ!V7</f>
        <v>無</v>
      </c>
      <c r="ID10" s="45"/>
      <c r="IE10" s="45"/>
      <c r="IF10" s="45"/>
      <c r="IG10" s="45"/>
      <c r="IH10" s="45"/>
      <c r="II10" s="45"/>
      <c r="IJ10" s="45"/>
      <c r="IK10" s="45"/>
      <c r="IL10" s="45"/>
      <c r="IM10" s="45"/>
      <c r="IN10" s="45"/>
      <c r="IO10" s="45"/>
      <c r="IP10" s="45"/>
      <c r="IQ10" s="45"/>
      <c r="IR10" s="45"/>
      <c r="IS10" s="45"/>
      <c r="IT10" s="45"/>
      <c r="IU10" s="45"/>
      <c r="IV10" s="45"/>
      <c r="IW10" s="45"/>
      <c r="IX10" s="45"/>
      <c r="IY10" s="45"/>
      <c r="IZ10" s="45"/>
      <c r="JA10" s="45"/>
      <c r="JB10" s="45"/>
      <c r="JC10" s="45"/>
      <c r="JD10" s="45"/>
      <c r="JE10" s="45"/>
      <c r="JF10" s="45"/>
      <c r="JG10" s="45"/>
      <c r="JH10" s="45"/>
      <c r="JI10" s="45"/>
      <c r="JJ10" s="45"/>
      <c r="JK10" s="45"/>
      <c r="JL10" s="45"/>
      <c r="JM10" s="45"/>
      <c r="JN10" s="45"/>
      <c r="JO10" s="45"/>
      <c r="JP10" s="45"/>
      <c r="JQ10" s="45"/>
      <c r="JR10" s="45"/>
      <c r="JS10" s="45"/>
      <c r="JT10" s="45"/>
      <c r="JU10" s="45"/>
      <c r="JV10" s="53">
        <f>データ!W7</f>
        <v>0</v>
      </c>
      <c r="JW10" s="53"/>
      <c r="JX10" s="53"/>
      <c r="JY10" s="53"/>
      <c r="JZ10" s="53"/>
      <c r="KA10" s="53"/>
      <c r="KB10" s="53"/>
      <c r="KC10" s="53"/>
      <c r="KD10" s="53"/>
      <c r="KE10" s="53"/>
      <c r="KF10" s="53"/>
      <c r="KG10" s="53"/>
      <c r="KH10" s="53"/>
      <c r="KI10" s="53"/>
      <c r="KJ10" s="53"/>
      <c r="KK10" s="53"/>
      <c r="KL10" s="53"/>
      <c r="KM10" s="53"/>
      <c r="KN10" s="53"/>
      <c r="KO10" s="53"/>
      <c r="KP10" s="53"/>
      <c r="KQ10" s="53"/>
      <c r="KR10" s="53"/>
      <c r="KS10" s="53"/>
      <c r="KT10" s="53"/>
      <c r="KU10" s="53"/>
      <c r="KV10" s="53"/>
      <c r="KW10" s="53"/>
      <c r="KX10" s="53"/>
      <c r="KY10" s="53"/>
      <c r="KZ10" s="53"/>
      <c r="LA10" s="53"/>
      <c r="LB10" s="53"/>
      <c r="LC10" s="53"/>
      <c r="LD10" s="53"/>
      <c r="LE10" s="53"/>
      <c r="LF10" s="53"/>
      <c r="LG10" s="53"/>
      <c r="LH10" s="53"/>
      <c r="LI10" s="53"/>
      <c r="LJ10" s="53"/>
      <c r="LK10" s="53"/>
      <c r="LL10" s="53"/>
      <c r="LM10" s="53"/>
      <c r="LN10" s="53"/>
      <c r="LO10" s="45" t="str">
        <f>データ!X7</f>
        <v>無</v>
      </c>
      <c r="LP10" s="45"/>
      <c r="LQ10" s="45"/>
      <c r="LR10" s="45"/>
      <c r="LS10" s="45"/>
      <c r="LT10" s="45"/>
      <c r="LU10" s="45"/>
      <c r="LV10" s="45"/>
      <c r="LW10" s="45"/>
      <c r="LX10" s="45"/>
      <c r="LY10" s="45"/>
      <c r="LZ10" s="45"/>
      <c r="MA10" s="45"/>
      <c r="MB10" s="45"/>
      <c r="MC10" s="45"/>
      <c r="MD10" s="45"/>
      <c r="ME10" s="45"/>
      <c r="MF10" s="45"/>
      <c r="MG10" s="45"/>
      <c r="MH10" s="45"/>
      <c r="MI10" s="45"/>
      <c r="MJ10" s="45"/>
      <c r="MK10" s="45"/>
      <c r="ML10" s="45"/>
      <c r="MM10" s="45"/>
      <c r="MN10" s="45"/>
      <c r="MO10" s="45"/>
      <c r="MP10" s="45"/>
      <c r="MQ10" s="45"/>
      <c r="MR10" s="45"/>
      <c r="MS10" s="45"/>
      <c r="MT10" s="45"/>
      <c r="MU10" s="45"/>
      <c r="MV10" s="45"/>
      <c r="MW10" s="45"/>
      <c r="MX10" s="45"/>
      <c r="MY10" s="45"/>
      <c r="MZ10" s="45"/>
      <c r="NA10" s="45"/>
      <c r="NB10" s="45"/>
      <c r="NC10" s="45"/>
      <c r="ND10" s="45"/>
      <c r="NE10" s="45"/>
      <c r="NF10" s="45"/>
      <c r="NG10" s="45"/>
      <c r="NH10" s="2"/>
      <c r="NI10" s="51" t="s">
        <v>46</v>
      </c>
      <c r="NJ10" s="52"/>
      <c r="NK10" s="83" t="s">
        <v>44</v>
      </c>
      <c r="NL10" s="86"/>
      <c r="NM10" s="86"/>
      <c r="NN10" s="86"/>
      <c r="NO10" s="86"/>
      <c r="NP10" s="86"/>
      <c r="NQ10" s="86"/>
      <c r="NR10" s="86"/>
      <c r="NS10" s="86"/>
      <c r="NT10" s="86"/>
      <c r="NU10" s="86"/>
      <c r="NV10" s="90"/>
    </row>
    <row r="11" spans="1:387" ht="9.75" customHeight="1">
      <c r="A11" s="2"/>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2"/>
      <c r="NI11" s="67" t="s">
        <v>49</v>
      </c>
      <c r="NJ11" s="67"/>
      <c r="NK11" s="67"/>
      <c r="NL11" s="67"/>
      <c r="NM11" s="67"/>
      <c r="NN11" s="67"/>
      <c r="NO11" s="67"/>
      <c r="NP11" s="67"/>
      <c r="NQ11" s="67"/>
      <c r="NR11" s="67"/>
      <c r="NS11" s="67"/>
      <c r="NT11" s="67"/>
      <c r="NU11" s="67"/>
      <c r="NV11" s="67"/>
      <c r="NW11" s="67"/>
    </row>
    <row r="12" spans="1:387" ht="9.75" customHeight="1">
      <c r="A12" s="2"/>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2"/>
      <c r="NI12" s="67"/>
      <c r="NJ12" s="67"/>
      <c r="NK12" s="67"/>
      <c r="NL12" s="67"/>
      <c r="NM12" s="67"/>
      <c r="NN12" s="67"/>
      <c r="NO12" s="67"/>
      <c r="NP12" s="67"/>
      <c r="NQ12" s="67"/>
      <c r="NR12" s="67"/>
      <c r="NS12" s="67"/>
      <c r="NT12" s="67"/>
      <c r="NU12" s="67"/>
      <c r="NV12" s="67"/>
      <c r="NW12" s="67"/>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68"/>
      <c r="NJ13" s="68"/>
      <c r="NK13" s="68"/>
      <c r="NL13" s="68"/>
      <c r="NM13" s="68"/>
      <c r="NN13" s="68"/>
      <c r="NO13" s="68"/>
      <c r="NP13" s="68"/>
      <c r="NQ13" s="68"/>
      <c r="NR13" s="68"/>
      <c r="NS13" s="68"/>
      <c r="NT13" s="68"/>
      <c r="NU13" s="68"/>
      <c r="NV13" s="68"/>
      <c r="NW13" s="68"/>
    </row>
    <row r="14" spans="1:387" ht="13.5" customHeight="1">
      <c r="A14" s="3"/>
      <c r="B14" s="11"/>
      <c r="C14" s="19"/>
      <c r="D14" s="19"/>
      <c r="E14" s="19"/>
      <c r="F14" s="19"/>
      <c r="G14" s="19"/>
      <c r="H14" s="24" t="s">
        <v>50</v>
      </c>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19"/>
      <c r="JO14" s="19"/>
      <c r="JP14" s="19"/>
      <c r="JQ14" s="19"/>
      <c r="JR14" s="19"/>
      <c r="JS14" s="19"/>
      <c r="JT14" s="48" t="s">
        <v>51</v>
      </c>
      <c r="JU14" s="24"/>
      <c r="JV14" s="24"/>
      <c r="JW14" s="24"/>
      <c r="JX14" s="24"/>
      <c r="JY14" s="24"/>
      <c r="JZ14" s="24"/>
      <c r="KA14" s="24"/>
      <c r="KB14" s="24"/>
      <c r="KC14" s="24"/>
      <c r="KD14" s="24"/>
      <c r="KE14" s="24"/>
      <c r="KF14" s="24"/>
      <c r="KG14" s="24"/>
      <c r="KH14" s="24"/>
      <c r="KI14" s="24"/>
      <c r="KJ14" s="24"/>
      <c r="KK14" s="24"/>
      <c r="KL14" s="24"/>
      <c r="KM14" s="24"/>
      <c r="KN14" s="24"/>
      <c r="KO14" s="24"/>
      <c r="KP14" s="24"/>
      <c r="KQ14" s="24"/>
      <c r="KR14" s="24"/>
      <c r="KS14" s="24"/>
      <c r="KT14" s="24"/>
      <c r="KU14" s="24"/>
      <c r="KV14" s="24"/>
      <c r="KW14" s="24"/>
      <c r="KX14" s="24"/>
      <c r="KY14" s="24"/>
      <c r="KZ14" s="24"/>
      <c r="LA14" s="24"/>
      <c r="LB14" s="24"/>
      <c r="LC14" s="24"/>
      <c r="LD14" s="24"/>
      <c r="LE14" s="24"/>
      <c r="LF14" s="24"/>
      <c r="LG14" s="24"/>
      <c r="LH14" s="24"/>
      <c r="LI14" s="24"/>
      <c r="LJ14" s="24"/>
      <c r="LK14" s="24"/>
      <c r="LL14" s="24"/>
      <c r="LM14" s="24"/>
      <c r="LN14" s="24"/>
      <c r="LO14" s="24"/>
      <c r="LP14" s="24"/>
      <c r="LQ14" s="24"/>
      <c r="LR14" s="24"/>
      <c r="LS14" s="24"/>
      <c r="LT14" s="24"/>
      <c r="LU14" s="24"/>
      <c r="LV14" s="24"/>
      <c r="LW14" s="24"/>
      <c r="LX14" s="24"/>
      <c r="LY14" s="24"/>
      <c r="LZ14" s="24"/>
      <c r="MA14" s="24"/>
      <c r="MB14" s="24"/>
      <c r="MC14" s="24"/>
      <c r="MD14" s="24"/>
      <c r="ME14" s="24"/>
      <c r="MF14" s="24"/>
      <c r="MG14" s="24"/>
      <c r="MH14" s="24"/>
      <c r="MI14" s="24"/>
      <c r="MJ14" s="24"/>
      <c r="MK14" s="24"/>
      <c r="ML14" s="24"/>
      <c r="MM14" s="24"/>
      <c r="MN14" s="24"/>
      <c r="MO14" s="24"/>
      <c r="MP14" s="24"/>
      <c r="MQ14" s="24"/>
      <c r="MR14" s="24"/>
      <c r="MS14" s="24"/>
      <c r="MT14" s="24"/>
      <c r="MU14" s="24"/>
      <c r="MV14" s="24"/>
      <c r="MW14" s="24"/>
      <c r="MX14" s="24"/>
      <c r="MY14" s="24"/>
      <c r="MZ14" s="24"/>
      <c r="NA14" s="24"/>
      <c r="NB14" s="24"/>
      <c r="NC14" s="24"/>
      <c r="ND14" s="24"/>
      <c r="NE14" s="24"/>
      <c r="NF14" s="24"/>
      <c r="NG14" s="59"/>
      <c r="NH14" s="2"/>
      <c r="NI14" s="69" t="s">
        <v>10</v>
      </c>
      <c r="NJ14" s="76"/>
      <c r="NK14" s="76"/>
      <c r="NL14" s="76"/>
      <c r="NM14" s="76"/>
      <c r="NN14" s="76"/>
      <c r="NO14" s="76"/>
      <c r="NP14" s="76"/>
      <c r="NQ14" s="76"/>
      <c r="NR14" s="76"/>
      <c r="NS14" s="76"/>
      <c r="NT14" s="76"/>
      <c r="NU14" s="76"/>
      <c r="NV14" s="76"/>
      <c r="NW14" s="91"/>
    </row>
    <row r="15" spans="1:387" ht="13.5" customHeight="1">
      <c r="A15" s="2"/>
      <c r="B15" s="12"/>
      <c r="C15" s="20"/>
      <c r="D15" s="20"/>
      <c r="E15" s="20"/>
      <c r="F15" s="20"/>
      <c r="G15" s="20"/>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c r="IW15" s="25"/>
      <c r="IX15" s="25"/>
      <c r="IY15" s="25"/>
      <c r="IZ15" s="25"/>
      <c r="JA15" s="25"/>
      <c r="JB15" s="25"/>
      <c r="JC15" s="25"/>
      <c r="JD15" s="25"/>
      <c r="JE15" s="25"/>
      <c r="JF15" s="25"/>
      <c r="JG15" s="25"/>
      <c r="JH15" s="25"/>
      <c r="JI15" s="25"/>
      <c r="JJ15" s="25"/>
      <c r="JK15" s="25"/>
      <c r="JL15" s="25"/>
      <c r="JM15" s="25"/>
      <c r="JN15" s="20"/>
      <c r="JO15" s="20"/>
      <c r="JP15" s="20"/>
      <c r="JQ15" s="20"/>
      <c r="JR15" s="20"/>
      <c r="JS15" s="20"/>
      <c r="JT15" s="49"/>
      <c r="JU15" s="25"/>
      <c r="JV15" s="25"/>
      <c r="JW15" s="25"/>
      <c r="JX15" s="25"/>
      <c r="JY15" s="25"/>
      <c r="JZ15" s="25"/>
      <c r="KA15" s="25"/>
      <c r="KB15" s="25"/>
      <c r="KC15" s="25"/>
      <c r="KD15" s="25"/>
      <c r="KE15" s="25"/>
      <c r="KF15" s="25"/>
      <c r="KG15" s="25"/>
      <c r="KH15" s="25"/>
      <c r="KI15" s="25"/>
      <c r="KJ15" s="25"/>
      <c r="KK15" s="25"/>
      <c r="KL15" s="25"/>
      <c r="KM15" s="25"/>
      <c r="KN15" s="25"/>
      <c r="KO15" s="25"/>
      <c r="KP15" s="25"/>
      <c r="KQ15" s="25"/>
      <c r="KR15" s="25"/>
      <c r="KS15" s="25"/>
      <c r="KT15" s="25"/>
      <c r="KU15" s="25"/>
      <c r="KV15" s="25"/>
      <c r="KW15" s="25"/>
      <c r="KX15" s="25"/>
      <c r="KY15" s="25"/>
      <c r="KZ15" s="25"/>
      <c r="LA15" s="25"/>
      <c r="LB15" s="25"/>
      <c r="LC15" s="25"/>
      <c r="LD15" s="25"/>
      <c r="LE15" s="25"/>
      <c r="LF15" s="25"/>
      <c r="LG15" s="25"/>
      <c r="LH15" s="25"/>
      <c r="LI15" s="25"/>
      <c r="LJ15" s="25"/>
      <c r="LK15" s="25"/>
      <c r="LL15" s="25"/>
      <c r="LM15" s="25"/>
      <c r="LN15" s="25"/>
      <c r="LO15" s="25"/>
      <c r="LP15" s="25"/>
      <c r="LQ15" s="25"/>
      <c r="LR15" s="25"/>
      <c r="LS15" s="25"/>
      <c r="LT15" s="25"/>
      <c r="LU15" s="25"/>
      <c r="LV15" s="25"/>
      <c r="LW15" s="25"/>
      <c r="LX15" s="25"/>
      <c r="LY15" s="25"/>
      <c r="LZ15" s="25"/>
      <c r="MA15" s="25"/>
      <c r="MB15" s="25"/>
      <c r="MC15" s="25"/>
      <c r="MD15" s="25"/>
      <c r="ME15" s="25"/>
      <c r="MF15" s="25"/>
      <c r="MG15" s="25"/>
      <c r="MH15" s="25"/>
      <c r="MI15" s="25"/>
      <c r="MJ15" s="25"/>
      <c r="MK15" s="25"/>
      <c r="ML15" s="25"/>
      <c r="MM15" s="25"/>
      <c r="MN15" s="25"/>
      <c r="MO15" s="25"/>
      <c r="MP15" s="25"/>
      <c r="MQ15" s="25"/>
      <c r="MR15" s="25"/>
      <c r="MS15" s="25"/>
      <c r="MT15" s="25"/>
      <c r="MU15" s="25"/>
      <c r="MV15" s="25"/>
      <c r="MW15" s="25"/>
      <c r="MX15" s="25"/>
      <c r="MY15" s="25"/>
      <c r="MZ15" s="25"/>
      <c r="NA15" s="25"/>
      <c r="NB15" s="25"/>
      <c r="NC15" s="25"/>
      <c r="ND15" s="25"/>
      <c r="NE15" s="25"/>
      <c r="NF15" s="25"/>
      <c r="NG15" s="60"/>
      <c r="NH15" s="2"/>
      <c r="NI15" s="70" t="s">
        <v>139</v>
      </c>
      <c r="NJ15" s="77"/>
      <c r="NK15" s="77"/>
      <c r="NL15" s="77"/>
      <c r="NM15" s="77"/>
      <c r="NN15" s="77"/>
      <c r="NO15" s="77"/>
      <c r="NP15" s="77"/>
      <c r="NQ15" s="77"/>
      <c r="NR15" s="77"/>
      <c r="NS15" s="77"/>
      <c r="NT15" s="77"/>
      <c r="NU15" s="77"/>
      <c r="NV15" s="77"/>
      <c r="NW15" s="92"/>
    </row>
    <row r="16" spans="1:387" ht="13.5" customHeight="1">
      <c r="A16" s="2"/>
      <c r="B16" s="13"/>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3"/>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4"/>
      <c r="NH16" s="2"/>
      <c r="NI16" s="70"/>
      <c r="NJ16" s="77"/>
      <c r="NK16" s="77"/>
      <c r="NL16" s="77"/>
      <c r="NM16" s="77"/>
      <c r="NN16" s="77"/>
      <c r="NO16" s="77"/>
      <c r="NP16" s="77"/>
      <c r="NQ16" s="77"/>
      <c r="NR16" s="77"/>
      <c r="NS16" s="77"/>
      <c r="NT16" s="77"/>
      <c r="NU16" s="77"/>
      <c r="NV16" s="77"/>
      <c r="NW16" s="92"/>
    </row>
    <row r="17" spans="1:387" ht="13.5" customHeight="1">
      <c r="A17" s="2"/>
      <c r="B17" s="13"/>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21"/>
      <c r="AV17" s="21"/>
      <c r="AW17" s="21"/>
      <c r="AX17" s="21"/>
      <c r="AY17" s="21"/>
      <c r="AZ17" s="21"/>
      <c r="BA17" s="21"/>
      <c r="BB17" s="21"/>
      <c r="BC17" s="21"/>
      <c r="BD17" s="21"/>
      <c r="BE17" s="21"/>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21"/>
      <c r="DD17" s="21"/>
      <c r="DE17" s="10"/>
      <c r="DF17" s="10"/>
      <c r="DG17" s="10"/>
      <c r="DH17" s="10"/>
      <c r="DI17" s="10"/>
      <c r="DJ17" s="10"/>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21"/>
      <c r="IJ17" s="21"/>
      <c r="IK17" s="21"/>
      <c r="IL17" s="21"/>
      <c r="IM17" s="21"/>
      <c r="IN17" s="21"/>
      <c r="IO17" s="21"/>
      <c r="IP17" s="21"/>
      <c r="IQ17" s="21"/>
      <c r="IR17" s="21"/>
      <c r="IS17" s="21"/>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3"/>
      <c r="JU17" s="10"/>
      <c r="JV17" s="10"/>
      <c r="JW17" s="10"/>
      <c r="JX17" s="10"/>
      <c r="JY17" s="10"/>
      <c r="JZ17" s="10"/>
      <c r="KA17" s="10"/>
      <c r="KB17" s="10"/>
      <c r="KC17" s="10"/>
      <c r="KD17" s="10"/>
      <c r="KE17" s="10"/>
      <c r="KF17" s="10"/>
      <c r="KG17" s="10"/>
      <c r="KH17" s="10"/>
      <c r="KI17" s="10"/>
      <c r="KJ17" s="10"/>
      <c r="KK17" s="10"/>
      <c r="KL17" s="10"/>
      <c r="KM17" s="10"/>
      <c r="KN17" s="10"/>
      <c r="KO17" s="10"/>
      <c r="KP17" s="10"/>
      <c r="KQ17" s="21"/>
      <c r="KR17" s="21"/>
      <c r="KS17" s="21"/>
      <c r="KT17" s="21"/>
      <c r="KU17" s="21"/>
      <c r="KV17" s="21"/>
      <c r="KW17" s="21"/>
      <c r="KX17" s="21"/>
      <c r="KY17" s="21"/>
      <c r="KZ17" s="21"/>
      <c r="LA17" s="21"/>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21"/>
      <c r="MU17" s="21"/>
      <c r="MV17" s="21"/>
      <c r="MW17" s="21"/>
      <c r="MX17" s="21"/>
      <c r="MY17" s="21"/>
      <c r="MZ17" s="21"/>
      <c r="NA17" s="21"/>
      <c r="NB17" s="21"/>
      <c r="NC17" s="21"/>
      <c r="ND17" s="21"/>
      <c r="NE17" s="21"/>
      <c r="NF17" s="21"/>
      <c r="NG17" s="4"/>
      <c r="NH17" s="2"/>
      <c r="NI17" s="70"/>
      <c r="NJ17" s="77"/>
      <c r="NK17" s="77"/>
      <c r="NL17" s="77"/>
      <c r="NM17" s="77"/>
      <c r="NN17" s="77"/>
      <c r="NO17" s="77"/>
      <c r="NP17" s="77"/>
      <c r="NQ17" s="77"/>
      <c r="NR17" s="77"/>
      <c r="NS17" s="77"/>
      <c r="NT17" s="77"/>
      <c r="NU17" s="77"/>
      <c r="NV17" s="77"/>
      <c r="NW17" s="92"/>
    </row>
    <row r="18" spans="1:387" ht="13.5" customHeight="1">
      <c r="A18" s="2"/>
      <c r="B18" s="13"/>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21"/>
      <c r="AV18" s="21"/>
      <c r="AW18" s="21"/>
      <c r="AX18" s="21"/>
      <c r="AY18" s="21"/>
      <c r="AZ18" s="21"/>
      <c r="BA18" s="21"/>
      <c r="BB18" s="21"/>
      <c r="BC18" s="21"/>
      <c r="BD18" s="21"/>
      <c r="BE18" s="21"/>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21"/>
      <c r="DD18" s="21"/>
      <c r="DE18" s="10"/>
      <c r="DF18" s="10"/>
      <c r="DG18" s="10"/>
      <c r="DH18" s="10"/>
      <c r="DI18" s="10"/>
      <c r="DJ18" s="10"/>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21"/>
      <c r="IJ18" s="21"/>
      <c r="IK18" s="21"/>
      <c r="IL18" s="21"/>
      <c r="IM18" s="21"/>
      <c r="IN18" s="21"/>
      <c r="IO18" s="21"/>
      <c r="IP18" s="21"/>
      <c r="IQ18" s="21"/>
      <c r="IR18" s="21"/>
      <c r="IS18" s="21"/>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3"/>
      <c r="JU18" s="10"/>
      <c r="JV18" s="10"/>
      <c r="JW18" s="10"/>
      <c r="JX18" s="10"/>
      <c r="JY18" s="10"/>
      <c r="JZ18" s="10"/>
      <c r="KA18" s="10"/>
      <c r="KB18" s="10"/>
      <c r="KC18" s="10"/>
      <c r="KD18" s="10"/>
      <c r="KE18" s="10"/>
      <c r="KF18" s="10"/>
      <c r="KG18" s="10"/>
      <c r="KH18" s="10"/>
      <c r="KI18" s="10"/>
      <c r="KJ18" s="10"/>
      <c r="KK18" s="10"/>
      <c r="KL18" s="10"/>
      <c r="KM18" s="10"/>
      <c r="KN18" s="10"/>
      <c r="KO18" s="10"/>
      <c r="KP18" s="10"/>
      <c r="KQ18" s="21"/>
      <c r="KR18" s="21"/>
      <c r="KS18" s="21"/>
      <c r="KT18" s="21"/>
      <c r="KU18" s="21"/>
      <c r="KV18" s="21"/>
      <c r="KW18" s="21"/>
      <c r="KX18" s="21"/>
      <c r="KY18" s="21"/>
      <c r="KZ18" s="21"/>
      <c r="LA18" s="21"/>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21"/>
      <c r="MU18" s="21"/>
      <c r="MV18" s="21"/>
      <c r="MW18" s="21"/>
      <c r="MX18" s="21"/>
      <c r="MY18" s="21"/>
      <c r="MZ18" s="21"/>
      <c r="NA18" s="21"/>
      <c r="NB18" s="21"/>
      <c r="NC18" s="21"/>
      <c r="ND18" s="21"/>
      <c r="NE18" s="21"/>
      <c r="NF18" s="21"/>
      <c r="NG18" s="4"/>
      <c r="NH18" s="2"/>
      <c r="NI18" s="70"/>
      <c r="NJ18" s="77"/>
      <c r="NK18" s="77"/>
      <c r="NL18" s="77"/>
      <c r="NM18" s="77"/>
      <c r="NN18" s="77"/>
      <c r="NO18" s="77"/>
      <c r="NP18" s="77"/>
      <c r="NQ18" s="77"/>
      <c r="NR18" s="77"/>
      <c r="NS18" s="77"/>
      <c r="NT18" s="77"/>
      <c r="NU18" s="77"/>
      <c r="NV18" s="77"/>
      <c r="NW18" s="92"/>
    </row>
    <row r="19" spans="1:387" ht="13.5" customHeight="1">
      <c r="A19" s="2"/>
      <c r="B19" s="13"/>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3"/>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4"/>
      <c r="NH19" s="2"/>
      <c r="NI19" s="70"/>
      <c r="NJ19" s="77"/>
      <c r="NK19" s="77"/>
      <c r="NL19" s="77"/>
      <c r="NM19" s="77"/>
      <c r="NN19" s="77"/>
      <c r="NO19" s="77"/>
      <c r="NP19" s="77"/>
      <c r="NQ19" s="77"/>
      <c r="NR19" s="77"/>
      <c r="NS19" s="77"/>
      <c r="NT19" s="77"/>
      <c r="NU19" s="77"/>
      <c r="NV19" s="77"/>
      <c r="NW19" s="92"/>
    </row>
    <row r="20" spans="1:387" ht="13.5" customHeight="1">
      <c r="A20" s="2"/>
      <c r="B20" s="13"/>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3"/>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4"/>
      <c r="NH20" s="2"/>
      <c r="NI20" s="70"/>
      <c r="NJ20" s="77"/>
      <c r="NK20" s="77"/>
      <c r="NL20" s="77"/>
      <c r="NM20" s="77"/>
      <c r="NN20" s="77"/>
      <c r="NO20" s="77"/>
      <c r="NP20" s="77"/>
      <c r="NQ20" s="77"/>
      <c r="NR20" s="77"/>
      <c r="NS20" s="77"/>
      <c r="NT20" s="77"/>
      <c r="NU20" s="77"/>
      <c r="NV20" s="77"/>
      <c r="NW20" s="92"/>
    </row>
    <row r="21" spans="1:387" ht="13.5" customHeight="1">
      <c r="A21" s="2"/>
      <c r="B21" s="13"/>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3"/>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4"/>
      <c r="NH21" s="2"/>
      <c r="NI21" s="70"/>
      <c r="NJ21" s="77"/>
      <c r="NK21" s="77"/>
      <c r="NL21" s="77"/>
      <c r="NM21" s="77"/>
      <c r="NN21" s="77"/>
      <c r="NO21" s="77"/>
      <c r="NP21" s="77"/>
      <c r="NQ21" s="77"/>
      <c r="NR21" s="77"/>
      <c r="NS21" s="77"/>
      <c r="NT21" s="77"/>
      <c r="NU21" s="77"/>
      <c r="NV21" s="77"/>
      <c r="NW21" s="92"/>
    </row>
    <row r="22" spans="1:387" ht="13.5" customHeight="1">
      <c r="A22" s="2"/>
      <c r="B22" s="13"/>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3"/>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4"/>
      <c r="NH22" s="2"/>
      <c r="NI22" s="70"/>
      <c r="NJ22" s="77"/>
      <c r="NK22" s="77"/>
      <c r="NL22" s="77"/>
      <c r="NM22" s="77"/>
      <c r="NN22" s="77"/>
      <c r="NO22" s="77"/>
      <c r="NP22" s="77"/>
      <c r="NQ22" s="77"/>
      <c r="NR22" s="77"/>
      <c r="NS22" s="77"/>
      <c r="NT22" s="77"/>
      <c r="NU22" s="77"/>
      <c r="NV22" s="77"/>
      <c r="NW22" s="92"/>
    </row>
    <row r="23" spans="1:387" ht="13.5" customHeight="1">
      <c r="A23" s="2"/>
      <c r="B23" s="13"/>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3"/>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4"/>
      <c r="NH23" s="2"/>
      <c r="NI23" s="70"/>
      <c r="NJ23" s="77"/>
      <c r="NK23" s="77"/>
      <c r="NL23" s="77"/>
      <c r="NM23" s="77"/>
      <c r="NN23" s="77"/>
      <c r="NO23" s="77"/>
      <c r="NP23" s="77"/>
      <c r="NQ23" s="77"/>
      <c r="NR23" s="77"/>
      <c r="NS23" s="77"/>
      <c r="NT23" s="77"/>
      <c r="NU23" s="77"/>
      <c r="NV23" s="77"/>
      <c r="NW23" s="92"/>
    </row>
    <row r="24" spans="1:387" ht="13.5" customHeight="1">
      <c r="A24" s="2"/>
      <c r="B24" s="13"/>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3"/>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4"/>
      <c r="NH24" s="2"/>
      <c r="NI24" s="70"/>
      <c r="NJ24" s="77"/>
      <c r="NK24" s="77"/>
      <c r="NL24" s="77"/>
      <c r="NM24" s="77"/>
      <c r="NN24" s="77"/>
      <c r="NO24" s="77"/>
      <c r="NP24" s="77"/>
      <c r="NQ24" s="77"/>
      <c r="NR24" s="77"/>
      <c r="NS24" s="77"/>
      <c r="NT24" s="77"/>
      <c r="NU24" s="77"/>
      <c r="NV24" s="77"/>
      <c r="NW24" s="92"/>
    </row>
    <row r="25" spans="1:387" ht="13.5" customHeight="1">
      <c r="A25" s="2"/>
      <c r="B25" s="13"/>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3"/>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4"/>
      <c r="NH25" s="2"/>
      <c r="NI25" s="70"/>
      <c r="NJ25" s="77"/>
      <c r="NK25" s="77"/>
      <c r="NL25" s="77"/>
      <c r="NM25" s="77"/>
      <c r="NN25" s="77"/>
      <c r="NO25" s="77"/>
      <c r="NP25" s="77"/>
      <c r="NQ25" s="77"/>
      <c r="NR25" s="77"/>
      <c r="NS25" s="77"/>
      <c r="NT25" s="77"/>
      <c r="NU25" s="77"/>
      <c r="NV25" s="77"/>
      <c r="NW25" s="92"/>
    </row>
    <row r="26" spans="1:387" ht="13.5" customHeight="1">
      <c r="A26" s="2"/>
      <c r="B26" s="13"/>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3"/>
      <c r="JU26" s="10"/>
      <c r="JV26" s="10"/>
      <c r="JW26" s="10"/>
      <c r="JX26" s="10"/>
      <c r="JY26" s="10"/>
      <c r="JZ26" s="10"/>
      <c r="KA26" s="10"/>
      <c r="KB26" s="10"/>
      <c r="KC26" s="10"/>
      <c r="KD26" s="10"/>
      <c r="KE26" s="10"/>
      <c r="KF26" s="10"/>
      <c r="KG26" s="10"/>
      <c r="KH26" s="10"/>
      <c r="KI26" s="10"/>
      <c r="KJ26" s="10"/>
      <c r="KK26" s="10"/>
      <c r="KL26" s="10"/>
      <c r="KM26" s="10"/>
      <c r="KN26" s="10"/>
      <c r="KO26" s="10"/>
      <c r="KP26" s="10"/>
      <c r="KQ26" s="10"/>
      <c r="KR26" s="10"/>
      <c r="KS26" s="10"/>
      <c r="KT26" s="10"/>
      <c r="KU26" s="10"/>
      <c r="KV26" s="10"/>
      <c r="KW26" s="10"/>
      <c r="KX26" s="10"/>
      <c r="KY26" s="10"/>
      <c r="KZ26" s="10"/>
      <c r="LA26" s="10"/>
      <c r="LB26" s="10"/>
      <c r="LC26" s="10"/>
      <c r="LD26" s="10"/>
      <c r="LE26" s="10"/>
      <c r="LF26" s="10"/>
      <c r="LG26" s="10"/>
      <c r="LH26" s="10"/>
      <c r="LI26" s="10"/>
      <c r="LJ26" s="10"/>
      <c r="LK26" s="10"/>
      <c r="LL26" s="10"/>
      <c r="LM26" s="10"/>
      <c r="LN26" s="10"/>
      <c r="LO26" s="10"/>
      <c r="LP26" s="10"/>
      <c r="LQ26" s="10"/>
      <c r="LR26" s="10"/>
      <c r="LS26" s="10"/>
      <c r="LT26" s="10"/>
      <c r="LU26" s="10"/>
      <c r="LV26" s="10"/>
      <c r="LW26" s="10"/>
      <c r="LX26" s="10"/>
      <c r="LY26" s="10"/>
      <c r="LZ26" s="10"/>
      <c r="MA26" s="10"/>
      <c r="MB26" s="10"/>
      <c r="MC26" s="10"/>
      <c r="MD26" s="10"/>
      <c r="ME26" s="10"/>
      <c r="MF26" s="10"/>
      <c r="MG26" s="10"/>
      <c r="MH26" s="10"/>
      <c r="MI26" s="10"/>
      <c r="MJ26" s="10"/>
      <c r="MK26" s="10"/>
      <c r="ML26" s="10"/>
      <c r="MM26" s="10"/>
      <c r="MN26" s="10"/>
      <c r="MO26" s="10"/>
      <c r="MP26" s="10"/>
      <c r="MQ26" s="10"/>
      <c r="MR26" s="10"/>
      <c r="MS26" s="10"/>
      <c r="MT26" s="10"/>
      <c r="MU26" s="10"/>
      <c r="MV26" s="10"/>
      <c r="MW26" s="10"/>
      <c r="MX26" s="10"/>
      <c r="MY26" s="10"/>
      <c r="MZ26" s="10"/>
      <c r="NA26" s="10"/>
      <c r="NB26" s="10"/>
      <c r="NC26" s="10"/>
      <c r="ND26" s="10"/>
      <c r="NE26" s="10"/>
      <c r="NF26" s="10"/>
      <c r="NG26" s="4"/>
      <c r="NH26" s="2"/>
      <c r="NI26" s="70"/>
      <c r="NJ26" s="77"/>
      <c r="NK26" s="77"/>
      <c r="NL26" s="77"/>
      <c r="NM26" s="77"/>
      <c r="NN26" s="77"/>
      <c r="NO26" s="77"/>
      <c r="NP26" s="77"/>
      <c r="NQ26" s="77"/>
      <c r="NR26" s="77"/>
      <c r="NS26" s="77"/>
      <c r="NT26" s="77"/>
      <c r="NU26" s="77"/>
      <c r="NV26" s="77"/>
      <c r="NW26" s="92"/>
    </row>
    <row r="27" spans="1:387" ht="13.5" customHeight="1">
      <c r="A27" s="2"/>
      <c r="B27" s="13"/>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3"/>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10"/>
      <c r="NC27" s="10"/>
      <c r="ND27" s="10"/>
      <c r="NE27" s="10"/>
      <c r="NF27" s="10"/>
      <c r="NG27" s="4"/>
      <c r="NH27" s="2"/>
      <c r="NI27" s="70"/>
      <c r="NJ27" s="77"/>
      <c r="NK27" s="77"/>
      <c r="NL27" s="77"/>
      <c r="NM27" s="77"/>
      <c r="NN27" s="77"/>
      <c r="NO27" s="77"/>
      <c r="NP27" s="77"/>
      <c r="NQ27" s="77"/>
      <c r="NR27" s="77"/>
      <c r="NS27" s="77"/>
      <c r="NT27" s="77"/>
      <c r="NU27" s="77"/>
      <c r="NV27" s="77"/>
      <c r="NW27" s="92"/>
    </row>
    <row r="28" spans="1:387" ht="13.5" customHeight="1">
      <c r="A28" s="2"/>
      <c r="B28" s="13"/>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3"/>
      <c r="JU28" s="10"/>
      <c r="JV28" s="10"/>
      <c r="JW28" s="10"/>
      <c r="JX28" s="10"/>
      <c r="JY28" s="10"/>
      <c r="JZ28" s="10"/>
      <c r="KA28" s="10"/>
      <c r="KB28" s="10"/>
      <c r="KC28" s="10"/>
      <c r="KD28" s="10"/>
      <c r="KE28" s="10"/>
      <c r="KF28" s="10"/>
      <c r="KG28" s="10"/>
      <c r="KH28" s="10"/>
      <c r="KI28" s="10"/>
      <c r="KJ28" s="10"/>
      <c r="KK28" s="10"/>
      <c r="KL28" s="10"/>
      <c r="KM28" s="10"/>
      <c r="KN28" s="10"/>
      <c r="KO28" s="10"/>
      <c r="KP28" s="10"/>
      <c r="KQ28" s="10"/>
      <c r="KR28" s="10"/>
      <c r="KS28" s="10"/>
      <c r="KT28" s="10"/>
      <c r="KU28" s="10"/>
      <c r="KV28" s="10"/>
      <c r="KW28" s="10"/>
      <c r="KX28" s="10"/>
      <c r="KY28" s="10"/>
      <c r="KZ28" s="10"/>
      <c r="LA28" s="10"/>
      <c r="LB28" s="10"/>
      <c r="LC28" s="10"/>
      <c r="LD28" s="10"/>
      <c r="LE28" s="10"/>
      <c r="LF28" s="10"/>
      <c r="LG28" s="10"/>
      <c r="LH28" s="10"/>
      <c r="LI28" s="10"/>
      <c r="LJ28" s="10"/>
      <c r="LK28" s="10"/>
      <c r="LL28" s="10"/>
      <c r="LM28" s="10"/>
      <c r="LN28" s="10"/>
      <c r="LO28" s="10"/>
      <c r="LP28" s="10"/>
      <c r="LQ28" s="10"/>
      <c r="LR28" s="10"/>
      <c r="LS28" s="10"/>
      <c r="LT28" s="10"/>
      <c r="LU28" s="10"/>
      <c r="LV28" s="10"/>
      <c r="LW28" s="10"/>
      <c r="LX28" s="10"/>
      <c r="LY28" s="10"/>
      <c r="LZ28" s="10"/>
      <c r="MA28" s="10"/>
      <c r="MB28" s="10"/>
      <c r="MC28" s="10"/>
      <c r="MD28" s="10"/>
      <c r="ME28" s="10"/>
      <c r="MF28" s="10"/>
      <c r="MG28" s="10"/>
      <c r="MH28" s="10"/>
      <c r="MI28" s="10"/>
      <c r="MJ28" s="10"/>
      <c r="MK28" s="10"/>
      <c r="ML28" s="10"/>
      <c r="MM28" s="10"/>
      <c r="MN28" s="10"/>
      <c r="MO28" s="10"/>
      <c r="MP28" s="10"/>
      <c r="MQ28" s="10"/>
      <c r="MR28" s="10"/>
      <c r="MS28" s="10"/>
      <c r="MT28" s="10"/>
      <c r="MU28" s="10"/>
      <c r="MV28" s="10"/>
      <c r="MW28" s="10"/>
      <c r="MX28" s="10"/>
      <c r="MY28" s="10"/>
      <c r="MZ28" s="10"/>
      <c r="NA28" s="10"/>
      <c r="NB28" s="10"/>
      <c r="NC28" s="10"/>
      <c r="ND28" s="10"/>
      <c r="NE28" s="10"/>
      <c r="NF28" s="10"/>
      <c r="NG28" s="4"/>
      <c r="NH28" s="2"/>
      <c r="NI28" s="70"/>
      <c r="NJ28" s="77"/>
      <c r="NK28" s="77"/>
      <c r="NL28" s="77"/>
      <c r="NM28" s="77"/>
      <c r="NN28" s="77"/>
      <c r="NO28" s="77"/>
      <c r="NP28" s="77"/>
      <c r="NQ28" s="77"/>
      <c r="NR28" s="77"/>
      <c r="NS28" s="77"/>
      <c r="NT28" s="77"/>
      <c r="NU28" s="77"/>
      <c r="NV28" s="77"/>
      <c r="NW28" s="92"/>
    </row>
    <row r="29" spans="1:387" ht="13.5" customHeight="1">
      <c r="A29" s="2"/>
      <c r="B29" s="13"/>
      <c r="C29" s="10"/>
      <c r="D29" s="10"/>
      <c r="E29" s="10"/>
      <c r="F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3"/>
      <c r="JU29" s="10"/>
      <c r="JV29" s="10"/>
      <c r="JW29" s="10"/>
      <c r="JX29" s="10"/>
      <c r="JY29" s="10"/>
      <c r="JZ29" s="10"/>
      <c r="KA29" s="10"/>
      <c r="KB29" s="10"/>
      <c r="KC29" s="10"/>
      <c r="KD29" s="10"/>
      <c r="KE29" s="10"/>
      <c r="KF29" s="10"/>
      <c r="KG29" s="10"/>
      <c r="KH29" s="10"/>
      <c r="KI29" s="10"/>
      <c r="KJ29" s="10"/>
      <c r="KK29" s="10"/>
      <c r="KL29" s="10"/>
      <c r="KM29" s="10"/>
      <c r="KN29" s="10"/>
      <c r="KO29" s="10"/>
      <c r="KP29" s="10"/>
      <c r="KQ29" s="10"/>
      <c r="KR29" s="10"/>
      <c r="KS29" s="10"/>
      <c r="KT29" s="10"/>
      <c r="KU29" s="10"/>
      <c r="KV29" s="10"/>
      <c r="KW29" s="10"/>
      <c r="KX29" s="10"/>
      <c r="KY29" s="10"/>
      <c r="KZ29" s="10"/>
      <c r="LA29" s="10"/>
      <c r="LB29" s="10"/>
      <c r="LC29" s="10"/>
      <c r="LD29" s="10"/>
      <c r="LE29" s="10"/>
      <c r="LF29" s="10"/>
      <c r="LG29" s="10"/>
      <c r="LH29" s="10"/>
      <c r="LI29" s="10"/>
      <c r="LJ29" s="10"/>
      <c r="LK29" s="10"/>
      <c r="LL29" s="10"/>
      <c r="LM29" s="10"/>
      <c r="LN29" s="10"/>
      <c r="LO29" s="10"/>
      <c r="LP29" s="10"/>
      <c r="LQ29" s="10"/>
      <c r="LR29" s="10"/>
      <c r="LS29" s="10"/>
      <c r="LT29" s="10"/>
      <c r="LU29" s="10"/>
      <c r="LV29" s="10"/>
      <c r="LW29" s="10"/>
      <c r="LX29" s="10"/>
      <c r="LY29" s="10"/>
      <c r="LZ29" s="10"/>
      <c r="MA29" s="10"/>
      <c r="MB29" s="10"/>
      <c r="MC29" s="10"/>
      <c r="MD29" s="10"/>
      <c r="ME29" s="10"/>
      <c r="MF29" s="10"/>
      <c r="MG29" s="10"/>
      <c r="MH29" s="10"/>
      <c r="MI29" s="10"/>
      <c r="MJ29" s="10"/>
      <c r="MK29" s="10"/>
      <c r="ML29" s="10"/>
      <c r="MM29" s="10"/>
      <c r="MN29" s="10"/>
      <c r="MO29" s="10"/>
      <c r="MP29" s="10"/>
      <c r="MQ29" s="10"/>
      <c r="MR29" s="10"/>
      <c r="MS29" s="10"/>
      <c r="MT29" s="10"/>
      <c r="MU29" s="10"/>
      <c r="MV29" s="10"/>
      <c r="MW29" s="10"/>
      <c r="MX29" s="10"/>
      <c r="MY29" s="10"/>
      <c r="MZ29" s="10"/>
      <c r="NA29" s="10"/>
      <c r="NB29" s="10"/>
      <c r="NC29" s="10"/>
      <c r="ND29" s="10"/>
      <c r="NE29" s="10"/>
      <c r="NF29" s="10"/>
      <c r="NG29" s="4"/>
      <c r="NH29" s="2"/>
      <c r="NI29" s="70"/>
      <c r="NJ29" s="77"/>
      <c r="NK29" s="77"/>
      <c r="NL29" s="77"/>
      <c r="NM29" s="77"/>
      <c r="NN29" s="77"/>
      <c r="NO29" s="77"/>
      <c r="NP29" s="77"/>
      <c r="NQ29" s="77"/>
      <c r="NR29" s="77"/>
      <c r="NS29" s="77"/>
      <c r="NT29" s="77"/>
      <c r="NU29" s="77"/>
      <c r="NV29" s="77"/>
      <c r="NW29" s="92"/>
    </row>
    <row r="30" spans="1:387" ht="13.5" customHeight="1">
      <c r="A30" s="2"/>
      <c r="B30" s="13"/>
      <c r="C30" s="10"/>
      <c r="D30" s="10"/>
      <c r="E30" s="10"/>
      <c r="F30" s="10"/>
      <c r="I30" s="10"/>
      <c r="J30" s="10"/>
      <c r="K30" s="10"/>
      <c r="L30" s="10"/>
      <c r="M30" s="10"/>
      <c r="N30" s="10"/>
      <c r="O30" s="10"/>
      <c r="P30" s="10"/>
      <c r="Q30" s="10"/>
      <c r="R30" s="30">
        <f>データ!$B$11</f>
        <v>41275</v>
      </c>
      <c r="S30" s="30"/>
      <c r="T30" s="30"/>
      <c r="U30" s="30"/>
      <c r="V30" s="30"/>
      <c r="W30" s="30"/>
      <c r="X30" s="30"/>
      <c r="Y30" s="30"/>
      <c r="Z30" s="30"/>
      <c r="AA30" s="30"/>
      <c r="AB30" s="30"/>
      <c r="AC30" s="30"/>
      <c r="AD30" s="30"/>
      <c r="AE30" s="30"/>
      <c r="AF30" s="30">
        <f>データ!$C$11</f>
        <v>41640</v>
      </c>
      <c r="AG30" s="30"/>
      <c r="AH30" s="30"/>
      <c r="AI30" s="30"/>
      <c r="AJ30" s="30"/>
      <c r="AK30" s="30"/>
      <c r="AL30" s="30"/>
      <c r="AM30" s="30"/>
      <c r="AN30" s="30"/>
      <c r="AO30" s="30"/>
      <c r="AP30" s="30"/>
      <c r="AQ30" s="30"/>
      <c r="AR30" s="30"/>
      <c r="AS30" s="30"/>
      <c r="AT30" s="30">
        <f>データ!$D$11</f>
        <v>42005</v>
      </c>
      <c r="AU30" s="30"/>
      <c r="AV30" s="30"/>
      <c r="AW30" s="30"/>
      <c r="AX30" s="30"/>
      <c r="AY30" s="30"/>
      <c r="AZ30" s="30"/>
      <c r="BA30" s="30"/>
      <c r="BB30" s="30"/>
      <c r="BC30" s="30"/>
      <c r="BD30" s="30"/>
      <c r="BE30" s="30"/>
      <c r="BF30" s="30"/>
      <c r="BG30" s="30"/>
      <c r="BH30" s="30">
        <f>データ!$E$11</f>
        <v>42370</v>
      </c>
      <c r="BI30" s="30"/>
      <c r="BJ30" s="30"/>
      <c r="BK30" s="30"/>
      <c r="BL30" s="30"/>
      <c r="BM30" s="30"/>
      <c r="BN30" s="30"/>
      <c r="BO30" s="30"/>
      <c r="BP30" s="30"/>
      <c r="BQ30" s="30"/>
      <c r="BR30" s="30"/>
      <c r="BS30" s="30"/>
      <c r="BT30" s="30"/>
      <c r="BU30" s="30"/>
      <c r="BV30" s="30">
        <f>データ!$F$11</f>
        <v>42736</v>
      </c>
      <c r="BW30" s="30"/>
      <c r="BX30" s="30"/>
      <c r="BY30" s="30"/>
      <c r="BZ30" s="30"/>
      <c r="CA30" s="30"/>
      <c r="CB30" s="30"/>
      <c r="CC30" s="30"/>
      <c r="CD30" s="30"/>
      <c r="CE30" s="30"/>
      <c r="CF30" s="30"/>
      <c r="CG30" s="30"/>
      <c r="CH30" s="30"/>
      <c r="CI30" s="30"/>
      <c r="CJ30" s="10"/>
      <c r="CK30" s="10"/>
      <c r="CL30" s="10"/>
      <c r="CM30" s="10"/>
      <c r="CN30" s="10"/>
      <c r="CO30" s="10"/>
      <c r="CP30" s="10"/>
      <c r="CQ30" s="10"/>
      <c r="CR30" s="10"/>
      <c r="CS30" s="10"/>
      <c r="CT30" s="10"/>
      <c r="CU30" s="10"/>
      <c r="CV30" s="10"/>
      <c r="CW30" s="10"/>
      <c r="CX30" s="10"/>
      <c r="CY30" s="10"/>
      <c r="CZ30" s="10"/>
      <c r="DA30" s="10"/>
      <c r="DB30" s="10"/>
      <c r="DC30" s="10"/>
      <c r="DD30" s="10"/>
      <c r="DE30" s="10"/>
      <c r="DF30" s="30">
        <f>データ!$B$11</f>
        <v>41275</v>
      </c>
      <c r="DG30" s="30"/>
      <c r="DH30" s="30"/>
      <c r="DI30" s="30"/>
      <c r="DJ30" s="30"/>
      <c r="DK30" s="30"/>
      <c r="DL30" s="30"/>
      <c r="DM30" s="30"/>
      <c r="DN30" s="30"/>
      <c r="DO30" s="30"/>
      <c r="DP30" s="30"/>
      <c r="DQ30" s="30"/>
      <c r="DR30" s="30"/>
      <c r="DS30" s="30"/>
      <c r="DT30" s="30">
        <f>データ!$C$11</f>
        <v>41640</v>
      </c>
      <c r="DU30" s="30"/>
      <c r="DV30" s="30"/>
      <c r="DW30" s="30"/>
      <c r="DX30" s="30"/>
      <c r="DY30" s="30"/>
      <c r="DZ30" s="30"/>
      <c r="EA30" s="30"/>
      <c r="EB30" s="30"/>
      <c r="EC30" s="30"/>
      <c r="ED30" s="30"/>
      <c r="EE30" s="30"/>
      <c r="EF30" s="30"/>
      <c r="EG30" s="30"/>
      <c r="EH30" s="30">
        <f>データ!$D$11</f>
        <v>42005</v>
      </c>
      <c r="EI30" s="30"/>
      <c r="EJ30" s="30"/>
      <c r="EK30" s="30"/>
      <c r="EL30" s="30"/>
      <c r="EM30" s="30"/>
      <c r="EN30" s="30"/>
      <c r="EO30" s="30"/>
      <c r="EP30" s="30"/>
      <c r="EQ30" s="30"/>
      <c r="ER30" s="30"/>
      <c r="ES30" s="30"/>
      <c r="ET30" s="30"/>
      <c r="EU30" s="30"/>
      <c r="EV30" s="30">
        <f>データ!$E$11</f>
        <v>42370</v>
      </c>
      <c r="EW30" s="30"/>
      <c r="EX30" s="30"/>
      <c r="EY30" s="30"/>
      <c r="EZ30" s="30"/>
      <c r="FA30" s="30"/>
      <c r="FB30" s="30"/>
      <c r="FC30" s="30"/>
      <c r="FD30" s="30"/>
      <c r="FE30" s="30"/>
      <c r="FF30" s="30"/>
      <c r="FG30" s="30"/>
      <c r="FH30" s="30"/>
      <c r="FI30" s="30"/>
      <c r="FJ30" s="30">
        <f>データ!$F$11</f>
        <v>42736</v>
      </c>
      <c r="FK30" s="30"/>
      <c r="FL30" s="30"/>
      <c r="FM30" s="30"/>
      <c r="FN30" s="30"/>
      <c r="FO30" s="30"/>
      <c r="FP30" s="30"/>
      <c r="FQ30" s="30"/>
      <c r="FR30" s="30"/>
      <c r="FS30" s="30"/>
      <c r="FT30" s="30"/>
      <c r="FU30" s="30"/>
      <c r="FV30" s="30"/>
      <c r="FW30" s="30"/>
      <c r="FX30" s="10"/>
      <c r="FY30" s="10"/>
      <c r="FZ30" s="10"/>
      <c r="GA30" s="10"/>
      <c r="GB30" s="10"/>
      <c r="GC30" s="10"/>
      <c r="GD30" s="10"/>
      <c r="GE30" s="10"/>
      <c r="GF30" s="10"/>
      <c r="GG30" s="10"/>
      <c r="GH30" s="10"/>
      <c r="GI30" s="10"/>
      <c r="GJ30" s="10"/>
      <c r="GK30" s="10"/>
      <c r="GL30" s="10"/>
      <c r="GM30" s="10"/>
      <c r="GN30" s="10"/>
      <c r="GO30" s="10"/>
      <c r="GP30" s="10"/>
      <c r="GQ30" s="10"/>
      <c r="GR30" s="10"/>
      <c r="GS30" s="10"/>
      <c r="GT30" s="30">
        <f>データ!$B$11</f>
        <v>41275</v>
      </c>
      <c r="GU30" s="30"/>
      <c r="GV30" s="30"/>
      <c r="GW30" s="30"/>
      <c r="GX30" s="30"/>
      <c r="GY30" s="30"/>
      <c r="GZ30" s="30"/>
      <c r="HA30" s="30"/>
      <c r="HB30" s="30"/>
      <c r="HC30" s="30"/>
      <c r="HD30" s="30"/>
      <c r="HE30" s="30"/>
      <c r="HF30" s="30"/>
      <c r="HG30" s="30"/>
      <c r="HH30" s="30">
        <f>データ!$C$11</f>
        <v>41640</v>
      </c>
      <c r="HI30" s="30"/>
      <c r="HJ30" s="30"/>
      <c r="HK30" s="30"/>
      <c r="HL30" s="30"/>
      <c r="HM30" s="30"/>
      <c r="HN30" s="30"/>
      <c r="HO30" s="30"/>
      <c r="HP30" s="30"/>
      <c r="HQ30" s="30"/>
      <c r="HR30" s="30"/>
      <c r="HS30" s="30"/>
      <c r="HT30" s="30"/>
      <c r="HU30" s="30"/>
      <c r="HV30" s="30">
        <f>データ!$D$11</f>
        <v>42005</v>
      </c>
      <c r="HW30" s="30"/>
      <c r="HX30" s="30"/>
      <c r="HY30" s="30"/>
      <c r="HZ30" s="30"/>
      <c r="IA30" s="30"/>
      <c r="IB30" s="30"/>
      <c r="IC30" s="30"/>
      <c r="ID30" s="30"/>
      <c r="IE30" s="30"/>
      <c r="IF30" s="30"/>
      <c r="IG30" s="30"/>
      <c r="IH30" s="30"/>
      <c r="II30" s="30"/>
      <c r="IJ30" s="30">
        <f>データ!$E$11</f>
        <v>42370</v>
      </c>
      <c r="IK30" s="30"/>
      <c r="IL30" s="30"/>
      <c r="IM30" s="30"/>
      <c r="IN30" s="30"/>
      <c r="IO30" s="30"/>
      <c r="IP30" s="30"/>
      <c r="IQ30" s="30"/>
      <c r="IR30" s="30"/>
      <c r="IS30" s="30"/>
      <c r="IT30" s="30"/>
      <c r="IU30" s="30"/>
      <c r="IV30" s="30"/>
      <c r="IW30" s="30"/>
      <c r="IX30" s="30">
        <f>データ!$F$11</f>
        <v>42736</v>
      </c>
      <c r="IY30" s="30"/>
      <c r="IZ30" s="30"/>
      <c r="JA30" s="30"/>
      <c r="JB30" s="30"/>
      <c r="JC30" s="30"/>
      <c r="JD30" s="30"/>
      <c r="JE30" s="30"/>
      <c r="JF30" s="30"/>
      <c r="JG30" s="30"/>
      <c r="JH30" s="30"/>
      <c r="JI30" s="30"/>
      <c r="JJ30" s="30"/>
      <c r="JK30" s="30"/>
      <c r="JL30" s="10"/>
      <c r="JM30" s="10"/>
      <c r="JN30" s="10"/>
      <c r="JO30" s="10"/>
      <c r="JP30" s="10"/>
      <c r="JQ30" s="10"/>
      <c r="JR30" s="10"/>
      <c r="JS30" s="10"/>
      <c r="JT30" s="13"/>
      <c r="JU30" s="10"/>
      <c r="JV30" s="10"/>
      <c r="JW30" s="10"/>
      <c r="JX30" s="10"/>
      <c r="JY30" s="10"/>
      <c r="JZ30" s="10"/>
      <c r="KA30" s="10"/>
      <c r="KB30" s="10"/>
      <c r="KC30" s="10"/>
      <c r="KD30" s="10"/>
      <c r="KE30" s="10"/>
      <c r="KF30" s="10"/>
      <c r="KG30" s="10"/>
      <c r="KH30" s="10"/>
      <c r="KI30" s="10"/>
      <c r="KJ30" s="10"/>
      <c r="KK30" s="10"/>
      <c r="KL30" s="10"/>
      <c r="KM30" s="10"/>
      <c r="KN30" s="10"/>
      <c r="KO30" s="10"/>
      <c r="KP30" s="10"/>
      <c r="KQ30" s="10"/>
      <c r="KR30" s="10"/>
      <c r="KS30" s="10"/>
      <c r="KT30" s="10"/>
      <c r="KU30" s="10"/>
      <c r="KV30" s="10"/>
      <c r="KW30" s="10"/>
      <c r="KX30" s="10"/>
      <c r="KY30" s="10"/>
      <c r="KZ30" s="10"/>
      <c r="LA30" s="10"/>
      <c r="LB30" s="10"/>
      <c r="LC30" s="10"/>
      <c r="LD30" s="10"/>
      <c r="LE30" s="10"/>
      <c r="LF30" s="10"/>
      <c r="LG30" s="10"/>
      <c r="LH30" s="10"/>
      <c r="LI30" s="10"/>
      <c r="LJ30" s="10"/>
      <c r="LK30" s="10"/>
      <c r="LL30" s="10"/>
      <c r="LM30" s="10"/>
      <c r="LN30" s="10"/>
      <c r="LO30" s="10"/>
      <c r="LP30" s="10"/>
      <c r="LQ30" s="10"/>
      <c r="LR30" s="10"/>
      <c r="LS30" s="10"/>
      <c r="LT30" s="10"/>
      <c r="LU30" s="10"/>
      <c r="LV30" s="10"/>
      <c r="LW30" s="10"/>
      <c r="LX30" s="10"/>
      <c r="LY30" s="10"/>
      <c r="LZ30" s="10"/>
      <c r="MA30" s="10"/>
      <c r="MB30" s="10"/>
      <c r="MC30" s="10"/>
      <c r="MD30" s="10"/>
      <c r="ME30" s="10"/>
      <c r="MF30" s="10"/>
      <c r="MG30" s="10"/>
      <c r="MH30" s="10"/>
      <c r="MI30" s="10"/>
      <c r="MJ30" s="10"/>
      <c r="MK30" s="10"/>
      <c r="ML30" s="10"/>
      <c r="MM30" s="10"/>
      <c r="MN30" s="10"/>
      <c r="MO30" s="10"/>
      <c r="MP30" s="10"/>
      <c r="MQ30" s="10"/>
      <c r="MR30" s="10"/>
      <c r="MS30" s="10"/>
      <c r="MT30" s="10"/>
      <c r="MU30" s="10"/>
      <c r="MV30" s="10"/>
      <c r="MW30" s="10"/>
      <c r="MX30" s="10"/>
      <c r="MY30" s="10"/>
      <c r="MZ30" s="10"/>
      <c r="NA30" s="10"/>
      <c r="NB30" s="10"/>
      <c r="NC30" s="10"/>
      <c r="ND30" s="10"/>
      <c r="NE30" s="10"/>
      <c r="NF30" s="10"/>
      <c r="NG30" s="4"/>
      <c r="NH30" s="2"/>
      <c r="NI30" s="71"/>
      <c r="NJ30" s="78"/>
      <c r="NK30" s="78"/>
      <c r="NL30" s="78"/>
      <c r="NM30" s="78"/>
      <c r="NN30" s="78"/>
      <c r="NO30" s="78"/>
      <c r="NP30" s="78"/>
      <c r="NQ30" s="78"/>
      <c r="NR30" s="78"/>
      <c r="NS30" s="78"/>
      <c r="NT30" s="78"/>
      <c r="NU30" s="78"/>
      <c r="NV30" s="78"/>
      <c r="NW30" s="93"/>
    </row>
    <row r="31" spans="1:387" ht="13.5" customHeight="1">
      <c r="A31" s="2"/>
      <c r="B31" s="13"/>
      <c r="C31" s="10"/>
      <c r="D31" s="10"/>
      <c r="E31" s="10"/>
      <c r="F31" s="10"/>
      <c r="I31" s="27" t="s">
        <v>8</v>
      </c>
      <c r="J31" s="27"/>
      <c r="K31" s="27"/>
      <c r="L31" s="27"/>
      <c r="M31" s="27"/>
      <c r="N31" s="27"/>
      <c r="O31" s="27"/>
      <c r="P31" s="27"/>
      <c r="Q31" s="27"/>
      <c r="R31" s="31">
        <f>データ!Y7</f>
        <v>77</v>
      </c>
      <c r="S31" s="31"/>
      <c r="T31" s="31"/>
      <c r="U31" s="31"/>
      <c r="V31" s="31"/>
      <c r="W31" s="31"/>
      <c r="X31" s="31"/>
      <c r="Y31" s="31"/>
      <c r="Z31" s="31"/>
      <c r="AA31" s="31"/>
      <c r="AB31" s="31"/>
      <c r="AC31" s="31"/>
      <c r="AD31" s="31"/>
      <c r="AE31" s="31"/>
      <c r="AF31" s="31">
        <f>データ!Z7</f>
        <v>100</v>
      </c>
      <c r="AG31" s="31"/>
      <c r="AH31" s="31"/>
      <c r="AI31" s="31"/>
      <c r="AJ31" s="31"/>
      <c r="AK31" s="31"/>
      <c r="AL31" s="31"/>
      <c r="AM31" s="31"/>
      <c r="AN31" s="31"/>
      <c r="AO31" s="31"/>
      <c r="AP31" s="31"/>
      <c r="AQ31" s="31"/>
      <c r="AR31" s="31"/>
      <c r="AS31" s="31"/>
      <c r="AT31" s="31">
        <f>データ!AA7</f>
        <v>161</v>
      </c>
      <c r="AU31" s="31"/>
      <c r="AV31" s="31"/>
      <c r="AW31" s="31"/>
      <c r="AX31" s="31"/>
      <c r="AY31" s="31"/>
      <c r="AZ31" s="31"/>
      <c r="BA31" s="31"/>
      <c r="BB31" s="31"/>
      <c r="BC31" s="31"/>
      <c r="BD31" s="31"/>
      <c r="BE31" s="31"/>
      <c r="BF31" s="31"/>
      <c r="BG31" s="31"/>
      <c r="BH31" s="31">
        <f>データ!AB7</f>
        <v>101.3</v>
      </c>
      <c r="BI31" s="31"/>
      <c r="BJ31" s="31"/>
      <c r="BK31" s="31"/>
      <c r="BL31" s="31"/>
      <c r="BM31" s="31"/>
      <c r="BN31" s="31"/>
      <c r="BO31" s="31"/>
      <c r="BP31" s="31"/>
      <c r="BQ31" s="31"/>
      <c r="BR31" s="31"/>
      <c r="BS31" s="31"/>
      <c r="BT31" s="31"/>
      <c r="BU31" s="31"/>
      <c r="BV31" s="31">
        <f>データ!AC7</f>
        <v>104</v>
      </c>
      <c r="BW31" s="31"/>
      <c r="BX31" s="31"/>
      <c r="BY31" s="31"/>
      <c r="BZ31" s="31"/>
      <c r="CA31" s="31"/>
      <c r="CB31" s="31"/>
      <c r="CC31" s="31"/>
      <c r="CD31" s="31"/>
      <c r="CE31" s="31"/>
      <c r="CF31" s="31"/>
      <c r="CG31" s="31"/>
      <c r="CH31" s="31"/>
      <c r="CI31" s="31"/>
      <c r="CJ31" s="10"/>
      <c r="CK31" s="10"/>
      <c r="CL31" s="10"/>
      <c r="CM31" s="10"/>
      <c r="CN31" s="10"/>
      <c r="CO31" s="10"/>
      <c r="CP31" s="10"/>
      <c r="CQ31" s="10"/>
      <c r="CR31" s="10"/>
      <c r="CS31" s="10"/>
      <c r="CT31" s="10"/>
      <c r="CU31" s="10"/>
      <c r="CV31" s="10"/>
      <c r="CW31" s="27" t="s">
        <v>8</v>
      </c>
      <c r="CX31" s="27"/>
      <c r="CY31" s="27"/>
      <c r="CZ31" s="27"/>
      <c r="DA31" s="27"/>
      <c r="DB31" s="27"/>
      <c r="DC31" s="27"/>
      <c r="DD31" s="27"/>
      <c r="DE31" s="27"/>
      <c r="DF31" s="31">
        <f>データ!AJ7</f>
        <v>0</v>
      </c>
      <c r="DG31" s="31"/>
      <c r="DH31" s="31"/>
      <c r="DI31" s="31"/>
      <c r="DJ31" s="31"/>
      <c r="DK31" s="31"/>
      <c r="DL31" s="31"/>
      <c r="DM31" s="31"/>
      <c r="DN31" s="31"/>
      <c r="DO31" s="31"/>
      <c r="DP31" s="31"/>
      <c r="DQ31" s="31"/>
      <c r="DR31" s="31"/>
      <c r="DS31" s="31"/>
      <c r="DT31" s="31">
        <f>データ!AK7</f>
        <v>37.5</v>
      </c>
      <c r="DU31" s="31"/>
      <c r="DV31" s="31"/>
      <c r="DW31" s="31"/>
      <c r="DX31" s="31"/>
      <c r="DY31" s="31"/>
      <c r="DZ31" s="31"/>
      <c r="EA31" s="31"/>
      <c r="EB31" s="31"/>
      <c r="EC31" s="31"/>
      <c r="ED31" s="31"/>
      <c r="EE31" s="31"/>
      <c r="EF31" s="31"/>
      <c r="EG31" s="31"/>
      <c r="EH31" s="31">
        <f>データ!AL7</f>
        <v>0</v>
      </c>
      <c r="EI31" s="31"/>
      <c r="EJ31" s="31"/>
      <c r="EK31" s="31"/>
      <c r="EL31" s="31"/>
      <c r="EM31" s="31"/>
      <c r="EN31" s="31"/>
      <c r="EO31" s="31"/>
      <c r="EP31" s="31"/>
      <c r="EQ31" s="31"/>
      <c r="ER31" s="31"/>
      <c r="ES31" s="31"/>
      <c r="ET31" s="31"/>
      <c r="EU31" s="31"/>
      <c r="EV31" s="31">
        <f>データ!AM7</f>
        <v>0</v>
      </c>
      <c r="EW31" s="31"/>
      <c r="EX31" s="31"/>
      <c r="EY31" s="31"/>
      <c r="EZ31" s="31"/>
      <c r="FA31" s="31"/>
      <c r="FB31" s="31"/>
      <c r="FC31" s="31"/>
      <c r="FD31" s="31"/>
      <c r="FE31" s="31"/>
      <c r="FF31" s="31"/>
      <c r="FG31" s="31"/>
      <c r="FH31" s="31"/>
      <c r="FI31" s="31"/>
      <c r="FJ31" s="31">
        <f>データ!AN7</f>
        <v>0</v>
      </c>
      <c r="FK31" s="31"/>
      <c r="FL31" s="31"/>
      <c r="FM31" s="31"/>
      <c r="FN31" s="31"/>
      <c r="FO31" s="31"/>
      <c r="FP31" s="31"/>
      <c r="FQ31" s="31"/>
      <c r="FR31" s="31"/>
      <c r="FS31" s="31"/>
      <c r="FT31" s="31"/>
      <c r="FU31" s="31"/>
      <c r="FV31" s="31"/>
      <c r="FW31" s="31"/>
      <c r="FX31" s="10"/>
      <c r="FY31" s="10"/>
      <c r="FZ31" s="10"/>
      <c r="GA31" s="10"/>
      <c r="GB31" s="10"/>
      <c r="GC31" s="10"/>
      <c r="GD31" s="10"/>
      <c r="GE31" s="10"/>
      <c r="GF31" s="10"/>
      <c r="GG31" s="10"/>
      <c r="GH31" s="10"/>
      <c r="GI31" s="10"/>
      <c r="GJ31" s="10"/>
      <c r="GK31" s="27" t="s">
        <v>8</v>
      </c>
      <c r="GL31" s="27"/>
      <c r="GM31" s="27"/>
      <c r="GN31" s="27"/>
      <c r="GO31" s="27"/>
      <c r="GP31" s="27"/>
      <c r="GQ31" s="27"/>
      <c r="GR31" s="27"/>
      <c r="GS31" s="27"/>
      <c r="GT31" s="47">
        <f>データ!AU7</f>
        <v>0</v>
      </c>
      <c r="GU31" s="47"/>
      <c r="GV31" s="47"/>
      <c r="GW31" s="47"/>
      <c r="GX31" s="47"/>
      <c r="GY31" s="47"/>
      <c r="GZ31" s="47"/>
      <c r="HA31" s="47"/>
      <c r="HB31" s="47"/>
      <c r="HC31" s="47"/>
      <c r="HD31" s="47"/>
      <c r="HE31" s="47"/>
      <c r="HF31" s="47"/>
      <c r="HG31" s="47"/>
      <c r="HH31" s="47">
        <f>データ!AV7</f>
        <v>665</v>
      </c>
      <c r="HI31" s="47"/>
      <c r="HJ31" s="47"/>
      <c r="HK31" s="47"/>
      <c r="HL31" s="47"/>
      <c r="HM31" s="47"/>
      <c r="HN31" s="47"/>
      <c r="HO31" s="47"/>
      <c r="HP31" s="47"/>
      <c r="HQ31" s="47"/>
      <c r="HR31" s="47"/>
      <c r="HS31" s="47"/>
      <c r="HT31" s="47"/>
      <c r="HU31" s="47"/>
      <c r="HV31" s="47">
        <f>データ!AW7</f>
        <v>0</v>
      </c>
      <c r="HW31" s="47"/>
      <c r="HX31" s="47"/>
      <c r="HY31" s="47"/>
      <c r="HZ31" s="47"/>
      <c r="IA31" s="47"/>
      <c r="IB31" s="47"/>
      <c r="IC31" s="47"/>
      <c r="ID31" s="47"/>
      <c r="IE31" s="47"/>
      <c r="IF31" s="47"/>
      <c r="IG31" s="47"/>
      <c r="IH31" s="47"/>
      <c r="II31" s="47"/>
      <c r="IJ31" s="47">
        <f>データ!AX7</f>
        <v>0</v>
      </c>
      <c r="IK31" s="47"/>
      <c r="IL31" s="47"/>
      <c r="IM31" s="47"/>
      <c r="IN31" s="47"/>
      <c r="IO31" s="47"/>
      <c r="IP31" s="47"/>
      <c r="IQ31" s="47"/>
      <c r="IR31" s="47"/>
      <c r="IS31" s="47"/>
      <c r="IT31" s="47"/>
      <c r="IU31" s="47"/>
      <c r="IV31" s="47"/>
      <c r="IW31" s="47"/>
      <c r="IX31" s="47">
        <f>データ!AY7</f>
        <v>0</v>
      </c>
      <c r="IY31" s="47"/>
      <c r="IZ31" s="47"/>
      <c r="JA31" s="47"/>
      <c r="JB31" s="47"/>
      <c r="JC31" s="47"/>
      <c r="JD31" s="47"/>
      <c r="JE31" s="47"/>
      <c r="JF31" s="47"/>
      <c r="JG31" s="47"/>
      <c r="JH31" s="47"/>
      <c r="JI31" s="47"/>
      <c r="JJ31" s="47"/>
      <c r="JK31" s="47"/>
      <c r="JL31" s="10"/>
      <c r="JM31" s="10"/>
      <c r="JN31" s="10"/>
      <c r="JO31" s="10"/>
      <c r="JP31" s="10"/>
      <c r="JQ31" s="10"/>
      <c r="JR31" s="10"/>
      <c r="JS31" s="10"/>
      <c r="JT31" s="13"/>
      <c r="JU31" s="10"/>
      <c r="JV31" s="10"/>
      <c r="JW31" s="10"/>
      <c r="JX31" s="10"/>
      <c r="JY31" s="10"/>
      <c r="JZ31" s="10"/>
      <c r="KA31" s="10"/>
      <c r="KB31" s="10"/>
      <c r="KC31" s="10"/>
      <c r="KD31" s="10"/>
      <c r="KE31" s="10"/>
      <c r="KF31" s="10"/>
      <c r="KG31" s="10"/>
      <c r="KH31" s="10"/>
      <c r="KI31" s="10"/>
      <c r="KJ31" s="10"/>
      <c r="KK31" s="10"/>
      <c r="KL31" s="10"/>
      <c r="KM31" s="10"/>
      <c r="KN31" s="10"/>
      <c r="KO31" s="10"/>
      <c r="KP31" s="10"/>
      <c r="KQ31" s="10"/>
      <c r="KR31" s="10"/>
      <c r="KS31" s="10"/>
      <c r="KT31" s="10"/>
      <c r="KU31" s="10"/>
      <c r="KV31" s="10"/>
      <c r="KW31" s="10"/>
      <c r="KX31" s="10"/>
      <c r="KY31" s="10"/>
      <c r="KZ31" s="10"/>
      <c r="LA31" s="10"/>
      <c r="LB31" s="10"/>
      <c r="LC31" s="10"/>
      <c r="LD31" s="10"/>
      <c r="LE31" s="10"/>
      <c r="LF31" s="10"/>
      <c r="LG31" s="10"/>
      <c r="LH31" s="10"/>
      <c r="LI31" s="10"/>
      <c r="LJ31" s="10"/>
      <c r="LK31" s="10"/>
      <c r="LL31" s="10"/>
      <c r="LM31" s="10"/>
      <c r="LN31" s="10"/>
      <c r="LO31" s="10"/>
      <c r="LP31" s="10"/>
      <c r="LQ31" s="10"/>
      <c r="LR31" s="10"/>
      <c r="LS31" s="10"/>
      <c r="LT31" s="10"/>
      <c r="LU31" s="10"/>
      <c r="LV31" s="10"/>
      <c r="LW31" s="10"/>
      <c r="LX31" s="10"/>
      <c r="LY31" s="10"/>
      <c r="LZ31" s="10"/>
      <c r="MA31" s="10"/>
      <c r="MB31" s="10"/>
      <c r="MC31" s="10"/>
      <c r="MD31" s="10"/>
      <c r="ME31" s="10"/>
      <c r="MF31" s="10"/>
      <c r="MG31" s="10"/>
      <c r="MH31" s="10"/>
      <c r="MI31" s="10"/>
      <c r="MJ31" s="10"/>
      <c r="MK31" s="10"/>
      <c r="ML31" s="10"/>
      <c r="MM31" s="10"/>
      <c r="MN31" s="10"/>
      <c r="MO31" s="10"/>
      <c r="MP31" s="10"/>
      <c r="MQ31" s="10"/>
      <c r="MR31" s="10"/>
      <c r="MS31" s="10"/>
      <c r="MT31" s="10"/>
      <c r="MU31" s="10"/>
      <c r="MV31" s="10"/>
      <c r="MW31" s="10"/>
      <c r="MX31" s="10"/>
      <c r="MY31" s="10"/>
      <c r="MZ31" s="10"/>
      <c r="NA31" s="10"/>
      <c r="NB31" s="10"/>
      <c r="NC31" s="10"/>
      <c r="ND31" s="10"/>
      <c r="NE31" s="10"/>
      <c r="NF31" s="10"/>
      <c r="NG31" s="4"/>
      <c r="NH31" s="2"/>
      <c r="NI31" s="69" t="s">
        <v>30</v>
      </c>
      <c r="NJ31" s="76"/>
      <c r="NK31" s="76"/>
      <c r="NL31" s="76"/>
      <c r="NM31" s="76"/>
      <c r="NN31" s="76"/>
      <c r="NO31" s="76"/>
      <c r="NP31" s="76"/>
      <c r="NQ31" s="76"/>
      <c r="NR31" s="76"/>
      <c r="NS31" s="76"/>
      <c r="NT31" s="76"/>
      <c r="NU31" s="76"/>
      <c r="NV31" s="76"/>
      <c r="NW31" s="91"/>
    </row>
    <row r="32" spans="1:387" ht="13.5" customHeight="1">
      <c r="A32" s="2"/>
      <c r="B32" s="13"/>
      <c r="C32" s="10"/>
      <c r="D32" s="10"/>
      <c r="E32" s="10"/>
      <c r="F32" s="10"/>
      <c r="G32" s="10"/>
      <c r="H32" s="10"/>
      <c r="I32" s="27" t="s">
        <v>52</v>
      </c>
      <c r="J32" s="27"/>
      <c r="K32" s="27"/>
      <c r="L32" s="27"/>
      <c r="M32" s="27"/>
      <c r="N32" s="27"/>
      <c r="O32" s="27"/>
      <c r="P32" s="27"/>
      <c r="Q32" s="27"/>
      <c r="R32" s="31">
        <f>データ!AD7</f>
        <v>98.4</v>
      </c>
      <c r="S32" s="31"/>
      <c r="T32" s="31"/>
      <c r="U32" s="31"/>
      <c r="V32" s="31"/>
      <c r="W32" s="31"/>
      <c r="X32" s="31"/>
      <c r="Y32" s="31"/>
      <c r="Z32" s="31"/>
      <c r="AA32" s="31"/>
      <c r="AB32" s="31"/>
      <c r="AC32" s="31"/>
      <c r="AD32" s="31"/>
      <c r="AE32" s="31"/>
      <c r="AF32" s="31">
        <f>データ!AE7</f>
        <v>99.8</v>
      </c>
      <c r="AG32" s="31"/>
      <c r="AH32" s="31"/>
      <c r="AI32" s="31"/>
      <c r="AJ32" s="31"/>
      <c r="AK32" s="31"/>
      <c r="AL32" s="31"/>
      <c r="AM32" s="31"/>
      <c r="AN32" s="31"/>
      <c r="AO32" s="31"/>
      <c r="AP32" s="31"/>
      <c r="AQ32" s="31"/>
      <c r="AR32" s="31"/>
      <c r="AS32" s="31"/>
      <c r="AT32" s="31">
        <f>データ!AF7</f>
        <v>105.6</v>
      </c>
      <c r="AU32" s="31"/>
      <c r="AV32" s="31"/>
      <c r="AW32" s="31"/>
      <c r="AX32" s="31"/>
      <c r="AY32" s="31"/>
      <c r="AZ32" s="31"/>
      <c r="BA32" s="31"/>
      <c r="BB32" s="31"/>
      <c r="BC32" s="31"/>
      <c r="BD32" s="31"/>
      <c r="BE32" s="31"/>
      <c r="BF32" s="31"/>
      <c r="BG32" s="31"/>
      <c r="BH32" s="31">
        <f>データ!AG7</f>
        <v>101.7</v>
      </c>
      <c r="BI32" s="31"/>
      <c r="BJ32" s="31"/>
      <c r="BK32" s="31"/>
      <c r="BL32" s="31"/>
      <c r="BM32" s="31"/>
      <c r="BN32" s="31"/>
      <c r="BO32" s="31"/>
      <c r="BP32" s="31"/>
      <c r="BQ32" s="31"/>
      <c r="BR32" s="31"/>
      <c r="BS32" s="31"/>
      <c r="BT32" s="31"/>
      <c r="BU32" s="31"/>
      <c r="BV32" s="31">
        <f>データ!AH7</f>
        <v>98.7</v>
      </c>
      <c r="BW32" s="31"/>
      <c r="BX32" s="31"/>
      <c r="BY32" s="31"/>
      <c r="BZ32" s="31"/>
      <c r="CA32" s="31"/>
      <c r="CB32" s="31"/>
      <c r="CC32" s="31"/>
      <c r="CD32" s="31"/>
      <c r="CE32" s="31"/>
      <c r="CF32" s="31"/>
      <c r="CG32" s="31"/>
      <c r="CH32" s="31"/>
      <c r="CI32" s="31"/>
      <c r="CJ32" s="10"/>
      <c r="CK32" s="10"/>
      <c r="CL32" s="10"/>
      <c r="CM32" s="10"/>
      <c r="CN32" s="10"/>
      <c r="CO32" s="10"/>
      <c r="CP32" s="10"/>
      <c r="CQ32" s="10"/>
      <c r="CR32" s="10"/>
      <c r="CS32" s="10"/>
      <c r="CT32" s="10"/>
      <c r="CU32" s="10"/>
      <c r="CV32" s="10"/>
      <c r="CW32" s="27" t="s">
        <v>52</v>
      </c>
      <c r="CX32" s="27"/>
      <c r="CY32" s="27"/>
      <c r="CZ32" s="27"/>
      <c r="DA32" s="27"/>
      <c r="DB32" s="27"/>
      <c r="DC32" s="27"/>
      <c r="DD32" s="27"/>
      <c r="DE32" s="27"/>
      <c r="DF32" s="31">
        <f>データ!AO7</f>
        <v>7.5</v>
      </c>
      <c r="DG32" s="31"/>
      <c r="DH32" s="31"/>
      <c r="DI32" s="31"/>
      <c r="DJ32" s="31"/>
      <c r="DK32" s="31"/>
      <c r="DL32" s="31"/>
      <c r="DM32" s="31"/>
      <c r="DN32" s="31"/>
      <c r="DO32" s="31"/>
      <c r="DP32" s="31"/>
      <c r="DQ32" s="31"/>
      <c r="DR32" s="31"/>
      <c r="DS32" s="31"/>
      <c r="DT32" s="31">
        <f>データ!AP7</f>
        <v>25.2</v>
      </c>
      <c r="DU32" s="31"/>
      <c r="DV32" s="31"/>
      <c r="DW32" s="31"/>
      <c r="DX32" s="31"/>
      <c r="DY32" s="31"/>
      <c r="DZ32" s="31"/>
      <c r="EA32" s="31"/>
      <c r="EB32" s="31"/>
      <c r="EC32" s="31"/>
      <c r="ED32" s="31"/>
      <c r="EE32" s="31"/>
      <c r="EF32" s="31"/>
      <c r="EG32" s="31"/>
      <c r="EH32" s="31">
        <f>データ!AQ7</f>
        <v>20.7</v>
      </c>
      <c r="EI32" s="31"/>
      <c r="EJ32" s="31"/>
      <c r="EK32" s="31"/>
      <c r="EL32" s="31"/>
      <c r="EM32" s="31"/>
      <c r="EN32" s="31"/>
      <c r="EO32" s="31"/>
      <c r="EP32" s="31"/>
      <c r="EQ32" s="31"/>
      <c r="ER32" s="31"/>
      <c r="ES32" s="31"/>
      <c r="ET32" s="31"/>
      <c r="EU32" s="31"/>
      <c r="EV32" s="31">
        <f>データ!AR7</f>
        <v>23.9</v>
      </c>
      <c r="EW32" s="31"/>
      <c r="EX32" s="31"/>
      <c r="EY32" s="31"/>
      <c r="EZ32" s="31"/>
      <c r="FA32" s="31"/>
      <c r="FB32" s="31"/>
      <c r="FC32" s="31"/>
      <c r="FD32" s="31"/>
      <c r="FE32" s="31"/>
      <c r="FF32" s="31"/>
      <c r="FG32" s="31"/>
      <c r="FH32" s="31"/>
      <c r="FI32" s="31"/>
      <c r="FJ32" s="31">
        <f>データ!AS7</f>
        <v>28.3</v>
      </c>
      <c r="FK32" s="31"/>
      <c r="FL32" s="31"/>
      <c r="FM32" s="31"/>
      <c r="FN32" s="31"/>
      <c r="FO32" s="31"/>
      <c r="FP32" s="31"/>
      <c r="FQ32" s="31"/>
      <c r="FR32" s="31"/>
      <c r="FS32" s="31"/>
      <c r="FT32" s="31"/>
      <c r="FU32" s="31"/>
      <c r="FV32" s="31"/>
      <c r="FW32" s="31"/>
      <c r="FX32" s="10"/>
      <c r="FY32" s="10"/>
      <c r="FZ32" s="10"/>
      <c r="GA32" s="10"/>
      <c r="GB32" s="10"/>
      <c r="GC32" s="10"/>
      <c r="GD32" s="10"/>
      <c r="GE32" s="10"/>
      <c r="GF32" s="10"/>
      <c r="GG32" s="10"/>
      <c r="GH32" s="10"/>
      <c r="GI32" s="10"/>
      <c r="GJ32" s="10"/>
      <c r="GK32" s="27" t="s">
        <v>52</v>
      </c>
      <c r="GL32" s="27"/>
      <c r="GM32" s="27"/>
      <c r="GN32" s="27"/>
      <c r="GO32" s="27"/>
      <c r="GP32" s="27"/>
      <c r="GQ32" s="27"/>
      <c r="GR32" s="27"/>
      <c r="GS32" s="27"/>
      <c r="GT32" s="47">
        <f>データ!AZ7</f>
        <v>635</v>
      </c>
      <c r="GU32" s="47"/>
      <c r="GV32" s="47"/>
      <c r="GW32" s="47"/>
      <c r="GX32" s="47"/>
      <c r="GY32" s="47"/>
      <c r="GZ32" s="47"/>
      <c r="HA32" s="47"/>
      <c r="HB32" s="47"/>
      <c r="HC32" s="47"/>
      <c r="HD32" s="47"/>
      <c r="HE32" s="47"/>
      <c r="HF32" s="47"/>
      <c r="HG32" s="47"/>
      <c r="HH32" s="47">
        <f>データ!BA7</f>
        <v>1748</v>
      </c>
      <c r="HI32" s="47"/>
      <c r="HJ32" s="47"/>
      <c r="HK32" s="47"/>
      <c r="HL32" s="47"/>
      <c r="HM32" s="47"/>
      <c r="HN32" s="47"/>
      <c r="HO32" s="47"/>
      <c r="HP32" s="47"/>
      <c r="HQ32" s="47"/>
      <c r="HR32" s="47"/>
      <c r="HS32" s="47"/>
      <c r="HT32" s="47"/>
      <c r="HU32" s="47"/>
      <c r="HV32" s="47">
        <f>データ!BB7</f>
        <v>1943</v>
      </c>
      <c r="HW32" s="47"/>
      <c r="HX32" s="47"/>
      <c r="HY32" s="47"/>
      <c r="HZ32" s="47"/>
      <c r="IA32" s="47"/>
      <c r="IB32" s="47"/>
      <c r="IC32" s="47"/>
      <c r="ID32" s="47"/>
      <c r="IE32" s="47"/>
      <c r="IF32" s="47"/>
      <c r="IG32" s="47"/>
      <c r="IH32" s="47"/>
      <c r="II32" s="47"/>
      <c r="IJ32" s="47">
        <f>データ!BC7</f>
        <v>2296</v>
      </c>
      <c r="IK32" s="47"/>
      <c r="IL32" s="47"/>
      <c r="IM32" s="47"/>
      <c r="IN32" s="47"/>
      <c r="IO32" s="47"/>
      <c r="IP32" s="47"/>
      <c r="IQ32" s="47"/>
      <c r="IR32" s="47"/>
      <c r="IS32" s="47"/>
      <c r="IT32" s="47"/>
      <c r="IU32" s="47"/>
      <c r="IV32" s="47"/>
      <c r="IW32" s="47"/>
      <c r="IX32" s="47">
        <f>データ!BD7</f>
        <v>2654</v>
      </c>
      <c r="IY32" s="47"/>
      <c r="IZ32" s="47"/>
      <c r="JA32" s="47"/>
      <c r="JB32" s="47"/>
      <c r="JC32" s="47"/>
      <c r="JD32" s="47"/>
      <c r="JE32" s="47"/>
      <c r="JF32" s="47"/>
      <c r="JG32" s="47"/>
      <c r="JH32" s="47"/>
      <c r="JI32" s="47"/>
      <c r="JJ32" s="47"/>
      <c r="JK32" s="47"/>
      <c r="JL32" s="10"/>
      <c r="JM32" s="10"/>
      <c r="JN32" s="10"/>
      <c r="JO32" s="10"/>
      <c r="JP32" s="10"/>
      <c r="JQ32" s="10"/>
      <c r="JR32" s="10"/>
      <c r="JS32" s="10"/>
      <c r="JT32" s="13"/>
      <c r="JU32" s="10"/>
      <c r="JV32" s="10"/>
      <c r="JW32" s="10"/>
      <c r="JX32" s="10"/>
      <c r="JY32" s="10"/>
      <c r="JZ32" s="10"/>
      <c r="KA32" s="10"/>
      <c r="KB32" s="10"/>
      <c r="KC32" s="10"/>
      <c r="KD32" s="10"/>
      <c r="KE32" s="10"/>
      <c r="KF32" s="10"/>
      <c r="KG32" s="10"/>
      <c r="KH32" s="10"/>
      <c r="KI32" s="10"/>
      <c r="KJ32" s="10"/>
      <c r="KK32" s="10"/>
      <c r="KL32" s="10"/>
      <c r="KM32" s="10"/>
      <c r="KN32" s="10"/>
      <c r="KO32" s="10"/>
      <c r="KP32" s="10"/>
      <c r="KQ32" s="10"/>
      <c r="KR32" s="10"/>
      <c r="KS32" s="10"/>
      <c r="KT32" s="10"/>
      <c r="KU32" s="10"/>
      <c r="KV32" s="10"/>
      <c r="KW32" s="10"/>
      <c r="KX32" s="10"/>
      <c r="KY32" s="10"/>
      <c r="KZ32" s="10"/>
      <c r="LA32" s="10"/>
      <c r="LB32" s="10"/>
      <c r="LC32" s="10"/>
      <c r="LD32" s="10"/>
      <c r="LE32" s="10"/>
      <c r="LF32" s="10"/>
      <c r="LG32" s="10"/>
      <c r="LH32" s="10"/>
      <c r="LI32" s="10"/>
      <c r="LJ32" s="10"/>
      <c r="LK32" s="10"/>
      <c r="LL32" s="10"/>
      <c r="LM32" s="10"/>
      <c r="LN32" s="10"/>
      <c r="LO32" s="10"/>
      <c r="LP32" s="10"/>
      <c r="LQ32" s="10"/>
      <c r="LR32" s="10"/>
      <c r="LS32" s="10"/>
      <c r="LT32" s="10"/>
      <c r="LU32" s="10"/>
      <c r="LV32" s="10"/>
      <c r="LW32" s="10"/>
      <c r="LX32" s="10"/>
      <c r="LY32" s="10"/>
      <c r="LZ32" s="10"/>
      <c r="MA32" s="10"/>
      <c r="MB32" s="10"/>
      <c r="MC32" s="10"/>
      <c r="MD32" s="10"/>
      <c r="ME32" s="10"/>
      <c r="MF32" s="10"/>
      <c r="MG32" s="10"/>
      <c r="MH32" s="10"/>
      <c r="MI32" s="10"/>
      <c r="MJ32" s="10"/>
      <c r="MK32" s="10"/>
      <c r="ML32" s="10"/>
      <c r="MM32" s="10"/>
      <c r="MN32" s="10"/>
      <c r="MO32" s="10"/>
      <c r="MP32" s="10"/>
      <c r="MQ32" s="10"/>
      <c r="MR32" s="10"/>
      <c r="MS32" s="10"/>
      <c r="MT32" s="10"/>
      <c r="MU32" s="10"/>
      <c r="MV32" s="10"/>
      <c r="MW32" s="10"/>
      <c r="MX32" s="10"/>
      <c r="MY32" s="10"/>
      <c r="MZ32" s="10"/>
      <c r="NA32" s="10"/>
      <c r="NB32" s="10"/>
      <c r="NC32" s="10"/>
      <c r="ND32" s="10"/>
      <c r="NE32" s="10"/>
      <c r="NF32" s="10"/>
      <c r="NG32" s="4"/>
      <c r="NH32" s="2"/>
      <c r="NI32" s="72" t="s">
        <v>140</v>
      </c>
      <c r="NJ32" s="79"/>
      <c r="NK32" s="79"/>
      <c r="NL32" s="79"/>
      <c r="NM32" s="79"/>
      <c r="NN32" s="79"/>
      <c r="NO32" s="79"/>
      <c r="NP32" s="79"/>
      <c r="NQ32" s="79"/>
      <c r="NR32" s="79"/>
      <c r="NS32" s="79"/>
      <c r="NT32" s="79"/>
      <c r="NU32" s="79"/>
      <c r="NV32" s="79"/>
      <c r="NW32" s="94"/>
    </row>
    <row r="33" spans="1:387" ht="13.5" customHeight="1">
      <c r="A33" s="2"/>
      <c r="B33" s="13"/>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c r="JI33" s="10"/>
      <c r="JJ33" s="10"/>
      <c r="JK33" s="10"/>
      <c r="JL33" s="10"/>
      <c r="JM33" s="10"/>
      <c r="JN33" s="10"/>
      <c r="JO33" s="10"/>
      <c r="JP33" s="10"/>
      <c r="JQ33" s="10"/>
      <c r="JR33" s="10"/>
      <c r="JS33" s="10"/>
      <c r="JT33" s="13"/>
      <c r="JU33" s="10"/>
      <c r="JV33" s="10"/>
      <c r="JW33" s="10"/>
      <c r="JX33" s="10"/>
      <c r="JY33" s="10"/>
      <c r="JZ33" s="10"/>
      <c r="KA33" s="10"/>
      <c r="KB33" s="10"/>
      <c r="KC33" s="10"/>
      <c r="KD33" s="10"/>
      <c r="KE33" s="10"/>
      <c r="KF33" s="10"/>
      <c r="KG33" s="10"/>
      <c r="KH33" s="10"/>
      <c r="KI33" s="10"/>
      <c r="KJ33" s="10"/>
      <c r="KK33" s="10"/>
      <c r="KL33" s="10"/>
      <c r="KM33" s="10"/>
      <c r="KN33" s="10"/>
      <c r="KO33" s="10"/>
      <c r="KP33" s="10"/>
      <c r="KQ33" s="10"/>
      <c r="KR33" s="10"/>
      <c r="KS33" s="10"/>
      <c r="KT33" s="10"/>
      <c r="KU33" s="10"/>
      <c r="KV33" s="10"/>
      <c r="KW33" s="10"/>
      <c r="KX33" s="10"/>
      <c r="KY33" s="10"/>
      <c r="KZ33" s="10"/>
      <c r="LA33" s="10"/>
      <c r="LB33" s="10"/>
      <c r="LC33" s="10"/>
      <c r="LD33" s="10"/>
      <c r="LE33" s="10"/>
      <c r="LF33" s="10"/>
      <c r="LG33" s="10"/>
      <c r="LH33" s="10"/>
      <c r="LI33" s="10"/>
      <c r="LJ33" s="10"/>
      <c r="LK33" s="10"/>
      <c r="LL33" s="10"/>
      <c r="LM33" s="10"/>
      <c r="LN33" s="10"/>
      <c r="LO33" s="10"/>
      <c r="LP33" s="10"/>
      <c r="LQ33" s="10"/>
      <c r="LR33" s="10"/>
      <c r="LS33" s="10"/>
      <c r="LT33" s="10"/>
      <c r="LU33" s="10"/>
      <c r="LV33" s="10"/>
      <c r="LW33" s="10"/>
      <c r="LX33" s="10"/>
      <c r="LY33" s="10"/>
      <c r="LZ33" s="10"/>
      <c r="MA33" s="10"/>
      <c r="MB33" s="10"/>
      <c r="MC33" s="10"/>
      <c r="MD33" s="10"/>
      <c r="ME33" s="10"/>
      <c r="MF33" s="10"/>
      <c r="MG33" s="10"/>
      <c r="MH33" s="10"/>
      <c r="MI33" s="10"/>
      <c r="MJ33" s="10"/>
      <c r="MK33" s="10"/>
      <c r="ML33" s="10"/>
      <c r="MM33" s="10"/>
      <c r="MN33" s="10"/>
      <c r="MO33" s="10"/>
      <c r="MP33" s="10"/>
      <c r="MQ33" s="10"/>
      <c r="MR33" s="10"/>
      <c r="MS33" s="10"/>
      <c r="MT33" s="10"/>
      <c r="MU33" s="10"/>
      <c r="MV33" s="10"/>
      <c r="MW33" s="10"/>
      <c r="MX33" s="10"/>
      <c r="MY33" s="10"/>
      <c r="MZ33" s="10"/>
      <c r="NA33" s="10"/>
      <c r="NB33" s="10"/>
      <c r="NC33" s="10"/>
      <c r="ND33" s="10"/>
      <c r="NE33" s="10"/>
      <c r="NF33" s="10"/>
      <c r="NG33" s="4"/>
      <c r="NH33" s="2"/>
      <c r="NI33" s="72"/>
      <c r="NJ33" s="79"/>
      <c r="NK33" s="79"/>
      <c r="NL33" s="79"/>
      <c r="NM33" s="79"/>
      <c r="NN33" s="79"/>
      <c r="NO33" s="79"/>
      <c r="NP33" s="79"/>
      <c r="NQ33" s="79"/>
      <c r="NR33" s="79"/>
      <c r="NS33" s="79"/>
      <c r="NT33" s="79"/>
      <c r="NU33" s="79"/>
      <c r="NV33" s="79"/>
      <c r="NW33" s="94"/>
    </row>
    <row r="34" spans="1:387" ht="13.5" customHeight="1">
      <c r="A34" s="2"/>
      <c r="B34" s="13"/>
      <c r="C34" s="21"/>
      <c r="D34" s="10"/>
      <c r="E34" s="10"/>
      <c r="F34" s="10"/>
      <c r="G34" s="10"/>
      <c r="H34" s="26" t="s">
        <v>27</v>
      </c>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10"/>
      <c r="CN34" s="10"/>
      <c r="CO34" s="10"/>
      <c r="CP34" s="10"/>
      <c r="CQ34" s="10"/>
      <c r="CR34" s="10"/>
      <c r="CS34" s="10"/>
      <c r="CT34" s="10"/>
      <c r="CU34" s="10"/>
      <c r="CV34" s="26" t="s">
        <v>53</v>
      </c>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1"/>
      <c r="GB34" s="21"/>
      <c r="GC34" s="21"/>
      <c r="GD34" s="21"/>
      <c r="GE34" s="21"/>
      <c r="GF34" s="21"/>
      <c r="GG34" s="21"/>
      <c r="GH34" s="21"/>
      <c r="GI34" s="21"/>
      <c r="GJ34" s="26" t="s">
        <v>17</v>
      </c>
      <c r="GK34" s="26"/>
      <c r="GL34" s="26"/>
      <c r="GM34" s="26"/>
      <c r="GN34" s="26"/>
      <c r="GO34" s="26"/>
      <c r="GP34" s="26"/>
      <c r="GQ34" s="26"/>
      <c r="GR34" s="26"/>
      <c r="GS34" s="26"/>
      <c r="GT34" s="26"/>
      <c r="GU34" s="26"/>
      <c r="GV34" s="26"/>
      <c r="GW34" s="26"/>
      <c r="GX34" s="26"/>
      <c r="GY34" s="26"/>
      <c r="GZ34" s="26"/>
      <c r="HA34" s="26"/>
      <c r="HB34" s="26"/>
      <c r="HC34" s="26"/>
      <c r="HD34" s="26"/>
      <c r="HE34" s="26"/>
      <c r="HF34" s="26"/>
      <c r="HG34" s="26"/>
      <c r="HH34" s="26"/>
      <c r="HI34" s="26"/>
      <c r="HJ34" s="26"/>
      <c r="HK34" s="26"/>
      <c r="HL34" s="26"/>
      <c r="HM34" s="26"/>
      <c r="HN34" s="26"/>
      <c r="HO34" s="26"/>
      <c r="HP34" s="26"/>
      <c r="HQ34" s="26"/>
      <c r="HR34" s="26"/>
      <c r="HS34" s="26"/>
      <c r="HT34" s="26"/>
      <c r="HU34" s="26"/>
      <c r="HV34" s="26"/>
      <c r="HW34" s="26"/>
      <c r="HX34" s="26"/>
      <c r="HY34" s="26"/>
      <c r="HZ34" s="26"/>
      <c r="IA34" s="26"/>
      <c r="IB34" s="26"/>
      <c r="IC34" s="26"/>
      <c r="ID34" s="26"/>
      <c r="IE34" s="26"/>
      <c r="IF34" s="26"/>
      <c r="IG34" s="26"/>
      <c r="IH34" s="26"/>
      <c r="II34" s="26"/>
      <c r="IJ34" s="26"/>
      <c r="IK34" s="26"/>
      <c r="IL34" s="26"/>
      <c r="IM34" s="26"/>
      <c r="IN34" s="26"/>
      <c r="IO34" s="26"/>
      <c r="IP34" s="26"/>
      <c r="IQ34" s="26"/>
      <c r="IR34" s="26"/>
      <c r="IS34" s="26"/>
      <c r="IT34" s="26"/>
      <c r="IU34" s="26"/>
      <c r="IV34" s="26"/>
      <c r="IW34" s="26"/>
      <c r="IX34" s="26"/>
      <c r="IY34" s="26"/>
      <c r="IZ34" s="26"/>
      <c r="JA34" s="26"/>
      <c r="JB34" s="26"/>
      <c r="JC34" s="26"/>
      <c r="JD34" s="26"/>
      <c r="JE34" s="26"/>
      <c r="JF34" s="26"/>
      <c r="JG34" s="26"/>
      <c r="JH34" s="26"/>
      <c r="JI34" s="26"/>
      <c r="JJ34" s="26"/>
      <c r="JK34" s="26"/>
      <c r="JL34" s="26"/>
      <c r="JM34" s="26"/>
      <c r="JN34" s="26"/>
      <c r="JO34" s="10"/>
      <c r="JP34" s="10"/>
      <c r="JQ34" s="10"/>
      <c r="JR34" s="10"/>
      <c r="JS34" s="10"/>
      <c r="JT34" s="50" t="s">
        <v>0</v>
      </c>
      <c r="JU34" s="26"/>
      <c r="JV34" s="26"/>
      <c r="JW34" s="26"/>
      <c r="JX34" s="26"/>
      <c r="JY34" s="26"/>
      <c r="JZ34" s="26"/>
      <c r="KA34" s="26"/>
      <c r="KB34" s="26"/>
      <c r="KC34" s="26"/>
      <c r="KD34" s="26"/>
      <c r="KE34" s="26"/>
      <c r="KF34" s="26"/>
      <c r="KG34" s="26"/>
      <c r="KH34" s="26"/>
      <c r="KI34" s="26"/>
      <c r="KJ34" s="26"/>
      <c r="KK34" s="26"/>
      <c r="KL34" s="26"/>
      <c r="KM34" s="26"/>
      <c r="KN34" s="26"/>
      <c r="KO34" s="26"/>
      <c r="KP34" s="26"/>
      <c r="KQ34" s="26"/>
      <c r="KR34" s="26"/>
      <c r="KS34" s="26"/>
      <c r="KT34" s="26"/>
      <c r="KU34" s="26"/>
      <c r="KV34" s="26"/>
      <c r="KW34" s="26"/>
      <c r="KX34" s="26"/>
      <c r="KY34" s="26"/>
      <c r="KZ34" s="26"/>
      <c r="LA34" s="26"/>
      <c r="LB34" s="26"/>
      <c r="LC34" s="26"/>
      <c r="LD34" s="26"/>
      <c r="LE34" s="26"/>
      <c r="LF34" s="26"/>
      <c r="LG34" s="26"/>
      <c r="LH34" s="26"/>
      <c r="LI34" s="26"/>
      <c r="LJ34" s="26"/>
      <c r="LK34" s="26"/>
      <c r="LL34" s="26"/>
      <c r="LM34" s="26"/>
      <c r="LN34" s="26"/>
      <c r="LO34" s="26"/>
      <c r="LP34" s="26"/>
      <c r="LQ34" s="26"/>
      <c r="LR34" s="26"/>
      <c r="LS34" s="26"/>
      <c r="LT34" s="26"/>
      <c r="LU34" s="26"/>
      <c r="LV34" s="26"/>
      <c r="LW34" s="26"/>
      <c r="LX34" s="26"/>
      <c r="LY34" s="26"/>
      <c r="LZ34" s="26"/>
      <c r="MA34" s="26"/>
      <c r="MB34" s="26"/>
      <c r="MC34" s="26"/>
      <c r="MD34" s="26"/>
      <c r="ME34" s="26"/>
      <c r="MF34" s="26"/>
      <c r="MG34" s="26"/>
      <c r="MH34" s="26"/>
      <c r="MI34" s="26"/>
      <c r="MJ34" s="26"/>
      <c r="MK34" s="26"/>
      <c r="ML34" s="26"/>
      <c r="MM34" s="26"/>
      <c r="MN34" s="26"/>
      <c r="MO34" s="26"/>
      <c r="MP34" s="26"/>
      <c r="MQ34" s="26"/>
      <c r="MR34" s="26"/>
      <c r="MS34" s="26"/>
      <c r="MT34" s="26"/>
      <c r="MU34" s="26"/>
      <c r="MV34" s="26"/>
      <c r="MW34" s="26"/>
      <c r="MX34" s="26"/>
      <c r="MY34" s="26"/>
      <c r="MZ34" s="26"/>
      <c r="NA34" s="26"/>
      <c r="NB34" s="26"/>
      <c r="NC34" s="26"/>
      <c r="ND34" s="26"/>
      <c r="NE34" s="26"/>
      <c r="NF34" s="26"/>
      <c r="NG34" s="61"/>
      <c r="NH34" s="2"/>
      <c r="NI34" s="72"/>
      <c r="NJ34" s="79"/>
      <c r="NK34" s="79"/>
      <c r="NL34" s="79"/>
      <c r="NM34" s="79"/>
      <c r="NN34" s="79"/>
      <c r="NO34" s="79"/>
      <c r="NP34" s="79"/>
      <c r="NQ34" s="79"/>
      <c r="NR34" s="79"/>
      <c r="NS34" s="79"/>
      <c r="NT34" s="79"/>
      <c r="NU34" s="79"/>
      <c r="NV34" s="79"/>
      <c r="NW34" s="94"/>
    </row>
    <row r="35" spans="1:387" ht="13.5" customHeight="1">
      <c r="A35" s="2"/>
      <c r="B35" s="13"/>
      <c r="C35" s="21"/>
      <c r="D35" s="10"/>
      <c r="E35" s="10"/>
      <c r="F35" s="10"/>
      <c r="G35" s="10"/>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10"/>
      <c r="CN35" s="10"/>
      <c r="CO35" s="10"/>
      <c r="CP35" s="10"/>
      <c r="CQ35" s="10"/>
      <c r="CR35" s="10"/>
      <c r="CS35" s="10"/>
      <c r="CT35" s="10"/>
      <c r="CU35" s="10"/>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1"/>
      <c r="GB35" s="21"/>
      <c r="GC35" s="21"/>
      <c r="GD35" s="21"/>
      <c r="GE35" s="21"/>
      <c r="GF35" s="21"/>
      <c r="GG35" s="21"/>
      <c r="GH35" s="21"/>
      <c r="GI35" s="21"/>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10"/>
      <c r="JP35" s="10"/>
      <c r="JQ35" s="10"/>
      <c r="JR35" s="10"/>
      <c r="JS35" s="10"/>
      <c r="JT35" s="51"/>
      <c r="JU35" s="52"/>
      <c r="JV35" s="52"/>
      <c r="JW35" s="52"/>
      <c r="JX35" s="52"/>
      <c r="JY35" s="52"/>
      <c r="JZ35" s="52"/>
      <c r="KA35" s="52"/>
      <c r="KB35" s="52"/>
      <c r="KC35" s="52"/>
      <c r="KD35" s="52"/>
      <c r="KE35" s="52"/>
      <c r="KF35" s="52"/>
      <c r="KG35" s="52"/>
      <c r="KH35" s="52"/>
      <c r="KI35" s="52"/>
      <c r="KJ35" s="52"/>
      <c r="KK35" s="52"/>
      <c r="KL35" s="52"/>
      <c r="KM35" s="52"/>
      <c r="KN35" s="52"/>
      <c r="KO35" s="52"/>
      <c r="KP35" s="52"/>
      <c r="KQ35" s="52"/>
      <c r="KR35" s="52"/>
      <c r="KS35" s="52"/>
      <c r="KT35" s="52"/>
      <c r="KU35" s="52"/>
      <c r="KV35" s="52"/>
      <c r="KW35" s="52"/>
      <c r="KX35" s="52"/>
      <c r="KY35" s="52"/>
      <c r="KZ35" s="52"/>
      <c r="LA35" s="52"/>
      <c r="LB35" s="52"/>
      <c r="LC35" s="52"/>
      <c r="LD35" s="52"/>
      <c r="LE35" s="52"/>
      <c r="LF35" s="52"/>
      <c r="LG35" s="52"/>
      <c r="LH35" s="52"/>
      <c r="LI35" s="52"/>
      <c r="LJ35" s="52"/>
      <c r="LK35" s="52"/>
      <c r="LL35" s="52"/>
      <c r="LM35" s="52"/>
      <c r="LN35" s="52"/>
      <c r="LO35" s="52"/>
      <c r="LP35" s="52"/>
      <c r="LQ35" s="52"/>
      <c r="LR35" s="52"/>
      <c r="LS35" s="52"/>
      <c r="LT35" s="52"/>
      <c r="LU35" s="52"/>
      <c r="LV35" s="52"/>
      <c r="LW35" s="52"/>
      <c r="LX35" s="52"/>
      <c r="LY35" s="52"/>
      <c r="LZ35" s="52"/>
      <c r="MA35" s="52"/>
      <c r="MB35" s="52"/>
      <c r="MC35" s="52"/>
      <c r="MD35" s="52"/>
      <c r="ME35" s="52"/>
      <c r="MF35" s="52"/>
      <c r="MG35" s="52"/>
      <c r="MH35" s="52"/>
      <c r="MI35" s="52"/>
      <c r="MJ35" s="52"/>
      <c r="MK35" s="52"/>
      <c r="ML35" s="52"/>
      <c r="MM35" s="52"/>
      <c r="MN35" s="52"/>
      <c r="MO35" s="52"/>
      <c r="MP35" s="52"/>
      <c r="MQ35" s="52"/>
      <c r="MR35" s="52"/>
      <c r="MS35" s="52"/>
      <c r="MT35" s="52"/>
      <c r="MU35" s="52"/>
      <c r="MV35" s="52"/>
      <c r="MW35" s="52"/>
      <c r="MX35" s="52"/>
      <c r="MY35" s="52"/>
      <c r="MZ35" s="52"/>
      <c r="NA35" s="52"/>
      <c r="NB35" s="52"/>
      <c r="NC35" s="52"/>
      <c r="ND35" s="52"/>
      <c r="NE35" s="52"/>
      <c r="NF35" s="52"/>
      <c r="NG35" s="62"/>
      <c r="NH35" s="2"/>
      <c r="NI35" s="72"/>
      <c r="NJ35" s="79"/>
      <c r="NK35" s="79"/>
      <c r="NL35" s="79"/>
      <c r="NM35" s="79"/>
      <c r="NN35" s="79"/>
      <c r="NO35" s="79"/>
      <c r="NP35" s="79"/>
      <c r="NQ35" s="79"/>
      <c r="NR35" s="79"/>
      <c r="NS35" s="79"/>
      <c r="NT35" s="79"/>
      <c r="NU35" s="79"/>
      <c r="NV35" s="79"/>
      <c r="NW35" s="94"/>
    </row>
    <row r="36" spans="1:387" ht="13.5" customHeight="1">
      <c r="A36" s="2"/>
      <c r="B36" s="13"/>
      <c r="C36" s="20"/>
      <c r="D36" s="10"/>
      <c r="E36" s="10"/>
      <c r="F36" s="10"/>
      <c r="G36" s="10"/>
      <c r="H36" s="10"/>
      <c r="CJ36" s="10"/>
      <c r="CK36" s="10"/>
      <c r="CL36" s="10"/>
      <c r="CM36" s="10"/>
      <c r="CN36" s="10"/>
      <c r="CO36" s="10"/>
      <c r="CP36" s="10"/>
      <c r="CQ36" s="10"/>
      <c r="CR36" s="10"/>
      <c r="CS36" s="10"/>
      <c r="CT36" s="10"/>
      <c r="CU36" s="10"/>
      <c r="CV36" s="10"/>
      <c r="CW36" s="10"/>
      <c r="CX36" s="10"/>
      <c r="CY36" s="10"/>
      <c r="CZ36" s="10"/>
      <c r="DA36" s="10"/>
      <c r="DB36" s="10"/>
      <c r="DC36" s="10"/>
      <c r="DD36" s="1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10"/>
      <c r="GQ36" s="10"/>
      <c r="GR36" s="2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JZ36" s="10"/>
      <c r="KA36" s="10"/>
      <c r="KB36" s="10"/>
      <c r="KC36" s="10"/>
      <c r="KD36" s="10"/>
      <c r="KE36" s="10"/>
      <c r="KF36" s="10"/>
      <c r="KG36" s="10"/>
      <c r="KH36" s="10"/>
      <c r="KI36" s="10"/>
      <c r="KJ36" s="10"/>
      <c r="KK36" s="10"/>
      <c r="KL36" s="10"/>
      <c r="KM36" s="10"/>
      <c r="KN36" s="10"/>
      <c r="KO36" s="10"/>
      <c r="KP36" s="10"/>
      <c r="KQ36" s="10"/>
      <c r="KR36" s="10"/>
      <c r="KS36" s="10"/>
      <c r="KT36" s="10"/>
      <c r="KU36" s="10"/>
      <c r="KV36" s="10"/>
      <c r="KW36" s="10"/>
      <c r="KX36" s="10"/>
      <c r="KY36" s="10"/>
      <c r="KZ36" s="10"/>
      <c r="LA36" s="10"/>
      <c r="LB36" s="10"/>
      <c r="LC36" s="10"/>
      <c r="LD36" s="10"/>
      <c r="LE36" s="10"/>
      <c r="LF36" s="10"/>
      <c r="LG36" s="10"/>
      <c r="LH36" s="10"/>
      <c r="LI36" s="10"/>
      <c r="LJ36" s="10"/>
      <c r="LK36" s="10"/>
      <c r="LL36" s="10"/>
      <c r="LM36" s="10"/>
      <c r="LN36" s="10"/>
      <c r="LO36" s="10"/>
      <c r="LP36" s="20"/>
      <c r="LQ36" s="20"/>
      <c r="LR36" s="20"/>
      <c r="LS36" s="20"/>
      <c r="LT36" s="20"/>
      <c r="LU36" s="20"/>
      <c r="LV36" s="20"/>
      <c r="LW36" s="20"/>
      <c r="LX36" s="20"/>
      <c r="LY36" s="20"/>
      <c r="LZ36" s="20"/>
      <c r="MA36" s="20"/>
      <c r="MB36" s="20"/>
      <c r="MC36" s="20"/>
      <c r="MD36" s="1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4"/>
      <c r="NH36" s="2"/>
      <c r="NI36" s="72"/>
      <c r="NJ36" s="79"/>
      <c r="NK36" s="79"/>
      <c r="NL36" s="79"/>
      <c r="NM36" s="79"/>
      <c r="NN36" s="79"/>
      <c r="NO36" s="79"/>
      <c r="NP36" s="79"/>
      <c r="NQ36" s="79"/>
      <c r="NR36" s="79"/>
      <c r="NS36" s="79"/>
      <c r="NT36" s="79"/>
      <c r="NU36" s="79"/>
      <c r="NV36" s="79"/>
      <c r="NW36" s="94"/>
    </row>
    <row r="37" spans="1:387" ht="13.5" customHeight="1">
      <c r="A37" s="2"/>
      <c r="B37" s="13"/>
      <c r="C37" s="20"/>
      <c r="D37" s="10"/>
      <c r="E37" s="10"/>
      <c r="F37" s="10"/>
      <c r="G37" s="10"/>
      <c r="H37" s="10"/>
      <c r="CJ37" s="10"/>
      <c r="CK37" s="10"/>
      <c r="CL37" s="10"/>
      <c r="CM37" s="10"/>
      <c r="CN37" s="10"/>
      <c r="CO37" s="10"/>
      <c r="CP37" s="10"/>
      <c r="CQ37" s="10"/>
      <c r="CR37" s="10"/>
      <c r="CS37" s="10"/>
      <c r="CT37" s="10"/>
      <c r="CU37" s="10"/>
      <c r="CV37" s="10"/>
      <c r="CW37" s="10"/>
      <c r="CX37" s="10"/>
      <c r="CY37" s="10"/>
      <c r="CZ37" s="10"/>
      <c r="DA37" s="10"/>
      <c r="DB37" s="10"/>
      <c r="DC37" s="10"/>
      <c r="DD37" s="1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10"/>
      <c r="GQ37" s="10"/>
      <c r="GR37" s="2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c r="IT37" s="10"/>
      <c r="IU37" s="10"/>
      <c r="IV37" s="10"/>
      <c r="IW37" s="10"/>
      <c r="IX37" s="10"/>
      <c r="IY37" s="10"/>
      <c r="IZ37" s="10"/>
      <c r="JA37" s="10"/>
      <c r="JB37" s="10"/>
      <c r="JC37" s="10"/>
      <c r="JD37" s="10"/>
      <c r="JE37" s="10"/>
      <c r="JF37" s="10"/>
      <c r="JG37" s="10"/>
      <c r="JH37" s="10"/>
      <c r="JI37" s="10"/>
      <c r="JJ37" s="10"/>
      <c r="JK37" s="10"/>
      <c r="JL37" s="10"/>
      <c r="JM37" s="10"/>
      <c r="JN37" s="10"/>
      <c r="JO37" s="10"/>
      <c r="JP37" s="10"/>
      <c r="JQ37" s="10"/>
      <c r="JR37" s="10"/>
      <c r="JS37" s="10"/>
      <c r="JT37" s="10"/>
      <c r="JU37" s="10"/>
      <c r="JV37" s="10"/>
      <c r="JW37" s="10"/>
      <c r="JX37" s="10"/>
      <c r="JY37" s="10"/>
      <c r="JZ37" s="10"/>
      <c r="KA37" s="10"/>
      <c r="KB37" s="10"/>
      <c r="KC37" s="10"/>
      <c r="KD37" s="10"/>
      <c r="KE37" s="10"/>
      <c r="KF37" s="10"/>
      <c r="KG37" s="10"/>
      <c r="KH37" s="10"/>
      <c r="KI37" s="10"/>
      <c r="KJ37" s="10"/>
      <c r="KK37" s="10"/>
      <c r="KL37" s="10"/>
      <c r="KM37" s="10"/>
      <c r="KN37" s="10"/>
      <c r="KO37" s="10"/>
      <c r="KP37" s="10"/>
      <c r="KQ37" s="10"/>
      <c r="KR37" s="10"/>
      <c r="KS37" s="10"/>
      <c r="KT37" s="10"/>
      <c r="KU37" s="10"/>
      <c r="KV37" s="10"/>
      <c r="KW37" s="10"/>
      <c r="KX37" s="10"/>
      <c r="KY37" s="10"/>
      <c r="KZ37" s="10"/>
      <c r="LA37" s="10"/>
      <c r="LB37" s="10"/>
      <c r="LC37" s="10"/>
      <c r="LD37" s="10"/>
      <c r="LE37" s="10"/>
      <c r="LF37" s="10"/>
      <c r="LG37" s="10"/>
      <c r="LH37" s="10"/>
      <c r="LI37" s="10"/>
      <c r="LJ37" s="10"/>
      <c r="LK37" s="10"/>
      <c r="LL37" s="10"/>
      <c r="LM37" s="10"/>
      <c r="LN37" s="10"/>
      <c r="LO37" s="10"/>
      <c r="LP37" s="20"/>
      <c r="LQ37" s="20"/>
      <c r="LR37" s="20"/>
      <c r="LS37" s="20"/>
      <c r="LT37" s="20"/>
      <c r="LU37" s="20"/>
      <c r="LV37" s="20"/>
      <c r="LW37" s="20"/>
      <c r="LX37" s="20"/>
      <c r="LY37" s="20"/>
      <c r="LZ37" s="20"/>
      <c r="MA37" s="20"/>
      <c r="MB37" s="20"/>
      <c r="MC37" s="20"/>
      <c r="MD37" s="10"/>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4"/>
      <c r="NH37" s="2"/>
      <c r="NI37" s="72"/>
      <c r="NJ37" s="79"/>
      <c r="NK37" s="79"/>
      <c r="NL37" s="79"/>
      <c r="NM37" s="79"/>
      <c r="NN37" s="79"/>
      <c r="NO37" s="79"/>
      <c r="NP37" s="79"/>
      <c r="NQ37" s="79"/>
      <c r="NR37" s="79"/>
      <c r="NS37" s="79"/>
      <c r="NT37" s="79"/>
      <c r="NU37" s="79"/>
      <c r="NV37" s="79"/>
      <c r="NW37" s="94"/>
    </row>
    <row r="38" spans="1:387" ht="13.5" customHeight="1">
      <c r="A38" s="2"/>
      <c r="B38" s="13"/>
      <c r="C38" s="10"/>
      <c r="D38" s="10"/>
      <c r="E38" s="10"/>
      <c r="F38" s="10"/>
      <c r="G38" s="10"/>
      <c r="H38" s="10"/>
      <c r="I38" s="10"/>
      <c r="J38" s="10"/>
      <c r="K38" s="10"/>
      <c r="L38" s="10"/>
      <c r="M38" s="10"/>
      <c r="N38" s="10"/>
      <c r="O38" s="10"/>
      <c r="P38" s="10"/>
      <c r="Q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10"/>
      <c r="KN38" s="10"/>
      <c r="KO38" s="10"/>
      <c r="KP38" s="10"/>
      <c r="KQ38" s="10"/>
      <c r="KR38" s="10"/>
      <c r="KS38" s="10"/>
      <c r="KT38" s="10"/>
      <c r="KU38" s="10"/>
      <c r="KV38" s="10"/>
      <c r="KW38" s="10"/>
      <c r="KX38" s="10"/>
      <c r="KY38" s="10"/>
      <c r="KZ38" s="10"/>
      <c r="LA38" s="10"/>
      <c r="LB38" s="10"/>
      <c r="LC38" s="10"/>
      <c r="LD38" s="10"/>
      <c r="LE38" s="10"/>
      <c r="LF38" s="10"/>
      <c r="LG38" s="10"/>
      <c r="LH38" s="10"/>
      <c r="LI38" s="10"/>
      <c r="LJ38" s="10"/>
      <c r="LK38" s="10"/>
      <c r="LL38" s="10"/>
      <c r="LM38" s="10"/>
      <c r="LN38" s="10"/>
      <c r="LO38" s="10"/>
      <c r="LP38" s="10"/>
      <c r="LQ38" s="10"/>
      <c r="LR38" s="10"/>
      <c r="LS38" s="10"/>
      <c r="LT38" s="10"/>
      <c r="LU38" s="10"/>
      <c r="LV38" s="10"/>
      <c r="LW38" s="10"/>
      <c r="LX38" s="10"/>
      <c r="LY38" s="10"/>
      <c r="LZ38" s="10"/>
      <c r="MA38" s="10"/>
      <c r="MB38" s="10"/>
      <c r="MC38" s="10"/>
      <c r="MD38" s="10"/>
      <c r="ME38" s="10"/>
      <c r="MF38" s="10"/>
      <c r="MG38" s="10"/>
      <c r="MH38" s="10"/>
      <c r="MI38" s="10"/>
      <c r="MJ38" s="10"/>
      <c r="MK38" s="10"/>
      <c r="ML38" s="10"/>
      <c r="MM38" s="10"/>
      <c r="MN38" s="10"/>
      <c r="MO38" s="10"/>
      <c r="MP38" s="10"/>
      <c r="MQ38" s="10"/>
      <c r="MR38" s="10"/>
      <c r="MS38" s="10"/>
      <c r="MT38" s="10"/>
      <c r="MU38" s="10"/>
      <c r="MV38" s="10"/>
      <c r="MW38" s="10"/>
      <c r="MX38" s="10"/>
      <c r="MY38" s="10"/>
      <c r="MZ38" s="10"/>
      <c r="NA38" s="10"/>
      <c r="NB38" s="10"/>
      <c r="NC38" s="10"/>
      <c r="ND38" s="10"/>
      <c r="NE38" s="10"/>
      <c r="NF38" s="10"/>
      <c r="NG38" s="4"/>
      <c r="NH38" s="2"/>
      <c r="NI38" s="72"/>
      <c r="NJ38" s="79"/>
      <c r="NK38" s="79"/>
      <c r="NL38" s="79"/>
      <c r="NM38" s="79"/>
      <c r="NN38" s="79"/>
      <c r="NO38" s="79"/>
      <c r="NP38" s="79"/>
      <c r="NQ38" s="79"/>
      <c r="NR38" s="79"/>
      <c r="NS38" s="79"/>
      <c r="NT38" s="79"/>
      <c r="NU38" s="79"/>
      <c r="NV38" s="79"/>
      <c r="NW38" s="94"/>
    </row>
    <row r="39" spans="1:387" ht="13.5" customHeight="1">
      <c r="A39" s="2"/>
      <c r="B39" s="13"/>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21"/>
      <c r="AV39" s="21"/>
      <c r="AW39" s="21"/>
      <c r="AX39" s="21"/>
      <c r="AY39" s="21"/>
      <c r="AZ39" s="21"/>
      <c r="BA39" s="21"/>
      <c r="BB39" s="21"/>
      <c r="BC39" s="21"/>
      <c r="BD39" s="21"/>
      <c r="BE39" s="21"/>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21"/>
      <c r="DD39" s="21"/>
      <c r="DE39" s="10"/>
      <c r="DF39" s="10"/>
      <c r="DG39" s="10"/>
      <c r="DH39" s="10"/>
      <c r="DI39" s="10"/>
      <c r="DJ39" s="10"/>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21"/>
      <c r="IJ39" s="21"/>
      <c r="IK39" s="21"/>
      <c r="IL39" s="21"/>
      <c r="IM39" s="21"/>
      <c r="IN39" s="21"/>
      <c r="IO39" s="21"/>
      <c r="IP39" s="21"/>
      <c r="IQ39" s="21"/>
      <c r="IR39" s="21"/>
      <c r="IS39" s="21"/>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10"/>
      <c r="KN39" s="10"/>
      <c r="KO39" s="10"/>
      <c r="KP39" s="10"/>
      <c r="KQ39" s="21"/>
      <c r="KR39" s="21"/>
      <c r="KS39" s="21"/>
      <c r="KT39" s="21"/>
      <c r="KU39" s="21"/>
      <c r="KV39" s="21"/>
      <c r="KW39" s="21"/>
      <c r="KX39" s="21"/>
      <c r="KY39" s="21"/>
      <c r="KZ39" s="21"/>
      <c r="LA39" s="21"/>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10"/>
      <c r="MP39" s="10"/>
      <c r="MQ39" s="10"/>
      <c r="MR39" s="10"/>
      <c r="MS39" s="10"/>
      <c r="MT39" s="21"/>
      <c r="MU39" s="21"/>
      <c r="MV39" s="21"/>
      <c r="MW39" s="21"/>
      <c r="MX39" s="21"/>
      <c r="MY39" s="21"/>
      <c r="MZ39" s="21"/>
      <c r="NA39" s="21"/>
      <c r="NB39" s="21"/>
      <c r="NC39" s="21"/>
      <c r="ND39" s="21"/>
      <c r="NE39" s="21"/>
      <c r="NF39" s="10"/>
      <c r="NG39" s="4"/>
      <c r="NH39" s="2"/>
      <c r="NI39" s="72"/>
      <c r="NJ39" s="79"/>
      <c r="NK39" s="79"/>
      <c r="NL39" s="79"/>
      <c r="NM39" s="79"/>
      <c r="NN39" s="79"/>
      <c r="NO39" s="79"/>
      <c r="NP39" s="79"/>
      <c r="NQ39" s="79"/>
      <c r="NR39" s="79"/>
      <c r="NS39" s="79"/>
      <c r="NT39" s="79"/>
      <c r="NU39" s="79"/>
      <c r="NV39" s="79"/>
      <c r="NW39" s="94"/>
    </row>
    <row r="40" spans="1:387" ht="13.5" customHeight="1">
      <c r="A40" s="2"/>
      <c r="B40" s="13"/>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21"/>
      <c r="AV40" s="21"/>
      <c r="AW40" s="21"/>
      <c r="AX40" s="21"/>
      <c r="AY40" s="21"/>
      <c r="AZ40" s="21"/>
      <c r="BA40" s="21"/>
      <c r="BB40" s="21"/>
      <c r="BC40" s="21"/>
      <c r="BD40" s="21"/>
      <c r="BE40" s="21"/>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21"/>
      <c r="DD40" s="21"/>
      <c r="DE40" s="10"/>
      <c r="DF40" s="10"/>
      <c r="DG40" s="10"/>
      <c r="DH40" s="10"/>
      <c r="DI40" s="10"/>
      <c r="DJ40" s="10"/>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21"/>
      <c r="IJ40" s="21"/>
      <c r="IK40" s="21"/>
      <c r="IL40" s="21"/>
      <c r="IM40" s="21"/>
      <c r="IN40" s="21"/>
      <c r="IO40" s="21"/>
      <c r="IP40" s="21"/>
      <c r="IQ40" s="21"/>
      <c r="IR40" s="21"/>
      <c r="IS40" s="21"/>
      <c r="IT40" s="10"/>
      <c r="IU40" s="10"/>
      <c r="IV40" s="10"/>
      <c r="IW40" s="10"/>
      <c r="IX40" s="10"/>
      <c r="IY40" s="10"/>
      <c r="IZ40" s="10"/>
      <c r="JA40" s="10"/>
      <c r="JB40" s="10"/>
      <c r="JC40" s="10"/>
      <c r="JD40" s="10"/>
      <c r="JE40" s="10"/>
      <c r="JF40" s="10"/>
      <c r="JG40" s="10"/>
      <c r="JH40" s="10"/>
      <c r="JI40" s="10"/>
      <c r="JJ40" s="10"/>
      <c r="JK40" s="10"/>
      <c r="JL40" s="10"/>
      <c r="JM40" s="10"/>
      <c r="JN40" s="10"/>
      <c r="JO40" s="10"/>
      <c r="JP40" s="10"/>
      <c r="JQ40" s="10"/>
      <c r="JR40" s="10"/>
      <c r="JS40" s="10"/>
      <c r="JT40" s="10"/>
      <c r="JU40" s="10"/>
      <c r="JV40" s="10"/>
      <c r="JW40" s="10"/>
      <c r="JX40" s="10"/>
      <c r="JY40" s="10"/>
      <c r="JZ40" s="10"/>
      <c r="KA40" s="10"/>
      <c r="KB40" s="10"/>
      <c r="KC40" s="10"/>
      <c r="KD40" s="10"/>
      <c r="KE40" s="10"/>
      <c r="KF40" s="10"/>
      <c r="KG40" s="10"/>
      <c r="KH40" s="10"/>
      <c r="KI40" s="10"/>
      <c r="KJ40" s="10"/>
      <c r="KK40" s="10"/>
      <c r="KL40" s="10"/>
      <c r="KM40" s="10"/>
      <c r="KN40" s="10"/>
      <c r="KO40" s="10"/>
      <c r="KP40" s="10"/>
      <c r="KQ40" s="21"/>
      <c r="KR40" s="21"/>
      <c r="KS40" s="21"/>
      <c r="KT40" s="21"/>
      <c r="KU40" s="21"/>
      <c r="KV40" s="21"/>
      <c r="KW40" s="21"/>
      <c r="KX40" s="21"/>
      <c r="KY40" s="21"/>
      <c r="KZ40" s="21"/>
      <c r="LA40" s="21"/>
      <c r="LB40" s="10"/>
      <c r="LC40" s="10"/>
      <c r="LD40" s="10"/>
      <c r="LE40" s="10"/>
      <c r="LF40" s="10"/>
      <c r="LG40" s="10"/>
      <c r="LH40" s="10"/>
      <c r="LI40" s="10"/>
      <c r="LJ40" s="10"/>
      <c r="LK40" s="10"/>
      <c r="LL40" s="10"/>
      <c r="LM40" s="10"/>
      <c r="LN40" s="10"/>
      <c r="LO40" s="10"/>
      <c r="LP40" s="10"/>
      <c r="LQ40" s="10"/>
      <c r="LR40" s="10"/>
      <c r="LS40" s="10"/>
      <c r="LT40" s="10"/>
      <c r="LU40" s="10"/>
      <c r="LV40" s="10"/>
      <c r="LW40" s="10"/>
      <c r="LX40" s="10"/>
      <c r="LY40" s="10"/>
      <c r="LZ40" s="10"/>
      <c r="MA40" s="10"/>
      <c r="MB40" s="10"/>
      <c r="MC40" s="10"/>
      <c r="MD40" s="10"/>
      <c r="ME40" s="10"/>
      <c r="MF40" s="10"/>
      <c r="MG40" s="10"/>
      <c r="MH40" s="10"/>
      <c r="MI40" s="10"/>
      <c r="MJ40" s="10"/>
      <c r="MK40" s="10"/>
      <c r="ML40" s="10"/>
      <c r="MM40" s="10"/>
      <c r="MN40" s="10"/>
      <c r="MO40" s="10"/>
      <c r="MP40" s="10"/>
      <c r="MQ40" s="10"/>
      <c r="MR40" s="10"/>
      <c r="MS40" s="10"/>
      <c r="MT40" s="21"/>
      <c r="MU40" s="21"/>
      <c r="MV40" s="21"/>
      <c r="MW40" s="21"/>
      <c r="MX40" s="21"/>
      <c r="MY40" s="21"/>
      <c r="MZ40" s="21"/>
      <c r="NA40" s="21"/>
      <c r="NB40" s="21"/>
      <c r="NC40" s="21"/>
      <c r="ND40" s="21"/>
      <c r="NE40" s="21"/>
      <c r="NF40" s="10"/>
      <c r="NG40" s="4"/>
      <c r="NH40" s="2"/>
      <c r="NI40" s="72"/>
      <c r="NJ40" s="79"/>
      <c r="NK40" s="79"/>
      <c r="NL40" s="79"/>
      <c r="NM40" s="79"/>
      <c r="NN40" s="79"/>
      <c r="NO40" s="79"/>
      <c r="NP40" s="79"/>
      <c r="NQ40" s="79"/>
      <c r="NR40" s="79"/>
      <c r="NS40" s="79"/>
      <c r="NT40" s="79"/>
      <c r="NU40" s="79"/>
      <c r="NV40" s="79"/>
      <c r="NW40" s="94"/>
    </row>
    <row r="41" spans="1:387" ht="13.5" customHeight="1">
      <c r="A41" s="2"/>
      <c r="B41" s="13"/>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c r="IW41" s="10"/>
      <c r="IX41" s="10"/>
      <c r="IY41" s="10"/>
      <c r="IZ41" s="10"/>
      <c r="JA41" s="10"/>
      <c r="JB41" s="10"/>
      <c r="JC41" s="10"/>
      <c r="JD41" s="10"/>
      <c r="JE41" s="10"/>
      <c r="JF41" s="10"/>
      <c r="JG41" s="10"/>
      <c r="JH41" s="10"/>
      <c r="JI41" s="10"/>
      <c r="JJ41" s="10"/>
      <c r="JK41" s="10"/>
      <c r="JL41" s="10"/>
      <c r="JM41" s="10"/>
      <c r="JN41" s="10"/>
      <c r="JO41" s="10"/>
      <c r="JP41" s="10"/>
      <c r="JQ41" s="10"/>
      <c r="JR41" s="10"/>
      <c r="JS41" s="10"/>
      <c r="JT41" s="10"/>
      <c r="JU41" s="10"/>
      <c r="JV41" s="10"/>
      <c r="JW41" s="10"/>
      <c r="JX41" s="10"/>
      <c r="JY41" s="10"/>
      <c r="JZ41" s="10"/>
      <c r="KA41" s="10"/>
      <c r="KB41" s="10"/>
      <c r="KC41" s="10"/>
      <c r="KD41" s="10"/>
      <c r="KE41" s="10"/>
      <c r="KF41" s="10"/>
      <c r="KG41" s="10"/>
      <c r="KH41" s="10"/>
      <c r="KI41" s="10"/>
      <c r="KJ41" s="10"/>
      <c r="KK41" s="10"/>
      <c r="KL41" s="10"/>
      <c r="KM41" s="10"/>
      <c r="KN41" s="10"/>
      <c r="KO41" s="10"/>
      <c r="KP41" s="10"/>
      <c r="KQ41" s="10"/>
      <c r="KR41" s="10"/>
      <c r="KS41" s="10"/>
      <c r="KT41" s="10"/>
      <c r="KU41" s="10"/>
      <c r="KV41" s="10"/>
      <c r="KW41" s="10"/>
      <c r="KX41" s="10"/>
      <c r="KY41" s="10"/>
      <c r="KZ41" s="10"/>
      <c r="LA41" s="10"/>
      <c r="LB41" s="10"/>
      <c r="LC41" s="10"/>
      <c r="LD41" s="10"/>
      <c r="LE41" s="10"/>
      <c r="LF41" s="10"/>
      <c r="LG41" s="10"/>
      <c r="LH41" s="10"/>
      <c r="LI41" s="10"/>
      <c r="LJ41" s="10"/>
      <c r="LK41" s="10"/>
      <c r="LL41" s="10"/>
      <c r="LM41" s="10"/>
      <c r="LN41" s="10"/>
      <c r="LO41" s="10"/>
      <c r="LP41" s="10"/>
      <c r="LQ41" s="10"/>
      <c r="LR41" s="10"/>
      <c r="LS41" s="10"/>
      <c r="LT41" s="10"/>
      <c r="LU41" s="10"/>
      <c r="LV41" s="10"/>
      <c r="LW41" s="10"/>
      <c r="LX41" s="10"/>
      <c r="LY41" s="10"/>
      <c r="LZ41" s="10"/>
      <c r="MA41" s="10"/>
      <c r="MB41" s="10"/>
      <c r="MC41" s="10"/>
      <c r="MD41" s="10"/>
      <c r="ME41" s="10"/>
      <c r="MF41" s="10"/>
      <c r="MG41" s="10"/>
      <c r="MH41" s="10"/>
      <c r="MI41" s="10"/>
      <c r="MJ41" s="10"/>
      <c r="MK41" s="10"/>
      <c r="ML41" s="10"/>
      <c r="MM41" s="10"/>
      <c r="MN41" s="10"/>
      <c r="MO41" s="10"/>
      <c r="MP41" s="10"/>
      <c r="MQ41" s="10"/>
      <c r="MR41" s="10"/>
      <c r="MS41" s="10"/>
      <c r="MT41" s="10"/>
      <c r="MU41" s="10"/>
      <c r="MV41" s="10"/>
      <c r="MW41" s="10"/>
      <c r="MX41" s="10"/>
      <c r="MY41" s="10"/>
      <c r="MZ41" s="10"/>
      <c r="NA41" s="10"/>
      <c r="NB41" s="10"/>
      <c r="NC41" s="10"/>
      <c r="ND41" s="10"/>
      <c r="NE41" s="10"/>
      <c r="NF41" s="10"/>
      <c r="NG41" s="4"/>
      <c r="NH41" s="2"/>
      <c r="NI41" s="72"/>
      <c r="NJ41" s="79"/>
      <c r="NK41" s="79"/>
      <c r="NL41" s="79"/>
      <c r="NM41" s="79"/>
      <c r="NN41" s="79"/>
      <c r="NO41" s="79"/>
      <c r="NP41" s="79"/>
      <c r="NQ41" s="79"/>
      <c r="NR41" s="79"/>
      <c r="NS41" s="79"/>
      <c r="NT41" s="79"/>
      <c r="NU41" s="79"/>
      <c r="NV41" s="79"/>
      <c r="NW41" s="94"/>
    </row>
    <row r="42" spans="1:387" ht="13.5" customHeight="1">
      <c r="A42" s="2"/>
      <c r="B42" s="13"/>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c r="IW42" s="10"/>
      <c r="IX42" s="10"/>
      <c r="IY42" s="10"/>
      <c r="IZ42" s="10"/>
      <c r="JA42" s="10"/>
      <c r="JB42" s="10"/>
      <c r="JC42" s="10"/>
      <c r="JD42" s="10"/>
      <c r="JE42" s="10"/>
      <c r="JF42" s="10"/>
      <c r="JG42" s="10"/>
      <c r="JH42" s="10"/>
      <c r="JI42" s="10"/>
      <c r="JJ42" s="10"/>
      <c r="JK42" s="10"/>
      <c r="JL42" s="10"/>
      <c r="JM42" s="10"/>
      <c r="JN42" s="10"/>
      <c r="JO42" s="10"/>
      <c r="JP42" s="10"/>
      <c r="JQ42" s="10"/>
      <c r="JR42" s="10"/>
      <c r="JS42" s="10"/>
      <c r="JT42" s="10"/>
      <c r="JU42" s="10"/>
      <c r="JV42" s="10"/>
      <c r="JW42" s="10"/>
      <c r="JX42" s="10"/>
      <c r="JY42" s="10"/>
      <c r="JZ42" s="10"/>
      <c r="KA42" s="10"/>
      <c r="KB42" s="10"/>
      <c r="KC42" s="10"/>
      <c r="KD42" s="10"/>
      <c r="KE42" s="10"/>
      <c r="KF42" s="10"/>
      <c r="KG42" s="10"/>
      <c r="KH42" s="10"/>
      <c r="KI42" s="10"/>
      <c r="KJ42" s="10"/>
      <c r="KK42" s="10"/>
      <c r="KL42" s="10"/>
      <c r="KM42" s="10"/>
      <c r="KN42" s="10"/>
      <c r="KO42" s="10"/>
      <c r="KP42" s="10"/>
      <c r="KQ42" s="10"/>
      <c r="KR42" s="10"/>
      <c r="KS42" s="10"/>
      <c r="KT42" s="10"/>
      <c r="KU42" s="10"/>
      <c r="KV42" s="10"/>
      <c r="KW42" s="10"/>
      <c r="KX42" s="10"/>
      <c r="KY42" s="10"/>
      <c r="KZ42" s="10"/>
      <c r="LA42" s="10"/>
      <c r="LB42" s="10"/>
      <c r="LC42" s="10"/>
      <c r="LD42" s="10"/>
      <c r="LE42" s="10"/>
      <c r="LF42" s="10"/>
      <c r="LG42" s="10"/>
      <c r="LH42" s="10"/>
      <c r="LI42" s="10"/>
      <c r="LJ42" s="10"/>
      <c r="LK42" s="10"/>
      <c r="LL42" s="10"/>
      <c r="LM42" s="10"/>
      <c r="LN42" s="10"/>
      <c r="LO42" s="10"/>
      <c r="LP42" s="10"/>
      <c r="LQ42" s="10"/>
      <c r="LR42" s="10"/>
      <c r="LS42" s="10"/>
      <c r="LT42" s="10"/>
      <c r="LU42" s="10"/>
      <c r="LV42" s="10"/>
      <c r="LW42" s="10"/>
      <c r="LX42" s="10"/>
      <c r="LY42" s="10"/>
      <c r="LZ42" s="10"/>
      <c r="MA42" s="10"/>
      <c r="MB42" s="10"/>
      <c r="MC42" s="10"/>
      <c r="MD42" s="10"/>
      <c r="ME42" s="10"/>
      <c r="MF42" s="10"/>
      <c r="MG42" s="10"/>
      <c r="MH42" s="10"/>
      <c r="MI42" s="10"/>
      <c r="MJ42" s="10"/>
      <c r="MK42" s="10"/>
      <c r="ML42" s="10"/>
      <c r="MM42" s="10"/>
      <c r="MN42" s="10"/>
      <c r="MO42" s="10"/>
      <c r="MP42" s="10"/>
      <c r="MQ42" s="10"/>
      <c r="MR42" s="10"/>
      <c r="MS42" s="10"/>
      <c r="MT42" s="10"/>
      <c r="MU42" s="10"/>
      <c r="MV42" s="10"/>
      <c r="MW42" s="10"/>
      <c r="MX42" s="10"/>
      <c r="MY42" s="10"/>
      <c r="MZ42" s="10"/>
      <c r="NA42" s="10"/>
      <c r="NB42" s="10"/>
      <c r="NC42" s="10"/>
      <c r="ND42" s="10"/>
      <c r="NE42" s="10"/>
      <c r="NF42" s="10"/>
      <c r="NG42" s="4"/>
      <c r="NH42" s="2"/>
      <c r="NI42" s="72"/>
      <c r="NJ42" s="79"/>
      <c r="NK42" s="79"/>
      <c r="NL42" s="79"/>
      <c r="NM42" s="79"/>
      <c r="NN42" s="79"/>
      <c r="NO42" s="79"/>
      <c r="NP42" s="79"/>
      <c r="NQ42" s="79"/>
      <c r="NR42" s="79"/>
      <c r="NS42" s="79"/>
      <c r="NT42" s="79"/>
      <c r="NU42" s="79"/>
      <c r="NV42" s="79"/>
      <c r="NW42" s="94"/>
    </row>
    <row r="43" spans="1:387" ht="13.5" customHeight="1">
      <c r="A43" s="2"/>
      <c r="B43" s="13"/>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c r="IW43" s="10"/>
      <c r="IX43" s="10"/>
      <c r="IY43" s="10"/>
      <c r="IZ43" s="10"/>
      <c r="JA43" s="10"/>
      <c r="JB43" s="10"/>
      <c r="JC43" s="10"/>
      <c r="JD43" s="10"/>
      <c r="JE43" s="10"/>
      <c r="JF43" s="10"/>
      <c r="JG43" s="10"/>
      <c r="JH43" s="10"/>
      <c r="JI43" s="10"/>
      <c r="JJ43" s="10"/>
      <c r="JK43" s="10"/>
      <c r="JL43" s="10"/>
      <c r="JM43" s="10"/>
      <c r="JN43" s="10"/>
      <c r="JO43" s="10"/>
      <c r="JP43" s="10"/>
      <c r="JQ43" s="10"/>
      <c r="JR43" s="10"/>
      <c r="JS43" s="10"/>
      <c r="JT43" s="10"/>
      <c r="JU43" s="10"/>
      <c r="JV43" s="10"/>
      <c r="JW43" s="10"/>
      <c r="JX43" s="10"/>
      <c r="JY43" s="10"/>
      <c r="JZ43" s="10"/>
      <c r="KA43" s="10"/>
      <c r="KB43" s="10"/>
      <c r="KC43" s="10"/>
      <c r="KD43" s="10"/>
      <c r="KE43" s="10"/>
      <c r="KF43" s="10"/>
      <c r="KG43" s="10"/>
      <c r="KH43" s="10"/>
      <c r="KI43" s="10"/>
      <c r="KJ43" s="10"/>
      <c r="KK43" s="10"/>
      <c r="KL43" s="10"/>
      <c r="KM43" s="10"/>
      <c r="KN43" s="10"/>
      <c r="KO43" s="10"/>
      <c r="KP43" s="10"/>
      <c r="KQ43" s="10"/>
      <c r="KR43" s="10"/>
      <c r="KS43" s="10"/>
      <c r="KT43" s="10"/>
      <c r="KU43" s="10"/>
      <c r="KV43" s="10"/>
      <c r="KW43" s="10"/>
      <c r="KX43" s="10"/>
      <c r="KY43" s="10"/>
      <c r="KZ43" s="10"/>
      <c r="LA43" s="10"/>
      <c r="LB43" s="10"/>
      <c r="LC43" s="10"/>
      <c r="LD43" s="10"/>
      <c r="LE43" s="10"/>
      <c r="LF43" s="10"/>
      <c r="LG43" s="10"/>
      <c r="LH43" s="10"/>
      <c r="LI43" s="10"/>
      <c r="LJ43" s="10"/>
      <c r="LK43" s="10"/>
      <c r="LL43" s="10"/>
      <c r="LM43" s="10"/>
      <c r="LN43" s="10"/>
      <c r="LO43" s="10"/>
      <c r="LP43" s="10"/>
      <c r="LQ43" s="10"/>
      <c r="LR43" s="10"/>
      <c r="LS43" s="10"/>
      <c r="LT43" s="10"/>
      <c r="LU43" s="10"/>
      <c r="LV43" s="10"/>
      <c r="LW43" s="10"/>
      <c r="LX43" s="10"/>
      <c r="LY43" s="10"/>
      <c r="LZ43" s="10"/>
      <c r="MA43" s="10"/>
      <c r="MB43" s="10"/>
      <c r="MC43" s="10"/>
      <c r="MD43" s="10"/>
      <c r="ME43" s="10"/>
      <c r="MF43" s="10"/>
      <c r="MG43" s="10"/>
      <c r="MH43" s="10"/>
      <c r="MI43" s="10"/>
      <c r="MJ43" s="10"/>
      <c r="MK43" s="10"/>
      <c r="ML43" s="10"/>
      <c r="MM43" s="10"/>
      <c r="MN43" s="10"/>
      <c r="MO43" s="10"/>
      <c r="MP43" s="10"/>
      <c r="MQ43" s="10"/>
      <c r="MR43" s="10"/>
      <c r="MS43" s="10"/>
      <c r="MT43" s="10"/>
      <c r="MU43" s="10"/>
      <c r="MV43" s="10"/>
      <c r="MW43" s="10"/>
      <c r="MX43" s="10"/>
      <c r="MY43" s="10"/>
      <c r="MZ43" s="10"/>
      <c r="NA43" s="10"/>
      <c r="NB43" s="10"/>
      <c r="NC43" s="10"/>
      <c r="ND43" s="10"/>
      <c r="NE43" s="10"/>
      <c r="NF43" s="10"/>
      <c r="NG43" s="4"/>
      <c r="NH43" s="2"/>
      <c r="NI43" s="72"/>
      <c r="NJ43" s="79"/>
      <c r="NK43" s="79"/>
      <c r="NL43" s="79"/>
      <c r="NM43" s="79"/>
      <c r="NN43" s="79"/>
      <c r="NO43" s="79"/>
      <c r="NP43" s="79"/>
      <c r="NQ43" s="79"/>
      <c r="NR43" s="79"/>
      <c r="NS43" s="79"/>
      <c r="NT43" s="79"/>
      <c r="NU43" s="79"/>
      <c r="NV43" s="79"/>
      <c r="NW43" s="94"/>
    </row>
    <row r="44" spans="1:387" ht="13.5" customHeight="1">
      <c r="A44" s="2"/>
      <c r="B44" s="13"/>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c r="IW44" s="10"/>
      <c r="IX44" s="10"/>
      <c r="IY44" s="10"/>
      <c r="IZ44" s="10"/>
      <c r="JA44" s="10"/>
      <c r="JB44" s="10"/>
      <c r="JC44" s="10"/>
      <c r="JD44" s="10"/>
      <c r="JE44" s="10"/>
      <c r="JF44" s="10"/>
      <c r="JG44" s="10"/>
      <c r="JH44" s="10"/>
      <c r="JI44" s="10"/>
      <c r="JJ44" s="10"/>
      <c r="JK44" s="10"/>
      <c r="JL44" s="10"/>
      <c r="JM44" s="10"/>
      <c r="JN44" s="10"/>
      <c r="JO44" s="10"/>
      <c r="JP44" s="10"/>
      <c r="JQ44" s="10"/>
      <c r="JR44" s="10"/>
      <c r="JS44" s="10"/>
      <c r="JT44" s="10"/>
      <c r="JU44" s="10"/>
      <c r="JV44" s="10"/>
      <c r="JW44" s="10"/>
      <c r="JX44" s="10"/>
      <c r="JY44" s="10"/>
      <c r="JZ44" s="10"/>
      <c r="KA44" s="10"/>
      <c r="KB44" s="10"/>
      <c r="KC44" s="10"/>
      <c r="KD44" s="10"/>
      <c r="KE44" s="10"/>
      <c r="KF44" s="10"/>
      <c r="KG44" s="10"/>
      <c r="KH44" s="10"/>
      <c r="KI44" s="10"/>
      <c r="KJ44" s="10"/>
      <c r="KK44" s="10"/>
      <c r="KL44" s="10"/>
      <c r="KM44" s="10"/>
      <c r="KN44" s="10"/>
      <c r="KO44" s="10"/>
      <c r="KP44" s="10"/>
      <c r="KQ44" s="10"/>
      <c r="KR44" s="10"/>
      <c r="KS44" s="10"/>
      <c r="KT44" s="10"/>
      <c r="KU44" s="10"/>
      <c r="KV44" s="10"/>
      <c r="KW44" s="10"/>
      <c r="KX44" s="10"/>
      <c r="KY44" s="10"/>
      <c r="KZ44" s="10"/>
      <c r="LA44" s="10"/>
      <c r="LB44" s="10"/>
      <c r="LC44" s="10"/>
      <c r="LD44" s="10"/>
      <c r="LE44" s="10"/>
      <c r="LF44" s="10"/>
      <c r="LG44" s="10"/>
      <c r="LH44" s="10"/>
      <c r="LI44" s="10"/>
      <c r="LJ44" s="10"/>
      <c r="LK44" s="10"/>
      <c r="LL44" s="10"/>
      <c r="LM44" s="10"/>
      <c r="LN44" s="10"/>
      <c r="LO44" s="10"/>
      <c r="LP44" s="10"/>
      <c r="LQ44" s="10"/>
      <c r="LR44" s="10"/>
      <c r="LS44" s="10"/>
      <c r="LT44" s="10"/>
      <c r="LU44" s="10"/>
      <c r="LV44" s="10"/>
      <c r="LW44" s="10"/>
      <c r="LX44" s="10"/>
      <c r="LY44" s="10"/>
      <c r="LZ44" s="10"/>
      <c r="MA44" s="10"/>
      <c r="MB44" s="10"/>
      <c r="MC44" s="10"/>
      <c r="MD44" s="10"/>
      <c r="ME44" s="10"/>
      <c r="MF44" s="10"/>
      <c r="MG44" s="10"/>
      <c r="MH44" s="10"/>
      <c r="MI44" s="10"/>
      <c r="MJ44" s="10"/>
      <c r="MK44" s="10"/>
      <c r="ML44" s="10"/>
      <c r="MM44" s="10"/>
      <c r="MN44" s="10"/>
      <c r="MO44" s="10"/>
      <c r="MP44" s="10"/>
      <c r="MQ44" s="10"/>
      <c r="MR44" s="10"/>
      <c r="MS44" s="10"/>
      <c r="MT44" s="10"/>
      <c r="MU44" s="10"/>
      <c r="MV44" s="10"/>
      <c r="MW44" s="10"/>
      <c r="MX44" s="10"/>
      <c r="MY44" s="10"/>
      <c r="MZ44" s="10"/>
      <c r="NA44" s="10"/>
      <c r="NB44" s="10"/>
      <c r="NC44" s="10"/>
      <c r="ND44" s="10"/>
      <c r="NE44" s="10"/>
      <c r="NF44" s="10"/>
      <c r="NG44" s="4"/>
      <c r="NH44" s="2"/>
      <c r="NI44" s="72"/>
      <c r="NJ44" s="79"/>
      <c r="NK44" s="79"/>
      <c r="NL44" s="79"/>
      <c r="NM44" s="79"/>
      <c r="NN44" s="79"/>
      <c r="NO44" s="79"/>
      <c r="NP44" s="79"/>
      <c r="NQ44" s="79"/>
      <c r="NR44" s="79"/>
      <c r="NS44" s="79"/>
      <c r="NT44" s="79"/>
      <c r="NU44" s="79"/>
      <c r="NV44" s="79"/>
      <c r="NW44" s="94"/>
    </row>
    <row r="45" spans="1:387" ht="13.5" customHeight="1">
      <c r="A45" s="2"/>
      <c r="B45" s="13"/>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4"/>
      <c r="NH45" s="2"/>
      <c r="NI45" s="72"/>
      <c r="NJ45" s="79"/>
      <c r="NK45" s="79"/>
      <c r="NL45" s="79"/>
      <c r="NM45" s="79"/>
      <c r="NN45" s="79"/>
      <c r="NO45" s="79"/>
      <c r="NP45" s="79"/>
      <c r="NQ45" s="79"/>
      <c r="NR45" s="79"/>
      <c r="NS45" s="79"/>
      <c r="NT45" s="79"/>
      <c r="NU45" s="79"/>
      <c r="NV45" s="79"/>
      <c r="NW45" s="94"/>
    </row>
    <row r="46" spans="1:387" ht="13.5" customHeight="1">
      <c r="A46" s="2"/>
      <c r="B46" s="13"/>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4"/>
      <c r="NH46" s="2"/>
      <c r="NI46" s="72"/>
      <c r="NJ46" s="79"/>
      <c r="NK46" s="79"/>
      <c r="NL46" s="79"/>
      <c r="NM46" s="79"/>
      <c r="NN46" s="79"/>
      <c r="NO46" s="79"/>
      <c r="NP46" s="79"/>
      <c r="NQ46" s="79"/>
      <c r="NR46" s="79"/>
      <c r="NS46" s="79"/>
      <c r="NT46" s="79"/>
      <c r="NU46" s="79"/>
      <c r="NV46" s="79"/>
      <c r="NW46" s="94"/>
    </row>
    <row r="47" spans="1:387" ht="13.5" customHeight="1">
      <c r="A47" s="2"/>
      <c r="B47" s="13"/>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4"/>
      <c r="NH47" s="2"/>
      <c r="NI47" s="73"/>
      <c r="NJ47" s="80"/>
      <c r="NK47" s="80"/>
      <c r="NL47" s="80"/>
      <c r="NM47" s="80"/>
      <c r="NN47" s="80"/>
      <c r="NO47" s="80"/>
      <c r="NP47" s="80"/>
      <c r="NQ47" s="80"/>
      <c r="NR47" s="80"/>
      <c r="NS47" s="80"/>
      <c r="NT47" s="80"/>
      <c r="NU47" s="80"/>
      <c r="NV47" s="80"/>
      <c r="NW47" s="95"/>
    </row>
    <row r="48" spans="1:387" ht="13.5" customHeight="1">
      <c r="A48" s="2"/>
      <c r="B48" s="13"/>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4"/>
      <c r="NH48" s="2"/>
      <c r="NI48" s="69" t="s">
        <v>55</v>
      </c>
      <c r="NJ48" s="76"/>
      <c r="NK48" s="76"/>
      <c r="NL48" s="76"/>
      <c r="NM48" s="76"/>
      <c r="NN48" s="76"/>
      <c r="NO48" s="76"/>
      <c r="NP48" s="76"/>
      <c r="NQ48" s="76"/>
      <c r="NR48" s="76"/>
      <c r="NS48" s="76"/>
      <c r="NT48" s="76"/>
      <c r="NU48" s="76"/>
      <c r="NV48" s="76"/>
      <c r="NW48" s="91"/>
    </row>
    <row r="49" spans="1:387" ht="13.5" customHeight="1">
      <c r="A49" s="2"/>
      <c r="B49" s="13"/>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4"/>
      <c r="NH49" s="2"/>
      <c r="NI49" s="72" t="s">
        <v>141</v>
      </c>
      <c r="NJ49" s="79"/>
      <c r="NK49" s="79"/>
      <c r="NL49" s="79"/>
      <c r="NM49" s="79"/>
      <c r="NN49" s="79"/>
      <c r="NO49" s="79"/>
      <c r="NP49" s="79"/>
      <c r="NQ49" s="79"/>
      <c r="NR49" s="79"/>
      <c r="NS49" s="79"/>
      <c r="NT49" s="79"/>
      <c r="NU49" s="79"/>
      <c r="NV49" s="79"/>
      <c r="NW49" s="94"/>
    </row>
    <row r="50" spans="1:387" ht="13.5" customHeight="1">
      <c r="A50" s="2"/>
      <c r="B50" s="13"/>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4"/>
      <c r="NH50" s="2"/>
      <c r="NI50" s="72"/>
      <c r="NJ50" s="79"/>
      <c r="NK50" s="79"/>
      <c r="NL50" s="79"/>
      <c r="NM50" s="79"/>
      <c r="NN50" s="79"/>
      <c r="NO50" s="79"/>
      <c r="NP50" s="79"/>
      <c r="NQ50" s="79"/>
      <c r="NR50" s="79"/>
      <c r="NS50" s="79"/>
      <c r="NT50" s="79"/>
      <c r="NU50" s="79"/>
      <c r="NV50" s="79"/>
      <c r="NW50" s="94"/>
    </row>
    <row r="51" spans="1:387" ht="13.5" customHeight="1">
      <c r="A51" s="2"/>
      <c r="B51" s="13"/>
      <c r="C51" s="10"/>
      <c r="D51" s="10"/>
      <c r="E51" s="10"/>
      <c r="F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4"/>
      <c r="NH51" s="2"/>
      <c r="NI51" s="72"/>
      <c r="NJ51" s="79"/>
      <c r="NK51" s="79"/>
      <c r="NL51" s="79"/>
      <c r="NM51" s="79"/>
      <c r="NN51" s="79"/>
      <c r="NO51" s="79"/>
      <c r="NP51" s="79"/>
      <c r="NQ51" s="79"/>
      <c r="NR51" s="79"/>
      <c r="NS51" s="79"/>
      <c r="NT51" s="79"/>
      <c r="NU51" s="79"/>
      <c r="NV51" s="79"/>
      <c r="NW51" s="94"/>
    </row>
    <row r="52" spans="1:387" ht="13.5" customHeight="1">
      <c r="A52" s="2"/>
      <c r="B52" s="13"/>
      <c r="C52" s="10"/>
      <c r="D52" s="10"/>
      <c r="E52" s="10"/>
      <c r="F52" s="10"/>
      <c r="I52" s="10"/>
      <c r="J52" s="10"/>
      <c r="K52" s="10"/>
      <c r="L52" s="10"/>
      <c r="M52" s="10"/>
      <c r="N52" s="10"/>
      <c r="O52" s="10"/>
      <c r="P52" s="10"/>
      <c r="Q52" s="10"/>
      <c r="R52" s="30">
        <f>データ!$B$11</f>
        <v>41275</v>
      </c>
      <c r="S52" s="30"/>
      <c r="T52" s="30"/>
      <c r="U52" s="30"/>
      <c r="V52" s="30"/>
      <c r="W52" s="30"/>
      <c r="X52" s="30"/>
      <c r="Y52" s="30"/>
      <c r="Z52" s="30"/>
      <c r="AA52" s="30"/>
      <c r="AB52" s="30"/>
      <c r="AC52" s="30"/>
      <c r="AD52" s="30"/>
      <c r="AE52" s="30"/>
      <c r="AF52" s="30">
        <f>データ!$C$11</f>
        <v>41640</v>
      </c>
      <c r="AG52" s="30"/>
      <c r="AH52" s="30"/>
      <c r="AI52" s="30"/>
      <c r="AJ52" s="30"/>
      <c r="AK52" s="30"/>
      <c r="AL52" s="30"/>
      <c r="AM52" s="30"/>
      <c r="AN52" s="30"/>
      <c r="AO52" s="30"/>
      <c r="AP52" s="30"/>
      <c r="AQ52" s="30"/>
      <c r="AR52" s="30"/>
      <c r="AS52" s="30"/>
      <c r="AT52" s="30">
        <f>データ!$D$11</f>
        <v>42005</v>
      </c>
      <c r="AU52" s="30"/>
      <c r="AV52" s="30"/>
      <c r="AW52" s="30"/>
      <c r="AX52" s="30"/>
      <c r="AY52" s="30"/>
      <c r="AZ52" s="30"/>
      <c r="BA52" s="30"/>
      <c r="BB52" s="30"/>
      <c r="BC52" s="30"/>
      <c r="BD52" s="30"/>
      <c r="BE52" s="30"/>
      <c r="BF52" s="30"/>
      <c r="BG52" s="30"/>
      <c r="BH52" s="30">
        <f>データ!$E$11</f>
        <v>42370</v>
      </c>
      <c r="BI52" s="30"/>
      <c r="BJ52" s="30"/>
      <c r="BK52" s="30"/>
      <c r="BL52" s="30"/>
      <c r="BM52" s="30"/>
      <c r="BN52" s="30"/>
      <c r="BO52" s="30"/>
      <c r="BP52" s="30"/>
      <c r="BQ52" s="30"/>
      <c r="BR52" s="30"/>
      <c r="BS52" s="30"/>
      <c r="BT52" s="30"/>
      <c r="BU52" s="30"/>
      <c r="BV52" s="30">
        <f>データ!$F$11</f>
        <v>42736</v>
      </c>
      <c r="BW52" s="30"/>
      <c r="BX52" s="30"/>
      <c r="BY52" s="30"/>
      <c r="BZ52" s="30"/>
      <c r="CA52" s="30"/>
      <c r="CB52" s="30"/>
      <c r="CC52" s="30"/>
      <c r="CD52" s="30"/>
      <c r="CE52" s="30"/>
      <c r="CF52" s="30"/>
      <c r="CG52" s="30"/>
      <c r="CH52" s="30"/>
      <c r="CI52" s="30"/>
      <c r="CJ52" s="10"/>
      <c r="CK52" s="10"/>
      <c r="CL52" s="10"/>
      <c r="CM52" s="10"/>
      <c r="CN52" s="10"/>
      <c r="CO52" s="10"/>
      <c r="CP52" s="10"/>
      <c r="CQ52" s="10"/>
      <c r="CR52" s="10"/>
      <c r="CS52" s="10"/>
      <c r="CT52" s="10"/>
      <c r="CU52" s="10"/>
      <c r="CV52" s="10"/>
      <c r="CW52" s="10"/>
      <c r="CX52" s="10"/>
      <c r="CY52" s="10"/>
      <c r="CZ52" s="10"/>
      <c r="DA52" s="10"/>
      <c r="DB52" s="10"/>
      <c r="DC52" s="10"/>
      <c r="DD52" s="10"/>
      <c r="DE52" s="10"/>
      <c r="DF52" s="30">
        <f>データ!$B$11</f>
        <v>41275</v>
      </c>
      <c r="DG52" s="30"/>
      <c r="DH52" s="30"/>
      <c r="DI52" s="30"/>
      <c r="DJ52" s="30"/>
      <c r="DK52" s="30"/>
      <c r="DL52" s="30"/>
      <c r="DM52" s="30"/>
      <c r="DN52" s="30"/>
      <c r="DO52" s="30"/>
      <c r="DP52" s="30"/>
      <c r="DQ52" s="30"/>
      <c r="DR52" s="30"/>
      <c r="DS52" s="30"/>
      <c r="DT52" s="30">
        <f>データ!$C$11</f>
        <v>41640</v>
      </c>
      <c r="DU52" s="30"/>
      <c r="DV52" s="30"/>
      <c r="DW52" s="30"/>
      <c r="DX52" s="30"/>
      <c r="DY52" s="30"/>
      <c r="DZ52" s="30"/>
      <c r="EA52" s="30"/>
      <c r="EB52" s="30"/>
      <c r="EC52" s="30"/>
      <c r="ED52" s="30"/>
      <c r="EE52" s="30"/>
      <c r="EF52" s="30"/>
      <c r="EG52" s="30"/>
      <c r="EH52" s="30">
        <f>データ!$D$11</f>
        <v>42005</v>
      </c>
      <c r="EI52" s="30"/>
      <c r="EJ52" s="30"/>
      <c r="EK52" s="30"/>
      <c r="EL52" s="30"/>
      <c r="EM52" s="30"/>
      <c r="EN52" s="30"/>
      <c r="EO52" s="30"/>
      <c r="EP52" s="30"/>
      <c r="EQ52" s="30"/>
      <c r="ER52" s="30"/>
      <c r="ES52" s="30"/>
      <c r="ET52" s="30"/>
      <c r="EU52" s="30"/>
      <c r="EV52" s="30">
        <f>データ!$E$11</f>
        <v>42370</v>
      </c>
      <c r="EW52" s="30"/>
      <c r="EX52" s="30"/>
      <c r="EY52" s="30"/>
      <c r="EZ52" s="30"/>
      <c r="FA52" s="30"/>
      <c r="FB52" s="30"/>
      <c r="FC52" s="30"/>
      <c r="FD52" s="30"/>
      <c r="FE52" s="30"/>
      <c r="FF52" s="30"/>
      <c r="FG52" s="30"/>
      <c r="FH52" s="30"/>
      <c r="FI52" s="30"/>
      <c r="FJ52" s="30">
        <f>データ!$F$11</f>
        <v>42736</v>
      </c>
      <c r="FK52" s="30"/>
      <c r="FL52" s="30"/>
      <c r="FM52" s="30"/>
      <c r="FN52" s="30"/>
      <c r="FO52" s="30"/>
      <c r="FP52" s="30"/>
      <c r="FQ52" s="30"/>
      <c r="FR52" s="30"/>
      <c r="FS52" s="30"/>
      <c r="FT52" s="30"/>
      <c r="FU52" s="30"/>
      <c r="FV52" s="30"/>
      <c r="FW52" s="30"/>
      <c r="FX52" s="10"/>
      <c r="FY52" s="10"/>
      <c r="FZ52" s="10"/>
      <c r="GA52" s="10"/>
      <c r="GB52" s="10"/>
      <c r="GC52" s="10"/>
      <c r="GD52" s="10"/>
      <c r="GE52" s="10"/>
      <c r="GF52" s="10"/>
      <c r="GG52" s="10"/>
      <c r="GH52" s="10"/>
      <c r="GI52" s="10"/>
      <c r="GJ52" s="10"/>
      <c r="GK52" s="10"/>
      <c r="GL52" s="10"/>
      <c r="GM52" s="10"/>
      <c r="GN52" s="10"/>
      <c r="GO52" s="10"/>
      <c r="GP52" s="10"/>
      <c r="GQ52" s="10"/>
      <c r="GR52" s="10"/>
      <c r="GS52" s="10"/>
      <c r="GT52" s="30">
        <f>データ!$B$11</f>
        <v>41275</v>
      </c>
      <c r="GU52" s="30"/>
      <c r="GV52" s="30"/>
      <c r="GW52" s="30"/>
      <c r="GX52" s="30"/>
      <c r="GY52" s="30"/>
      <c r="GZ52" s="30"/>
      <c r="HA52" s="30"/>
      <c r="HB52" s="30"/>
      <c r="HC52" s="30"/>
      <c r="HD52" s="30"/>
      <c r="HE52" s="30"/>
      <c r="HF52" s="30"/>
      <c r="HG52" s="30"/>
      <c r="HH52" s="30">
        <f>データ!$C$11</f>
        <v>41640</v>
      </c>
      <c r="HI52" s="30"/>
      <c r="HJ52" s="30"/>
      <c r="HK52" s="30"/>
      <c r="HL52" s="30"/>
      <c r="HM52" s="30"/>
      <c r="HN52" s="30"/>
      <c r="HO52" s="30"/>
      <c r="HP52" s="30"/>
      <c r="HQ52" s="30"/>
      <c r="HR52" s="30"/>
      <c r="HS52" s="30"/>
      <c r="HT52" s="30"/>
      <c r="HU52" s="30"/>
      <c r="HV52" s="30">
        <f>データ!$D$11</f>
        <v>42005</v>
      </c>
      <c r="HW52" s="30"/>
      <c r="HX52" s="30"/>
      <c r="HY52" s="30"/>
      <c r="HZ52" s="30"/>
      <c r="IA52" s="30"/>
      <c r="IB52" s="30"/>
      <c r="IC52" s="30"/>
      <c r="ID52" s="30"/>
      <c r="IE52" s="30"/>
      <c r="IF52" s="30"/>
      <c r="IG52" s="30"/>
      <c r="IH52" s="30"/>
      <c r="II52" s="30"/>
      <c r="IJ52" s="30">
        <f>データ!$E$11</f>
        <v>42370</v>
      </c>
      <c r="IK52" s="30"/>
      <c r="IL52" s="30"/>
      <c r="IM52" s="30"/>
      <c r="IN52" s="30"/>
      <c r="IO52" s="30"/>
      <c r="IP52" s="30"/>
      <c r="IQ52" s="30"/>
      <c r="IR52" s="30"/>
      <c r="IS52" s="30"/>
      <c r="IT52" s="30"/>
      <c r="IU52" s="30"/>
      <c r="IV52" s="30"/>
      <c r="IW52" s="30"/>
      <c r="IX52" s="30">
        <f>データ!$F$11</f>
        <v>42736</v>
      </c>
      <c r="IY52" s="30"/>
      <c r="IZ52" s="30"/>
      <c r="JA52" s="30"/>
      <c r="JB52" s="30"/>
      <c r="JC52" s="30"/>
      <c r="JD52" s="30"/>
      <c r="JE52" s="30"/>
      <c r="JF52" s="30"/>
      <c r="JG52" s="30"/>
      <c r="JH52" s="30"/>
      <c r="JI52" s="30"/>
      <c r="JJ52" s="30"/>
      <c r="JK52" s="30"/>
      <c r="JL52" s="10"/>
      <c r="JM52" s="10"/>
      <c r="JN52" s="10"/>
      <c r="JO52" s="10"/>
      <c r="JP52" s="10"/>
      <c r="JQ52" s="10"/>
      <c r="JR52" s="10"/>
      <c r="JS52" s="10"/>
      <c r="JT52" s="10"/>
      <c r="JU52" s="10"/>
      <c r="JV52" s="10"/>
      <c r="JW52" s="10"/>
      <c r="JX52" s="10"/>
      <c r="JY52" s="10"/>
      <c r="JZ52" s="10"/>
      <c r="KA52" s="10"/>
      <c r="KB52" s="10"/>
      <c r="KC52" s="10"/>
      <c r="KD52" s="10"/>
      <c r="KE52" s="10"/>
      <c r="KF52" s="10"/>
      <c r="KG52" s="10"/>
      <c r="KH52" s="30">
        <f>データ!$B$11</f>
        <v>41275</v>
      </c>
      <c r="KI52" s="30"/>
      <c r="KJ52" s="30"/>
      <c r="KK52" s="30"/>
      <c r="KL52" s="30"/>
      <c r="KM52" s="30"/>
      <c r="KN52" s="30"/>
      <c r="KO52" s="30"/>
      <c r="KP52" s="30"/>
      <c r="KQ52" s="30"/>
      <c r="KR52" s="30"/>
      <c r="KS52" s="30"/>
      <c r="KT52" s="30"/>
      <c r="KU52" s="30"/>
      <c r="KV52" s="30">
        <f>データ!$C$11</f>
        <v>41640</v>
      </c>
      <c r="KW52" s="30"/>
      <c r="KX52" s="30"/>
      <c r="KY52" s="30"/>
      <c r="KZ52" s="30"/>
      <c r="LA52" s="30"/>
      <c r="LB52" s="30"/>
      <c r="LC52" s="30"/>
      <c r="LD52" s="30"/>
      <c r="LE52" s="30"/>
      <c r="LF52" s="30"/>
      <c r="LG52" s="30"/>
      <c r="LH52" s="30"/>
      <c r="LI52" s="30"/>
      <c r="LJ52" s="30">
        <f>データ!$D$11</f>
        <v>42005</v>
      </c>
      <c r="LK52" s="30"/>
      <c r="LL52" s="30"/>
      <c r="LM52" s="30"/>
      <c r="LN52" s="30"/>
      <c r="LO52" s="30"/>
      <c r="LP52" s="30"/>
      <c r="LQ52" s="30"/>
      <c r="LR52" s="30"/>
      <c r="LS52" s="30"/>
      <c r="LT52" s="30"/>
      <c r="LU52" s="30"/>
      <c r="LV52" s="30"/>
      <c r="LW52" s="30"/>
      <c r="LX52" s="30">
        <f>データ!$E$11</f>
        <v>42370</v>
      </c>
      <c r="LY52" s="30"/>
      <c r="LZ52" s="30"/>
      <c r="MA52" s="30"/>
      <c r="MB52" s="30"/>
      <c r="MC52" s="30"/>
      <c r="MD52" s="30"/>
      <c r="ME52" s="30"/>
      <c r="MF52" s="30"/>
      <c r="MG52" s="30"/>
      <c r="MH52" s="30"/>
      <c r="MI52" s="30"/>
      <c r="MJ52" s="30"/>
      <c r="MK52" s="30"/>
      <c r="ML52" s="30">
        <f>データ!$F$11</f>
        <v>42736</v>
      </c>
      <c r="MM52" s="30"/>
      <c r="MN52" s="30"/>
      <c r="MO52" s="30"/>
      <c r="MP52" s="30"/>
      <c r="MQ52" s="30"/>
      <c r="MR52" s="30"/>
      <c r="MS52" s="30"/>
      <c r="MT52" s="30"/>
      <c r="MU52" s="30"/>
      <c r="MV52" s="30"/>
      <c r="MW52" s="30"/>
      <c r="MX52" s="30"/>
      <c r="MY52" s="30"/>
      <c r="MZ52" s="10"/>
      <c r="NA52" s="10"/>
      <c r="NB52" s="10"/>
      <c r="NC52" s="10"/>
      <c r="ND52" s="10"/>
      <c r="NE52" s="10"/>
      <c r="NF52" s="10"/>
      <c r="NG52" s="4"/>
      <c r="NH52" s="2"/>
      <c r="NI52" s="72"/>
      <c r="NJ52" s="79"/>
      <c r="NK52" s="79"/>
      <c r="NL52" s="79"/>
      <c r="NM52" s="79"/>
      <c r="NN52" s="79"/>
      <c r="NO52" s="79"/>
      <c r="NP52" s="79"/>
      <c r="NQ52" s="79"/>
      <c r="NR52" s="79"/>
      <c r="NS52" s="79"/>
      <c r="NT52" s="79"/>
      <c r="NU52" s="79"/>
      <c r="NV52" s="79"/>
      <c r="NW52" s="94"/>
    </row>
    <row r="53" spans="1:387" ht="13.5" customHeight="1">
      <c r="A53" s="2"/>
      <c r="B53" s="13"/>
      <c r="C53" s="10"/>
      <c r="D53" s="10"/>
      <c r="E53" s="10"/>
      <c r="F53" s="10"/>
      <c r="I53" s="27" t="s">
        <v>8</v>
      </c>
      <c r="J53" s="27"/>
      <c r="K53" s="27"/>
      <c r="L53" s="27"/>
      <c r="M53" s="27"/>
      <c r="N53" s="27"/>
      <c r="O53" s="27"/>
      <c r="P53" s="27"/>
      <c r="Q53" s="27"/>
      <c r="R53" s="31">
        <f>データ!BF7</f>
        <v>13</v>
      </c>
      <c r="S53" s="31"/>
      <c r="T53" s="31"/>
      <c r="U53" s="31"/>
      <c r="V53" s="31"/>
      <c r="W53" s="31"/>
      <c r="X53" s="31"/>
      <c r="Y53" s="31"/>
      <c r="Z53" s="31"/>
      <c r="AA53" s="31"/>
      <c r="AB53" s="31"/>
      <c r="AC53" s="31"/>
      <c r="AD53" s="31"/>
      <c r="AE53" s="31"/>
      <c r="AF53" s="31">
        <f>データ!BG7</f>
        <v>10.6</v>
      </c>
      <c r="AG53" s="31"/>
      <c r="AH53" s="31"/>
      <c r="AI53" s="31"/>
      <c r="AJ53" s="31"/>
      <c r="AK53" s="31"/>
      <c r="AL53" s="31"/>
      <c r="AM53" s="31"/>
      <c r="AN53" s="31"/>
      <c r="AO53" s="31"/>
      <c r="AP53" s="31"/>
      <c r="AQ53" s="31"/>
      <c r="AR53" s="31"/>
      <c r="AS53" s="31"/>
      <c r="AT53" s="31">
        <f>データ!BH7</f>
        <v>13.8</v>
      </c>
      <c r="AU53" s="31"/>
      <c r="AV53" s="31"/>
      <c r="AW53" s="31"/>
      <c r="AX53" s="31"/>
      <c r="AY53" s="31"/>
      <c r="AZ53" s="31"/>
      <c r="BA53" s="31"/>
      <c r="BB53" s="31"/>
      <c r="BC53" s="31"/>
      <c r="BD53" s="31"/>
      <c r="BE53" s="31"/>
      <c r="BF53" s="31"/>
      <c r="BG53" s="31"/>
      <c r="BH53" s="31">
        <f>データ!BI7</f>
        <v>3</v>
      </c>
      <c r="BI53" s="31"/>
      <c r="BJ53" s="31"/>
      <c r="BK53" s="31"/>
      <c r="BL53" s="31"/>
      <c r="BM53" s="31"/>
      <c r="BN53" s="31"/>
      <c r="BO53" s="31"/>
      <c r="BP53" s="31"/>
      <c r="BQ53" s="31"/>
      <c r="BR53" s="31"/>
      <c r="BS53" s="31"/>
      <c r="BT53" s="31"/>
      <c r="BU53" s="31"/>
      <c r="BV53" s="31">
        <f>データ!BJ7</f>
        <v>3.3</v>
      </c>
      <c r="BW53" s="31"/>
      <c r="BX53" s="31"/>
      <c r="BY53" s="31"/>
      <c r="BZ53" s="31"/>
      <c r="CA53" s="31"/>
      <c r="CB53" s="31"/>
      <c r="CC53" s="31"/>
      <c r="CD53" s="31"/>
      <c r="CE53" s="31"/>
      <c r="CF53" s="31"/>
      <c r="CG53" s="31"/>
      <c r="CH53" s="31"/>
      <c r="CI53" s="31"/>
      <c r="CJ53" s="10"/>
      <c r="CK53" s="10"/>
      <c r="CL53" s="10"/>
      <c r="CM53" s="10"/>
      <c r="CN53" s="10"/>
      <c r="CO53" s="10"/>
      <c r="CP53" s="10"/>
      <c r="CQ53" s="10"/>
      <c r="CR53" s="10"/>
      <c r="CS53" s="10"/>
      <c r="CT53" s="10"/>
      <c r="CU53" s="10"/>
      <c r="CV53" s="10"/>
      <c r="CW53" s="27" t="s">
        <v>8</v>
      </c>
      <c r="CX53" s="27"/>
      <c r="CY53" s="27"/>
      <c r="CZ53" s="27"/>
      <c r="DA53" s="27"/>
      <c r="DB53" s="27"/>
      <c r="DC53" s="27"/>
      <c r="DD53" s="27"/>
      <c r="DE53" s="27"/>
      <c r="DF53" s="31">
        <f>データ!BQ7</f>
        <v>0</v>
      </c>
      <c r="DG53" s="31"/>
      <c r="DH53" s="31"/>
      <c r="DI53" s="31"/>
      <c r="DJ53" s="31"/>
      <c r="DK53" s="31"/>
      <c r="DL53" s="31"/>
      <c r="DM53" s="31"/>
      <c r="DN53" s="31"/>
      <c r="DO53" s="31"/>
      <c r="DP53" s="31"/>
      <c r="DQ53" s="31"/>
      <c r="DR53" s="31"/>
      <c r="DS53" s="31"/>
      <c r="DT53" s="31">
        <f>データ!BR7</f>
        <v>0</v>
      </c>
      <c r="DU53" s="31"/>
      <c r="DV53" s="31"/>
      <c r="DW53" s="31"/>
      <c r="DX53" s="31"/>
      <c r="DY53" s="31"/>
      <c r="DZ53" s="31"/>
      <c r="EA53" s="31"/>
      <c r="EB53" s="31"/>
      <c r="EC53" s="31"/>
      <c r="ED53" s="31"/>
      <c r="EE53" s="31"/>
      <c r="EF53" s="31"/>
      <c r="EG53" s="31"/>
      <c r="EH53" s="31">
        <f>データ!BS7</f>
        <v>0</v>
      </c>
      <c r="EI53" s="31"/>
      <c r="EJ53" s="31"/>
      <c r="EK53" s="31"/>
      <c r="EL53" s="31"/>
      <c r="EM53" s="31"/>
      <c r="EN53" s="31"/>
      <c r="EO53" s="31"/>
      <c r="EP53" s="31"/>
      <c r="EQ53" s="31"/>
      <c r="ER53" s="31"/>
      <c r="ES53" s="31"/>
      <c r="ET53" s="31"/>
      <c r="EU53" s="31"/>
      <c r="EV53" s="31">
        <f>データ!BT7</f>
        <v>0</v>
      </c>
      <c r="EW53" s="31"/>
      <c r="EX53" s="31"/>
      <c r="EY53" s="31"/>
      <c r="EZ53" s="31"/>
      <c r="FA53" s="31"/>
      <c r="FB53" s="31"/>
      <c r="FC53" s="31"/>
      <c r="FD53" s="31"/>
      <c r="FE53" s="31"/>
      <c r="FF53" s="31"/>
      <c r="FG53" s="31"/>
      <c r="FH53" s="31"/>
      <c r="FI53" s="31"/>
      <c r="FJ53" s="31">
        <f>データ!BU7</f>
        <v>0</v>
      </c>
      <c r="FK53" s="31"/>
      <c r="FL53" s="31"/>
      <c r="FM53" s="31"/>
      <c r="FN53" s="31"/>
      <c r="FO53" s="31"/>
      <c r="FP53" s="31"/>
      <c r="FQ53" s="31"/>
      <c r="FR53" s="31"/>
      <c r="FS53" s="31"/>
      <c r="FT53" s="31"/>
      <c r="FU53" s="31"/>
      <c r="FV53" s="31"/>
      <c r="FW53" s="31"/>
      <c r="FX53" s="10"/>
      <c r="FY53" s="10"/>
      <c r="FZ53" s="10"/>
      <c r="GA53" s="10"/>
      <c r="GB53" s="10"/>
      <c r="GC53" s="10"/>
      <c r="GD53" s="10"/>
      <c r="GE53" s="10"/>
      <c r="GF53" s="10"/>
      <c r="GG53" s="10"/>
      <c r="GH53" s="10"/>
      <c r="GI53" s="10"/>
      <c r="GJ53" s="10"/>
      <c r="GK53" s="27" t="s">
        <v>8</v>
      </c>
      <c r="GL53" s="27"/>
      <c r="GM53" s="27"/>
      <c r="GN53" s="27"/>
      <c r="GO53" s="27"/>
      <c r="GP53" s="27"/>
      <c r="GQ53" s="27"/>
      <c r="GR53" s="27"/>
      <c r="GS53" s="27"/>
      <c r="GT53" s="31">
        <f>データ!CB7</f>
        <v>34</v>
      </c>
      <c r="GU53" s="31"/>
      <c r="GV53" s="31"/>
      <c r="GW53" s="31"/>
      <c r="GX53" s="31"/>
      <c r="GY53" s="31"/>
      <c r="GZ53" s="31"/>
      <c r="HA53" s="31"/>
      <c r="HB53" s="31"/>
      <c r="HC53" s="31"/>
      <c r="HD53" s="31"/>
      <c r="HE53" s="31"/>
      <c r="HF53" s="31"/>
      <c r="HG53" s="31"/>
      <c r="HH53" s="31">
        <f>データ!CC7</f>
        <v>12.8</v>
      </c>
      <c r="HI53" s="31"/>
      <c r="HJ53" s="31"/>
      <c r="HK53" s="31"/>
      <c r="HL53" s="31"/>
      <c r="HM53" s="31"/>
      <c r="HN53" s="31"/>
      <c r="HO53" s="31"/>
      <c r="HP53" s="31"/>
      <c r="HQ53" s="31"/>
      <c r="HR53" s="31"/>
      <c r="HS53" s="31"/>
      <c r="HT53" s="31"/>
      <c r="HU53" s="31"/>
      <c r="HV53" s="31">
        <f>データ!CD7</f>
        <v>38</v>
      </c>
      <c r="HW53" s="31"/>
      <c r="HX53" s="31"/>
      <c r="HY53" s="31"/>
      <c r="HZ53" s="31"/>
      <c r="IA53" s="31"/>
      <c r="IB53" s="31"/>
      <c r="IC53" s="31"/>
      <c r="ID53" s="31"/>
      <c r="IE53" s="31"/>
      <c r="IF53" s="31"/>
      <c r="IG53" s="31"/>
      <c r="IH53" s="31"/>
      <c r="II53" s="31"/>
      <c r="IJ53" s="31">
        <f>データ!CE7</f>
        <v>1.2</v>
      </c>
      <c r="IK53" s="31"/>
      <c r="IL53" s="31"/>
      <c r="IM53" s="31"/>
      <c r="IN53" s="31"/>
      <c r="IO53" s="31"/>
      <c r="IP53" s="31"/>
      <c r="IQ53" s="31"/>
      <c r="IR53" s="31"/>
      <c r="IS53" s="31"/>
      <c r="IT53" s="31"/>
      <c r="IU53" s="31"/>
      <c r="IV53" s="31"/>
      <c r="IW53" s="31"/>
      <c r="IX53" s="31">
        <f>データ!CF7</f>
        <v>4</v>
      </c>
      <c r="IY53" s="31"/>
      <c r="IZ53" s="31"/>
      <c r="JA53" s="31"/>
      <c r="JB53" s="31"/>
      <c r="JC53" s="31"/>
      <c r="JD53" s="31"/>
      <c r="JE53" s="31"/>
      <c r="JF53" s="31"/>
      <c r="JG53" s="31"/>
      <c r="JH53" s="31"/>
      <c r="JI53" s="31"/>
      <c r="JJ53" s="31"/>
      <c r="JK53" s="31"/>
      <c r="JL53" s="10"/>
      <c r="JM53" s="10"/>
      <c r="JN53" s="10"/>
      <c r="JO53" s="10"/>
      <c r="JP53" s="10"/>
      <c r="JQ53" s="10"/>
      <c r="JR53" s="10"/>
      <c r="JS53" s="10"/>
      <c r="JT53" s="10"/>
      <c r="JU53" s="10"/>
      <c r="JV53" s="10"/>
      <c r="JW53" s="10"/>
      <c r="JX53" s="10"/>
      <c r="JY53" s="27" t="s">
        <v>8</v>
      </c>
      <c r="JZ53" s="27"/>
      <c r="KA53" s="27"/>
      <c r="KB53" s="27"/>
      <c r="KC53" s="27"/>
      <c r="KD53" s="27"/>
      <c r="KE53" s="27"/>
      <c r="KF53" s="27"/>
      <c r="KG53" s="27"/>
      <c r="KH53" s="47">
        <f>データ!CM7</f>
        <v>-683</v>
      </c>
      <c r="KI53" s="47"/>
      <c r="KJ53" s="47"/>
      <c r="KK53" s="47"/>
      <c r="KL53" s="47"/>
      <c r="KM53" s="47"/>
      <c r="KN53" s="47"/>
      <c r="KO53" s="47"/>
      <c r="KP53" s="47"/>
      <c r="KQ53" s="47"/>
      <c r="KR53" s="47"/>
      <c r="KS53" s="47"/>
      <c r="KT53" s="47"/>
      <c r="KU53" s="47"/>
      <c r="KV53" s="47">
        <f>データ!CN7</f>
        <v>-1202</v>
      </c>
      <c r="KW53" s="47"/>
      <c r="KX53" s="47"/>
      <c r="KY53" s="47"/>
      <c r="KZ53" s="47"/>
      <c r="LA53" s="47"/>
      <c r="LB53" s="47"/>
      <c r="LC53" s="47"/>
      <c r="LD53" s="47"/>
      <c r="LE53" s="47"/>
      <c r="LF53" s="47"/>
      <c r="LG53" s="47"/>
      <c r="LH53" s="47"/>
      <c r="LI53" s="47"/>
      <c r="LJ53" s="47">
        <f>データ!CO7</f>
        <v>326</v>
      </c>
      <c r="LK53" s="47"/>
      <c r="LL53" s="47"/>
      <c r="LM53" s="47"/>
      <c r="LN53" s="47"/>
      <c r="LO53" s="47"/>
      <c r="LP53" s="47"/>
      <c r="LQ53" s="47"/>
      <c r="LR53" s="47"/>
      <c r="LS53" s="47"/>
      <c r="LT53" s="47"/>
      <c r="LU53" s="47"/>
      <c r="LV53" s="47"/>
      <c r="LW53" s="47"/>
      <c r="LX53" s="47">
        <f>データ!CP7</f>
        <v>11</v>
      </c>
      <c r="LY53" s="47"/>
      <c r="LZ53" s="47"/>
      <c r="MA53" s="47"/>
      <c r="MB53" s="47"/>
      <c r="MC53" s="47"/>
      <c r="MD53" s="47"/>
      <c r="ME53" s="47"/>
      <c r="MF53" s="47"/>
      <c r="MG53" s="47"/>
      <c r="MH53" s="47"/>
      <c r="MI53" s="47"/>
      <c r="MJ53" s="47"/>
      <c r="MK53" s="47"/>
      <c r="ML53" s="47">
        <f>データ!CQ7</f>
        <v>36</v>
      </c>
      <c r="MM53" s="47"/>
      <c r="MN53" s="47"/>
      <c r="MO53" s="47"/>
      <c r="MP53" s="47"/>
      <c r="MQ53" s="47"/>
      <c r="MR53" s="47"/>
      <c r="MS53" s="47"/>
      <c r="MT53" s="47"/>
      <c r="MU53" s="47"/>
      <c r="MV53" s="47"/>
      <c r="MW53" s="47"/>
      <c r="MX53" s="47"/>
      <c r="MY53" s="47"/>
      <c r="MZ53" s="10"/>
      <c r="NA53" s="10"/>
      <c r="NB53" s="10"/>
      <c r="NC53" s="10"/>
      <c r="ND53" s="10"/>
      <c r="NE53" s="10"/>
      <c r="NF53" s="10"/>
      <c r="NG53" s="4"/>
      <c r="NH53" s="2"/>
      <c r="NI53" s="72"/>
      <c r="NJ53" s="79"/>
      <c r="NK53" s="79"/>
      <c r="NL53" s="79"/>
      <c r="NM53" s="79"/>
      <c r="NN53" s="79"/>
      <c r="NO53" s="79"/>
      <c r="NP53" s="79"/>
      <c r="NQ53" s="79"/>
      <c r="NR53" s="79"/>
      <c r="NS53" s="79"/>
      <c r="NT53" s="79"/>
      <c r="NU53" s="79"/>
      <c r="NV53" s="79"/>
      <c r="NW53" s="94"/>
    </row>
    <row r="54" spans="1:387" ht="13.5" customHeight="1">
      <c r="A54" s="2"/>
      <c r="B54" s="13"/>
      <c r="C54" s="10"/>
      <c r="D54" s="10"/>
      <c r="E54" s="10"/>
      <c r="F54" s="10"/>
      <c r="G54" s="10"/>
      <c r="H54" s="10"/>
      <c r="I54" s="27" t="s">
        <v>52</v>
      </c>
      <c r="J54" s="27"/>
      <c r="K54" s="27"/>
      <c r="L54" s="27"/>
      <c r="M54" s="27"/>
      <c r="N54" s="27"/>
      <c r="O54" s="27"/>
      <c r="P54" s="27"/>
      <c r="Q54" s="27"/>
      <c r="R54" s="31">
        <f>データ!BK7</f>
        <v>18.3</v>
      </c>
      <c r="S54" s="31"/>
      <c r="T54" s="31"/>
      <c r="U54" s="31"/>
      <c r="V54" s="31"/>
      <c r="W54" s="31"/>
      <c r="X54" s="31"/>
      <c r="Y54" s="31"/>
      <c r="Z54" s="31"/>
      <c r="AA54" s="31"/>
      <c r="AB54" s="31"/>
      <c r="AC54" s="31"/>
      <c r="AD54" s="31"/>
      <c r="AE54" s="31"/>
      <c r="AF54" s="31">
        <f>データ!BL7</f>
        <v>17.100000000000001</v>
      </c>
      <c r="AG54" s="31"/>
      <c r="AH54" s="31"/>
      <c r="AI54" s="31"/>
      <c r="AJ54" s="31"/>
      <c r="AK54" s="31"/>
      <c r="AL54" s="31"/>
      <c r="AM54" s="31"/>
      <c r="AN54" s="31"/>
      <c r="AO54" s="31"/>
      <c r="AP54" s="31"/>
      <c r="AQ54" s="31"/>
      <c r="AR54" s="31"/>
      <c r="AS54" s="31"/>
      <c r="AT54" s="31">
        <f>データ!BM7</f>
        <v>16.100000000000001</v>
      </c>
      <c r="AU54" s="31"/>
      <c r="AV54" s="31"/>
      <c r="AW54" s="31"/>
      <c r="AX54" s="31"/>
      <c r="AY54" s="31"/>
      <c r="AZ54" s="31"/>
      <c r="BA54" s="31"/>
      <c r="BB54" s="31"/>
      <c r="BC54" s="31"/>
      <c r="BD54" s="31"/>
      <c r="BE54" s="31"/>
      <c r="BF54" s="31"/>
      <c r="BG54" s="31"/>
      <c r="BH54" s="31">
        <f>データ!BN7</f>
        <v>14</v>
      </c>
      <c r="BI54" s="31"/>
      <c r="BJ54" s="31"/>
      <c r="BK54" s="31"/>
      <c r="BL54" s="31"/>
      <c r="BM54" s="31"/>
      <c r="BN54" s="31"/>
      <c r="BO54" s="31"/>
      <c r="BP54" s="31"/>
      <c r="BQ54" s="31"/>
      <c r="BR54" s="31"/>
      <c r="BS54" s="31"/>
      <c r="BT54" s="31"/>
      <c r="BU54" s="31"/>
      <c r="BV54" s="31">
        <f>データ!BO7</f>
        <v>16.5</v>
      </c>
      <c r="BW54" s="31"/>
      <c r="BX54" s="31"/>
      <c r="BY54" s="31"/>
      <c r="BZ54" s="31"/>
      <c r="CA54" s="31"/>
      <c r="CB54" s="31"/>
      <c r="CC54" s="31"/>
      <c r="CD54" s="31"/>
      <c r="CE54" s="31"/>
      <c r="CF54" s="31"/>
      <c r="CG54" s="31"/>
      <c r="CH54" s="31"/>
      <c r="CI54" s="31"/>
      <c r="CJ54" s="10"/>
      <c r="CK54" s="10"/>
      <c r="CL54" s="10"/>
      <c r="CM54" s="10"/>
      <c r="CN54" s="10"/>
      <c r="CO54" s="10"/>
      <c r="CP54" s="10"/>
      <c r="CQ54" s="10"/>
      <c r="CR54" s="10"/>
      <c r="CS54" s="10"/>
      <c r="CT54" s="10"/>
      <c r="CU54" s="10"/>
      <c r="CV54" s="10"/>
      <c r="CW54" s="27" t="s">
        <v>52</v>
      </c>
      <c r="CX54" s="27"/>
      <c r="CY54" s="27"/>
      <c r="CZ54" s="27"/>
      <c r="DA54" s="27"/>
      <c r="DB54" s="27"/>
      <c r="DC54" s="27"/>
      <c r="DD54" s="27"/>
      <c r="DE54" s="27"/>
      <c r="DF54" s="31">
        <f>データ!BV7</f>
        <v>32.299999999999997</v>
      </c>
      <c r="DG54" s="31"/>
      <c r="DH54" s="31"/>
      <c r="DI54" s="31"/>
      <c r="DJ54" s="31"/>
      <c r="DK54" s="31"/>
      <c r="DL54" s="31"/>
      <c r="DM54" s="31"/>
      <c r="DN54" s="31"/>
      <c r="DO54" s="31"/>
      <c r="DP54" s="31"/>
      <c r="DQ54" s="31"/>
      <c r="DR54" s="31"/>
      <c r="DS54" s="31"/>
      <c r="DT54" s="31">
        <f>データ!BW7</f>
        <v>37.700000000000003</v>
      </c>
      <c r="DU54" s="31"/>
      <c r="DV54" s="31"/>
      <c r="DW54" s="31"/>
      <c r="DX54" s="31"/>
      <c r="DY54" s="31"/>
      <c r="DZ54" s="31"/>
      <c r="EA54" s="31"/>
      <c r="EB54" s="31"/>
      <c r="EC54" s="31"/>
      <c r="ED54" s="31"/>
      <c r="EE54" s="31"/>
      <c r="EF54" s="31"/>
      <c r="EG54" s="31"/>
      <c r="EH54" s="31">
        <f>データ!BX7</f>
        <v>37.700000000000003</v>
      </c>
      <c r="EI54" s="31"/>
      <c r="EJ54" s="31"/>
      <c r="EK54" s="31"/>
      <c r="EL54" s="31"/>
      <c r="EM54" s="31"/>
      <c r="EN54" s="31"/>
      <c r="EO54" s="31"/>
      <c r="EP54" s="31"/>
      <c r="EQ54" s="31"/>
      <c r="ER54" s="31"/>
      <c r="ES54" s="31"/>
      <c r="ET54" s="31"/>
      <c r="EU54" s="31"/>
      <c r="EV54" s="31">
        <f>データ!BY7</f>
        <v>37.4</v>
      </c>
      <c r="EW54" s="31"/>
      <c r="EX54" s="31"/>
      <c r="EY54" s="31"/>
      <c r="EZ54" s="31"/>
      <c r="FA54" s="31"/>
      <c r="FB54" s="31"/>
      <c r="FC54" s="31"/>
      <c r="FD54" s="31"/>
      <c r="FE54" s="31"/>
      <c r="FF54" s="31"/>
      <c r="FG54" s="31"/>
      <c r="FH54" s="31"/>
      <c r="FI54" s="31"/>
      <c r="FJ54" s="31">
        <f>データ!BZ7</f>
        <v>35</v>
      </c>
      <c r="FK54" s="31"/>
      <c r="FL54" s="31"/>
      <c r="FM54" s="31"/>
      <c r="FN54" s="31"/>
      <c r="FO54" s="31"/>
      <c r="FP54" s="31"/>
      <c r="FQ54" s="31"/>
      <c r="FR54" s="31"/>
      <c r="FS54" s="31"/>
      <c r="FT54" s="31"/>
      <c r="FU54" s="31"/>
      <c r="FV54" s="31"/>
      <c r="FW54" s="31"/>
      <c r="FX54" s="10"/>
      <c r="FY54" s="10"/>
      <c r="FZ54" s="10"/>
      <c r="GA54" s="10"/>
      <c r="GB54" s="10"/>
      <c r="GC54" s="10"/>
      <c r="GD54" s="10"/>
      <c r="GE54" s="10"/>
      <c r="GF54" s="10"/>
      <c r="GG54" s="10"/>
      <c r="GH54" s="10"/>
      <c r="GI54" s="10"/>
      <c r="GJ54" s="10"/>
      <c r="GK54" s="27" t="s">
        <v>52</v>
      </c>
      <c r="GL54" s="27"/>
      <c r="GM54" s="27"/>
      <c r="GN54" s="27"/>
      <c r="GO54" s="27"/>
      <c r="GP54" s="27"/>
      <c r="GQ54" s="27"/>
      <c r="GR54" s="27"/>
      <c r="GS54" s="27"/>
      <c r="GT54" s="31">
        <f>データ!CG7</f>
        <v>-10.5</v>
      </c>
      <c r="GU54" s="31"/>
      <c r="GV54" s="31"/>
      <c r="GW54" s="31"/>
      <c r="GX54" s="31"/>
      <c r="GY54" s="31"/>
      <c r="GZ54" s="31"/>
      <c r="HA54" s="31"/>
      <c r="HB54" s="31"/>
      <c r="HC54" s="31"/>
      <c r="HD54" s="31"/>
      <c r="HE54" s="31"/>
      <c r="HF54" s="31"/>
      <c r="HG54" s="31"/>
      <c r="HH54" s="31">
        <f>データ!CH7</f>
        <v>-23.8</v>
      </c>
      <c r="HI54" s="31"/>
      <c r="HJ54" s="31"/>
      <c r="HK54" s="31"/>
      <c r="HL54" s="31"/>
      <c r="HM54" s="31"/>
      <c r="HN54" s="31"/>
      <c r="HO54" s="31"/>
      <c r="HP54" s="31"/>
      <c r="HQ54" s="31"/>
      <c r="HR54" s="31"/>
      <c r="HS54" s="31"/>
      <c r="HT54" s="31"/>
      <c r="HU54" s="31"/>
      <c r="HV54" s="31">
        <f>データ!CI7</f>
        <v>-19.3</v>
      </c>
      <c r="HW54" s="31"/>
      <c r="HX54" s="31"/>
      <c r="HY54" s="31"/>
      <c r="HZ54" s="31"/>
      <c r="IA54" s="31"/>
      <c r="IB54" s="31"/>
      <c r="IC54" s="31"/>
      <c r="ID54" s="31"/>
      <c r="IE54" s="31"/>
      <c r="IF54" s="31"/>
      <c r="IG54" s="31"/>
      <c r="IH54" s="31"/>
      <c r="II54" s="31"/>
      <c r="IJ54" s="31">
        <f>データ!CJ7</f>
        <v>-24.5</v>
      </c>
      <c r="IK54" s="31"/>
      <c r="IL54" s="31"/>
      <c r="IM54" s="31"/>
      <c r="IN54" s="31"/>
      <c r="IO54" s="31"/>
      <c r="IP54" s="31"/>
      <c r="IQ54" s="31"/>
      <c r="IR54" s="31"/>
      <c r="IS54" s="31"/>
      <c r="IT54" s="31"/>
      <c r="IU54" s="31"/>
      <c r="IV54" s="31"/>
      <c r="IW54" s="31"/>
      <c r="IX54" s="31">
        <f>データ!CK7</f>
        <v>-24.8</v>
      </c>
      <c r="IY54" s="31"/>
      <c r="IZ54" s="31"/>
      <c r="JA54" s="31"/>
      <c r="JB54" s="31"/>
      <c r="JC54" s="31"/>
      <c r="JD54" s="31"/>
      <c r="JE54" s="31"/>
      <c r="JF54" s="31"/>
      <c r="JG54" s="31"/>
      <c r="JH54" s="31"/>
      <c r="JI54" s="31"/>
      <c r="JJ54" s="31"/>
      <c r="JK54" s="31"/>
      <c r="JL54" s="10"/>
      <c r="JM54" s="10"/>
      <c r="JN54" s="10"/>
      <c r="JO54" s="10"/>
      <c r="JP54" s="10"/>
      <c r="JQ54" s="10"/>
      <c r="JR54" s="10"/>
      <c r="JS54" s="10"/>
      <c r="JT54" s="10"/>
      <c r="JU54" s="10"/>
      <c r="JV54" s="10"/>
      <c r="JW54" s="10"/>
      <c r="JX54" s="10"/>
      <c r="JY54" s="27" t="s">
        <v>52</v>
      </c>
      <c r="JZ54" s="27"/>
      <c r="KA54" s="27"/>
      <c r="KB54" s="27"/>
      <c r="KC54" s="27"/>
      <c r="KD54" s="27"/>
      <c r="KE54" s="27"/>
      <c r="KF54" s="27"/>
      <c r="KG54" s="27"/>
      <c r="KH54" s="54">
        <f>データ!CR7</f>
        <v>14281</v>
      </c>
      <c r="KI54" s="55"/>
      <c r="KJ54" s="55"/>
      <c r="KK54" s="55"/>
      <c r="KL54" s="55"/>
      <c r="KM54" s="55"/>
      <c r="KN54" s="55"/>
      <c r="KO54" s="55"/>
      <c r="KP54" s="55"/>
      <c r="KQ54" s="55"/>
      <c r="KR54" s="55"/>
      <c r="KS54" s="55"/>
      <c r="KT54" s="55"/>
      <c r="KU54" s="56"/>
      <c r="KV54" s="54">
        <f>データ!CS7</f>
        <v>10811</v>
      </c>
      <c r="KW54" s="55"/>
      <c r="KX54" s="55"/>
      <c r="KY54" s="55"/>
      <c r="KZ54" s="55"/>
      <c r="LA54" s="55"/>
      <c r="LB54" s="55"/>
      <c r="LC54" s="55"/>
      <c r="LD54" s="55"/>
      <c r="LE54" s="55"/>
      <c r="LF54" s="55"/>
      <c r="LG54" s="55"/>
      <c r="LH54" s="55"/>
      <c r="LI54" s="56"/>
      <c r="LJ54" s="54">
        <f>データ!CT7</f>
        <v>10264</v>
      </c>
      <c r="LK54" s="55"/>
      <c r="LL54" s="55"/>
      <c r="LM54" s="55"/>
      <c r="LN54" s="55"/>
      <c r="LO54" s="55"/>
      <c r="LP54" s="55"/>
      <c r="LQ54" s="55"/>
      <c r="LR54" s="55"/>
      <c r="LS54" s="55"/>
      <c r="LT54" s="55"/>
      <c r="LU54" s="55"/>
      <c r="LV54" s="55"/>
      <c r="LW54" s="56"/>
      <c r="LX54" s="54">
        <f>データ!CU7</f>
        <v>3626</v>
      </c>
      <c r="LY54" s="55"/>
      <c r="LZ54" s="55"/>
      <c r="MA54" s="55"/>
      <c r="MB54" s="55"/>
      <c r="MC54" s="55"/>
      <c r="MD54" s="55"/>
      <c r="ME54" s="55"/>
      <c r="MF54" s="55"/>
      <c r="MG54" s="55"/>
      <c r="MH54" s="55"/>
      <c r="MI54" s="55"/>
      <c r="MJ54" s="55"/>
      <c r="MK54" s="56"/>
      <c r="ML54" s="54">
        <f>データ!CV7</f>
        <v>-2250</v>
      </c>
      <c r="MM54" s="55"/>
      <c r="MN54" s="55"/>
      <c r="MO54" s="55"/>
      <c r="MP54" s="55"/>
      <c r="MQ54" s="55"/>
      <c r="MR54" s="55"/>
      <c r="MS54" s="55"/>
      <c r="MT54" s="55"/>
      <c r="MU54" s="55"/>
      <c r="MV54" s="55"/>
      <c r="MW54" s="55"/>
      <c r="MX54" s="55"/>
      <c r="MY54" s="56"/>
      <c r="MZ54" s="10"/>
      <c r="NA54" s="10"/>
      <c r="NB54" s="10"/>
      <c r="NC54" s="10"/>
      <c r="ND54" s="10"/>
      <c r="NE54" s="10"/>
      <c r="NF54" s="10"/>
      <c r="NG54" s="4"/>
      <c r="NH54" s="2"/>
      <c r="NI54" s="72"/>
      <c r="NJ54" s="79"/>
      <c r="NK54" s="79"/>
      <c r="NL54" s="79"/>
      <c r="NM54" s="79"/>
      <c r="NN54" s="79"/>
      <c r="NO54" s="79"/>
      <c r="NP54" s="79"/>
      <c r="NQ54" s="79"/>
      <c r="NR54" s="79"/>
      <c r="NS54" s="79"/>
      <c r="NT54" s="79"/>
      <c r="NU54" s="79"/>
      <c r="NV54" s="79"/>
      <c r="NW54" s="94"/>
    </row>
    <row r="55" spans="1:387" ht="13.5" customHeight="1">
      <c r="A55" s="2"/>
      <c r="B55" s="13"/>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4"/>
      <c r="NH55" s="2"/>
      <c r="NI55" s="72"/>
      <c r="NJ55" s="79"/>
      <c r="NK55" s="79"/>
      <c r="NL55" s="79"/>
      <c r="NM55" s="79"/>
      <c r="NN55" s="79"/>
      <c r="NO55" s="79"/>
      <c r="NP55" s="79"/>
      <c r="NQ55" s="79"/>
      <c r="NR55" s="79"/>
      <c r="NS55" s="79"/>
      <c r="NT55" s="79"/>
      <c r="NU55" s="79"/>
      <c r="NV55" s="79"/>
      <c r="NW55" s="94"/>
    </row>
    <row r="56" spans="1:387" ht="13.5" customHeight="1">
      <c r="A56" s="2"/>
      <c r="B56" s="13"/>
      <c r="C56" s="21"/>
      <c r="D56" s="10"/>
      <c r="E56" s="10"/>
      <c r="F56" s="10"/>
      <c r="G56" s="10"/>
      <c r="H56" s="26" t="s">
        <v>21</v>
      </c>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10"/>
      <c r="CN56" s="10"/>
      <c r="CO56" s="10"/>
      <c r="CP56" s="10"/>
      <c r="CQ56" s="10"/>
      <c r="CR56" s="10"/>
      <c r="CS56" s="10"/>
      <c r="CT56" s="10"/>
      <c r="CU56" s="10"/>
      <c r="CV56" s="26" t="s">
        <v>33</v>
      </c>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1"/>
      <c r="GB56" s="21"/>
      <c r="GC56" s="21"/>
      <c r="GD56" s="21"/>
      <c r="GE56" s="21"/>
      <c r="GF56" s="21"/>
      <c r="GG56" s="21"/>
      <c r="GH56" s="21"/>
      <c r="GI56" s="21"/>
      <c r="GJ56" s="26" t="s">
        <v>41</v>
      </c>
      <c r="GK56" s="26"/>
      <c r="GL56" s="26"/>
      <c r="GM56" s="26"/>
      <c r="GN56" s="26"/>
      <c r="GO56" s="26"/>
      <c r="GP56" s="26"/>
      <c r="GQ56" s="26"/>
      <c r="GR56" s="26"/>
      <c r="GS56" s="26"/>
      <c r="GT56" s="26"/>
      <c r="GU56" s="26"/>
      <c r="GV56" s="26"/>
      <c r="GW56" s="26"/>
      <c r="GX56" s="26"/>
      <c r="GY56" s="26"/>
      <c r="GZ56" s="26"/>
      <c r="HA56" s="26"/>
      <c r="HB56" s="26"/>
      <c r="HC56" s="26"/>
      <c r="HD56" s="26"/>
      <c r="HE56" s="26"/>
      <c r="HF56" s="26"/>
      <c r="HG56" s="26"/>
      <c r="HH56" s="26"/>
      <c r="HI56" s="26"/>
      <c r="HJ56" s="26"/>
      <c r="HK56" s="26"/>
      <c r="HL56" s="26"/>
      <c r="HM56" s="26"/>
      <c r="HN56" s="26"/>
      <c r="HO56" s="26"/>
      <c r="HP56" s="26"/>
      <c r="HQ56" s="26"/>
      <c r="HR56" s="26"/>
      <c r="HS56" s="26"/>
      <c r="HT56" s="26"/>
      <c r="HU56" s="26"/>
      <c r="HV56" s="26"/>
      <c r="HW56" s="26"/>
      <c r="HX56" s="26"/>
      <c r="HY56" s="26"/>
      <c r="HZ56" s="26"/>
      <c r="IA56" s="26"/>
      <c r="IB56" s="26"/>
      <c r="IC56" s="26"/>
      <c r="ID56" s="26"/>
      <c r="IE56" s="26"/>
      <c r="IF56" s="26"/>
      <c r="IG56" s="26"/>
      <c r="IH56" s="26"/>
      <c r="II56" s="26"/>
      <c r="IJ56" s="26"/>
      <c r="IK56" s="26"/>
      <c r="IL56" s="26"/>
      <c r="IM56" s="26"/>
      <c r="IN56" s="26"/>
      <c r="IO56" s="26"/>
      <c r="IP56" s="26"/>
      <c r="IQ56" s="26"/>
      <c r="IR56" s="26"/>
      <c r="IS56" s="26"/>
      <c r="IT56" s="26"/>
      <c r="IU56" s="26"/>
      <c r="IV56" s="26"/>
      <c r="IW56" s="26"/>
      <c r="IX56" s="26"/>
      <c r="IY56" s="26"/>
      <c r="IZ56" s="26"/>
      <c r="JA56" s="26"/>
      <c r="JB56" s="26"/>
      <c r="JC56" s="26"/>
      <c r="JD56" s="26"/>
      <c r="JE56" s="26"/>
      <c r="JF56" s="26"/>
      <c r="JG56" s="26"/>
      <c r="JH56" s="26"/>
      <c r="JI56" s="26"/>
      <c r="JJ56" s="26"/>
      <c r="JK56" s="26"/>
      <c r="JL56" s="26"/>
      <c r="JM56" s="26"/>
      <c r="JN56" s="26"/>
      <c r="JO56" s="10"/>
      <c r="JP56" s="10"/>
      <c r="JQ56" s="10"/>
      <c r="JR56" s="10"/>
      <c r="JS56" s="10"/>
      <c r="JT56" s="10"/>
      <c r="JU56" s="10"/>
      <c r="JV56" s="10"/>
      <c r="JW56" s="10"/>
      <c r="JX56" s="26" t="s">
        <v>58</v>
      </c>
      <c r="JY56" s="26"/>
      <c r="JZ56" s="26"/>
      <c r="KA56" s="26"/>
      <c r="KB56" s="26"/>
      <c r="KC56" s="26"/>
      <c r="KD56" s="26"/>
      <c r="KE56" s="26"/>
      <c r="KF56" s="26"/>
      <c r="KG56" s="26"/>
      <c r="KH56" s="26"/>
      <c r="KI56" s="26"/>
      <c r="KJ56" s="26"/>
      <c r="KK56" s="26"/>
      <c r="KL56" s="26"/>
      <c r="KM56" s="26"/>
      <c r="KN56" s="26"/>
      <c r="KO56" s="26"/>
      <c r="KP56" s="26"/>
      <c r="KQ56" s="26"/>
      <c r="KR56" s="26"/>
      <c r="KS56" s="26"/>
      <c r="KT56" s="26"/>
      <c r="KU56" s="26"/>
      <c r="KV56" s="26"/>
      <c r="KW56" s="26"/>
      <c r="KX56" s="26"/>
      <c r="KY56" s="26"/>
      <c r="KZ56" s="26"/>
      <c r="LA56" s="26"/>
      <c r="LB56" s="26"/>
      <c r="LC56" s="26"/>
      <c r="LD56" s="26"/>
      <c r="LE56" s="26"/>
      <c r="LF56" s="26"/>
      <c r="LG56" s="26"/>
      <c r="LH56" s="26"/>
      <c r="LI56" s="26"/>
      <c r="LJ56" s="26"/>
      <c r="LK56" s="26"/>
      <c r="LL56" s="26"/>
      <c r="LM56" s="26"/>
      <c r="LN56" s="26"/>
      <c r="LO56" s="26"/>
      <c r="LP56" s="26"/>
      <c r="LQ56" s="26"/>
      <c r="LR56" s="26"/>
      <c r="LS56" s="26"/>
      <c r="LT56" s="26"/>
      <c r="LU56" s="26"/>
      <c r="LV56" s="26"/>
      <c r="LW56" s="26"/>
      <c r="LX56" s="26"/>
      <c r="LY56" s="26"/>
      <c r="LZ56" s="26"/>
      <c r="MA56" s="26"/>
      <c r="MB56" s="26"/>
      <c r="MC56" s="26"/>
      <c r="MD56" s="26"/>
      <c r="ME56" s="26"/>
      <c r="MF56" s="26"/>
      <c r="MG56" s="26"/>
      <c r="MH56" s="26"/>
      <c r="MI56" s="26"/>
      <c r="MJ56" s="26"/>
      <c r="MK56" s="26"/>
      <c r="ML56" s="26"/>
      <c r="MM56" s="26"/>
      <c r="MN56" s="26"/>
      <c r="MO56" s="26"/>
      <c r="MP56" s="26"/>
      <c r="MQ56" s="26"/>
      <c r="MR56" s="26"/>
      <c r="MS56" s="26"/>
      <c r="MT56" s="26"/>
      <c r="MU56" s="26"/>
      <c r="MV56" s="26"/>
      <c r="MW56" s="26"/>
      <c r="MX56" s="26"/>
      <c r="MY56" s="26"/>
      <c r="MZ56" s="26"/>
      <c r="NA56" s="26"/>
      <c r="NB56" s="26"/>
      <c r="NC56" s="21"/>
      <c r="ND56" s="21"/>
      <c r="NE56" s="21"/>
      <c r="NF56" s="21"/>
      <c r="NG56" s="4"/>
      <c r="NH56" s="2"/>
      <c r="NI56" s="72"/>
      <c r="NJ56" s="79"/>
      <c r="NK56" s="79"/>
      <c r="NL56" s="79"/>
      <c r="NM56" s="79"/>
      <c r="NN56" s="79"/>
      <c r="NO56" s="79"/>
      <c r="NP56" s="79"/>
      <c r="NQ56" s="79"/>
      <c r="NR56" s="79"/>
      <c r="NS56" s="79"/>
      <c r="NT56" s="79"/>
      <c r="NU56" s="79"/>
      <c r="NV56" s="79"/>
      <c r="NW56" s="94"/>
    </row>
    <row r="57" spans="1:387" ht="13.5" customHeight="1">
      <c r="A57" s="2"/>
      <c r="B57" s="13"/>
      <c r="C57" s="21"/>
      <c r="D57" s="10"/>
      <c r="E57" s="10"/>
      <c r="F57" s="10"/>
      <c r="G57" s="10"/>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10"/>
      <c r="CN57" s="10"/>
      <c r="CO57" s="10"/>
      <c r="CP57" s="10"/>
      <c r="CQ57" s="10"/>
      <c r="CR57" s="10"/>
      <c r="CS57" s="10"/>
      <c r="CT57" s="10"/>
      <c r="CU57" s="10"/>
      <c r="CV57" s="26"/>
      <c r="CW57" s="26"/>
      <c r="CX57" s="26"/>
      <c r="CY57" s="26"/>
      <c r="CZ57" s="26"/>
      <c r="DA57" s="26"/>
      <c r="DB57" s="26"/>
      <c r="DC57" s="26"/>
      <c r="DD57" s="26"/>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1"/>
      <c r="GB57" s="21"/>
      <c r="GC57" s="21"/>
      <c r="GD57" s="21"/>
      <c r="GE57" s="21"/>
      <c r="GF57" s="21"/>
      <c r="GG57" s="21"/>
      <c r="GH57" s="21"/>
      <c r="GI57" s="21"/>
      <c r="GJ57" s="26"/>
      <c r="GK57" s="26"/>
      <c r="GL57" s="26"/>
      <c r="GM57" s="26"/>
      <c r="GN57" s="26"/>
      <c r="GO57" s="26"/>
      <c r="GP57" s="26"/>
      <c r="GQ57" s="26"/>
      <c r="GR57" s="26"/>
      <c r="GS57" s="26"/>
      <c r="GT57" s="26"/>
      <c r="GU57" s="26"/>
      <c r="GV57" s="26"/>
      <c r="GW57" s="26"/>
      <c r="GX57" s="26"/>
      <c r="GY57" s="26"/>
      <c r="GZ57" s="26"/>
      <c r="HA57" s="26"/>
      <c r="HB57" s="26"/>
      <c r="HC57" s="26"/>
      <c r="HD57" s="26"/>
      <c r="HE57" s="26"/>
      <c r="HF57" s="26"/>
      <c r="HG57" s="26"/>
      <c r="HH57" s="26"/>
      <c r="HI57" s="26"/>
      <c r="HJ57" s="26"/>
      <c r="HK57" s="26"/>
      <c r="HL57" s="26"/>
      <c r="HM57" s="26"/>
      <c r="HN57" s="26"/>
      <c r="HO57" s="26"/>
      <c r="HP57" s="26"/>
      <c r="HQ57" s="26"/>
      <c r="HR57" s="26"/>
      <c r="HS57" s="26"/>
      <c r="HT57" s="26"/>
      <c r="HU57" s="26"/>
      <c r="HV57" s="26"/>
      <c r="HW57" s="26"/>
      <c r="HX57" s="26"/>
      <c r="HY57" s="26"/>
      <c r="HZ57" s="26"/>
      <c r="IA57" s="26"/>
      <c r="IB57" s="26"/>
      <c r="IC57" s="26"/>
      <c r="ID57" s="26"/>
      <c r="IE57" s="26"/>
      <c r="IF57" s="26"/>
      <c r="IG57" s="26"/>
      <c r="IH57" s="26"/>
      <c r="II57" s="26"/>
      <c r="IJ57" s="26"/>
      <c r="IK57" s="26"/>
      <c r="IL57" s="26"/>
      <c r="IM57" s="26"/>
      <c r="IN57" s="26"/>
      <c r="IO57" s="26"/>
      <c r="IP57" s="26"/>
      <c r="IQ57" s="26"/>
      <c r="IR57" s="26"/>
      <c r="IS57" s="26"/>
      <c r="IT57" s="26"/>
      <c r="IU57" s="26"/>
      <c r="IV57" s="26"/>
      <c r="IW57" s="26"/>
      <c r="IX57" s="26"/>
      <c r="IY57" s="26"/>
      <c r="IZ57" s="26"/>
      <c r="JA57" s="26"/>
      <c r="JB57" s="26"/>
      <c r="JC57" s="26"/>
      <c r="JD57" s="26"/>
      <c r="JE57" s="26"/>
      <c r="JF57" s="26"/>
      <c r="JG57" s="26"/>
      <c r="JH57" s="26"/>
      <c r="JI57" s="26"/>
      <c r="JJ57" s="26"/>
      <c r="JK57" s="26"/>
      <c r="JL57" s="26"/>
      <c r="JM57" s="26"/>
      <c r="JN57" s="26"/>
      <c r="JO57" s="10"/>
      <c r="JP57" s="10"/>
      <c r="JQ57" s="10"/>
      <c r="JR57" s="10"/>
      <c r="JS57" s="10"/>
      <c r="JT57" s="10"/>
      <c r="JU57" s="10"/>
      <c r="JV57" s="10"/>
      <c r="JW57" s="10"/>
      <c r="JX57" s="26"/>
      <c r="JY57" s="26"/>
      <c r="JZ57" s="26"/>
      <c r="KA57" s="26"/>
      <c r="KB57" s="26"/>
      <c r="KC57" s="26"/>
      <c r="KD57" s="26"/>
      <c r="KE57" s="26"/>
      <c r="KF57" s="26"/>
      <c r="KG57" s="26"/>
      <c r="KH57" s="26"/>
      <c r="KI57" s="26"/>
      <c r="KJ57" s="26"/>
      <c r="KK57" s="26"/>
      <c r="KL57" s="26"/>
      <c r="KM57" s="26"/>
      <c r="KN57" s="26"/>
      <c r="KO57" s="26"/>
      <c r="KP57" s="26"/>
      <c r="KQ57" s="26"/>
      <c r="KR57" s="26"/>
      <c r="KS57" s="26"/>
      <c r="KT57" s="26"/>
      <c r="KU57" s="26"/>
      <c r="KV57" s="26"/>
      <c r="KW57" s="26"/>
      <c r="KX57" s="26"/>
      <c r="KY57" s="26"/>
      <c r="KZ57" s="26"/>
      <c r="LA57" s="26"/>
      <c r="LB57" s="26"/>
      <c r="LC57" s="26"/>
      <c r="LD57" s="26"/>
      <c r="LE57" s="26"/>
      <c r="LF57" s="26"/>
      <c r="LG57" s="26"/>
      <c r="LH57" s="26"/>
      <c r="LI57" s="26"/>
      <c r="LJ57" s="26"/>
      <c r="LK57" s="26"/>
      <c r="LL57" s="26"/>
      <c r="LM57" s="26"/>
      <c r="LN57" s="26"/>
      <c r="LO57" s="26"/>
      <c r="LP57" s="26"/>
      <c r="LQ57" s="26"/>
      <c r="LR57" s="26"/>
      <c r="LS57" s="26"/>
      <c r="LT57" s="26"/>
      <c r="LU57" s="26"/>
      <c r="LV57" s="26"/>
      <c r="LW57" s="26"/>
      <c r="LX57" s="26"/>
      <c r="LY57" s="26"/>
      <c r="LZ57" s="26"/>
      <c r="MA57" s="26"/>
      <c r="MB57" s="26"/>
      <c r="MC57" s="26"/>
      <c r="MD57" s="26"/>
      <c r="ME57" s="26"/>
      <c r="MF57" s="26"/>
      <c r="MG57" s="26"/>
      <c r="MH57" s="26"/>
      <c r="MI57" s="26"/>
      <c r="MJ57" s="26"/>
      <c r="MK57" s="26"/>
      <c r="ML57" s="26"/>
      <c r="MM57" s="26"/>
      <c r="MN57" s="26"/>
      <c r="MO57" s="26"/>
      <c r="MP57" s="26"/>
      <c r="MQ57" s="26"/>
      <c r="MR57" s="26"/>
      <c r="MS57" s="26"/>
      <c r="MT57" s="26"/>
      <c r="MU57" s="26"/>
      <c r="MV57" s="26"/>
      <c r="MW57" s="26"/>
      <c r="MX57" s="26"/>
      <c r="MY57" s="26"/>
      <c r="MZ57" s="26"/>
      <c r="NA57" s="26"/>
      <c r="NB57" s="26"/>
      <c r="NC57" s="21"/>
      <c r="ND57" s="21"/>
      <c r="NE57" s="21"/>
      <c r="NF57" s="21"/>
      <c r="NG57" s="4"/>
      <c r="NH57" s="2"/>
      <c r="NI57" s="72"/>
      <c r="NJ57" s="79"/>
      <c r="NK57" s="79"/>
      <c r="NL57" s="79"/>
      <c r="NM57" s="79"/>
      <c r="NN57" s="79"/>
      <c r="NO57" s="79"/>
      <c r="NP57" s="79"/>
      <c r="NQ57" s="79"/>
      <c r="NR57" s="79"/>
      <c r="NS57" s="79"/>
      <c r="NT57" s="79"/>
      <c r="NU57" s="79"/>
      <c r="NV57" s="79"/>
      <c r="NW57" s="94"/>
    </row>
    <row r="58" spans="1:387" ht="13.5" customHeight="1">
      <c r="A58" s="2"/>
      <c r="B58" s="13"/>
      <c r="C58" s="22"/>
      <c r="D58" s="22"/>
      <c r="E58" s="22"/>
      <c r="F58" s="22"/>
      <c r="G58" s="22"/>
      <c r="H58" s="22"/>
      <c r="I58" s="22"/>
      <c r="J58" s="22"/>
      <c r="K58" s="22"/>
      <c r="L58" s="22"/>
      <c r="M58" s="22"/>
      <c r="N58" s="22"/>
      <c r="O58" s="22"/>
      <c r="P58" s="22"/>
      <c r="Q58" s="29"/>
      <c r="R58" s="22"/>
      <c r="S58" s="22"/>
      <c r="T58" s="22"/>
      <c r="U58" s="22"/>
      <c r="V58" s="22"/>
      <c r="W58" s="22"/>
      <c r="X58" s="22"/>
      <c r="Y58" s="22"/>
      <c r="Z58" s="22"/>
      <c r="AA58" s="22"/>
      <c r="AB58" s="22"/>
      <c r="AC58" s="22"/>
      <c r="AD58" s="22"/>
      <c r="AE58" s="29"/>
      <c r="AF58" s="22"/>
      <c r="AG58" s="22"/>
      <c r="AH58" s="22"/>
      <c r="AI58" s="22"/>
      <c r="AJ58" s="22"/>
      <c r="AK58" s="22"/>
      <c r="AL58" s="22"/>
      <c r="AM58" s="22"/>
      <c r="AN58" s="22"/>
      <c r="AO58" s="22"/>
      <c r="AP58" s="22"/>
      <c r="AQ58" s="22"/>
      <c r="AR58" s="22"/>
      <c r="AS58" s="29"/>
      <c r="AT58" s="22"/>
      <c r="AU58" s="22"/>
      <c r="AV58" s="22"/>
      <c r="AW58" s="22"/>
      <c r="AX58" s="22"/>
      <c r="AY58" s="22"/>
      <c r="AZ58" s="22"/>
      <c r="BA58" s="22"/>
      <c r="BB58" s="22"/>
      <c r="BC58" s="22"/>
      <c r="BD58" s="22"/>
      <c r="BE58" s="22"/>
      <c r="BF58" s="10"/>
      <c r="BG58" s="10"/>
      <c r="BH58" s="22"/>
      <c r="BI58" s="22"/>
      <c r="BJ58" s="22"/>
      <c r="BK58" s="22"/>
      <c r="BL58" s="22"/>
      <c r="BM58" s="22"/>
      <c r="BN58" s="22"/>
      <c r="BO58" s="22"/>
      <c r="BP58" s="22"/>
      <c r="BQ58" s="22"/>
      <c r="BR58" s="22"/>
      <c r="BS58" s="22"/>
      <c r="BT58" s="29"/>
      <c r="BU58" s="22"/>
      <c r="BV58" s="22"/>
      <c r="BW58" s="22"/>
      <c r="BX58" s="22"/>
      <c r="BY58" s="22"/>
      <c r="BZ58" s="22"/>
      <c r="CA58" s="22"/>
      <c r="CB58" s="22"/>
      <c r="CC58" s="22"/>
      <c r="CD58" s="22"/>
      <c r="CE58" s="22"/>
      <c r="CF58" s="22"/>
      <c r="CG58" s="22"/>
      <c r="CH58" s="29"/>
      <c r="CI58" s="22"/>
      <c r="CJ58" s="22"/>
      <c r="CK58" s="22"/>
      <c r="CL58" s="22"/>
      <c r="CM58" s="22"/>
      <c r="CN58" s="22"/>
      <c r="CO58" s="22"/>
      <c r="CP58" s="22"/>
      <c r="CQ58" s="22"/>
      <c r="CR58" s="22"/>
      <c r="CS58" s="22"/>
      <c r="CT58" s="22"/>
      <c r="CU58" s="22"/>
      <c r="CV58" s="22"/>
      <c r="CW58" s="22"/>
      <c r="CX58" s="22"/>
      <c r="CY58" s="22"/>
      <c r="CZ58" s="22"/>
      <c r="DA58" s="29"/>
      <c r="DB58" s="22"/>
      <c r="DC58" s="22"/>
      <c r="DD58" s="22"/>
      <c r="DE58" s="22"/>
      <c r="DF58" s="22"/>
      <c r="DG58" s="22"/>
      <c r="DH58" s="22"/>
      <c r="DI58" s="22"/>
      <c r="DJ58" s="29"/>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10"/>
      <c r="GQ58" s="10"/>
      <c r="GR58" s="22"/>
      <c r="GS58" s="22"/>
      <c r="GT58" s="22"/>
      <c r="GU58" s="22"/>
      <c r="GV58" s="22"/>
      <c r="GW58" s="22"/>
      <c r="GX58" s="22"/>
      <c r="GY58" s="22"/>
      <c r="GZ58" s="22"/>
      <c r="HA58" s="22"/>
      <c r="HB58" s="22"/>
      <c r="HC58" s="22"/>
      <c r="HD58" s="29"/>
      <c r="HE58" s="22"/>
      <c r="HF58" s="22"/>
      <c r="HG58" s="22"/>
      <c r="HH58" s="22"/>
      <c r="HI58" s="22"/>
      <c r="HJ58" s="22"/>
      <c r="HK58" s="22"/>
      <c r="HL58" s="22"/>
      <c r="HM58" s="22"/>
      <c r="HN58" s="22"/>
      <c r="HO58" s="22"/>
      <c r="HP58" s="22"/>
      <c r="HQ58" s="22"/>
      <c r="HR58" s="29"/>
      <c r="HS58" s="22"/>
      <c r="HT58" s="22"/>
      <c r="HU58" s="22"/>
      <c r="HV58" s="22"/>
      <c r="HW58" s="22"/>
      <c r="HX58" s="22"/>
      <c r="HY58" s="22"/>
      <c r="HZ58" s="22"/>
      <c r="IA58" s="22"/>
      <c r="IB58" s="22"/>
      <c r="IC58" s="22"/>
      <c r="ID58" s="22"/>
      <c r="IE58" s="22"/>
      <c r="IF58" s="22"/>
      <c r="IG58" s="29"/>
      <c r="IH58" s="22"/>
      <c r="II58" s="22"/>
      <c r="IJ58" s="22"/>
      <c r="IK58" s="22"/>
      <c r="IL58" s="22"/>
      <c r="IM58" s="22"/>
      <c r="IN58" s="22"/>
      <c r="IO58" s="22"/>
      <c r="IP58" s="22"/>
      <c r="IQ58" s="22"/>
      <c r="IR58" s="22"/>
      <c r="IS58" s="22"/>
      <c r="IT58" s="10"/>
      <c r="IU58" s="10"/>
      <c r="IV58" s="22"/>
      <c r="IW58" s="22"/>
      <c r="IX58" s="22"/>
      <c r="IY58" s="22"/>
      <c r="IZ58" s="22"/>
      <c r="JA58" s="22"/>
      <c r="JB58" s="22"/>
      <c r="JC58" s="22"/>
      <c r="JD58" s="22"/>
      <c r="JE58" s="22"/>
      <c r="JF58" s="22"/>
      <c r="JG58" s="22"/>
      <c r="JH58" s="29"/>
      <c r="JI58" s="22"/>
      <c r="JJ58" s="22"/>
      <c r="JK58" s="22"/>
      <c r="JL58" s="22"/>
      <c r="JM58" s="22"/>
      <c r="JN58" s="22"/>
      <c r="JO58" s="22"/>
      <c r="JP58" s="22"/>
      <c r="JQ58" s="22"/>
      <c r="JR58" s="22"/>
      <c r="JS58" s="22"/>
      <c r="JT58" s="22"/>
      <c r="JU58" s="22"/>
      <c r="JV58" s="22"/>
      <c r="JW58" s="22"/>
      <c r="JX58" s="29"/>
      <c r="JY58" s="22"/>
      <c r="JZ58" s="22"/>
      <c r="KA58" s="22"/>
      <c r="KB58" s="22"/>
      <c r="KC58" s="22"/>
      <c r="KD58" s="22"/>
      <c r="KE58" s="22"/>
      <c r="KF58" s="22"/>
      <c r="KG58" s="22"/>
      <c r="KH58" s="22"/>
      <c r="KI58" s="22"/>
      <c r="KJ58" s="22"/>
      <c r="KK58" s="22"/>
      <c r="KL58" s="22"/>
      <c r="KM58" s="22"/>
      <c r="KN58" s="22"/>
      <c r="KO58" s="29"/>
      <c r="KP58" s="22"/>
      <c r="KQ58" s="22"/>
      <c r="KR58" s="22"/>
      <c r="KS58" s="22"/>
      <c r="KT58" s="22"/>
      <c r="KU58" s="22"/>
      <c r="KV58" s="22"/>
      <c r="KW58" s="22"/>
      <c r="KX58" s="22"/>
      <c r="KY58" s="22"/>
      <c r="KZ58" s="22"/>
      <c r="LA58" s="22"/>
      <c r="LB58" s="10"/>
      <c r="LC58" s="10"/>
      <c r="LD58" s="22"/>
      <c r="LE58" s="22"/>
      <c r="LF58" s="22"/>
      <c r="LG58" s="22"/>
      <c r="LH58" s="22"/>
      <c r="LI58" s="22"/>
      <c r="LJ58" s="22"/>
      <c r="LK58" s="22"/>
      <c r="LL58" s="22"/>
      <c r="LM58" s="22"/>
      <c r="LN58" s="22"/>
      <c r="LO58" s="22"/>
      <c r="LP58" s="22"/>
      <c r="LQ58" s="22"/>
      <c r="LR58" s="22"/>
      <c r="LS58" s="22"/>
      <c r="LT58" s="22"/>
      <c r="LU58" s="22"/>
      <c r="LV58" s="22"/>
      <c r="LW58" s="22"/>
      <c r="LX58" s="22"/>
      <c r="LY58" s="22"/>
      <c r="LZ58" s="22"/>
      <c r="MA58" s="22"/>
      <c r="MB58" s="22"/>
      <c r="MC58" s="22"/>
      <c r="MD58" s="29"/>
      <c r="ME58" s="22"/>
      <c r="MF58" s="22"/>
      <c r="MG58" s="22"/>
      <c r="MH58" s="22"/>
      <c r="MI58" s="22"/>
      <c r="MJ58" s="22"/>
      <c r="MK58" s="22"/>
      <c r="ML58" s="22"/>
      <c r="MM58" s="22"/>
      <c r="MN58" s="22"/>
      <c r="MO58" s="22"/>
      <c r="MP58" s="22"/>
      <c r="MQ58" s="22"/>
      <c r="MR58" s="22"/>
      <c r="MS58" s="22"/>
      <c r="MT58" s="22"/>
      <c r="MU58" s="22"/>
      <c r="MV58" s="22"/>
      <c r="MW58" s="22"/>
      <c r="MX58" s="22"/>
      <c r="MY58" s="22"/>
      <c r="MZ58" s="22"/>
      <c r="NA58" s="22"/>
      <c r="NB58" s="22"/>
      <c r="NC58" s="22"/>
      <c r="ND58" s="22"/>
      <c r="NE58" s="22"/>
      <c r="NF58" s="22"/>
      <c r="NG58" s="4"/>
      <c r="NH58" s="2"/>
      <c r="NI58" s="72"/>
      <c r="NJ58" s="79"/>
      <c r="NK58" s="79"/>
      <c r="NL58" s="79"/>
      <c r="NM58" s="79"/>
      <c r="NN58" s="79"/>
      <c r="NO58" s="79"/>
      <c r="NP58" s="79"/>
      <c r="NQ58" s="79"/>
      <c r="NR58" s="79"/>
      <c r="NS58" s="79"/>
      <c r="NT58" s="79"/>
      <c r="NU58" s="79"/>
      <c r="NV58" s="79"/>
      <c r="NW58" s="94"/>
    </row>
    <row r="59" spans="1:387" ht="13.5" customHeight="1">
      <c r="A59" s="2"/>
      <c r="B59" s="14"/>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c r="IW59" s="23"/>
      <c r="IX59" s="23"/>
      <c r="IY59" s="23"/>
      <c r="IZ59" s="23"/>
      <c r="JA59" s="23"/>
      <c r="JB59" s="23"/>
      <c r="JC59" s="23"/>
      <c r="JD59" s="23"/>
      <c r="JE59" s="23"/>
      <c r="JF59" s="23"/>
      <c r="JG59" s="23"/>
      <c r="JH59" s="23"/>
      <c r="JI59" s="23"/>
      <c r="JJ59" s="23"/>
      <c r="JK59" s="23"/>
      <c r="JL59" s="23"/>
      <c r="JM59" s="23"/>
      <c r="JN59" s="23"/>
      <c r="JO59" s="23"/>
      <c r="JP59" s="23"/>
      <c r="JQ59" s="23"/>
      <c r="JR59" s="23"/>
      <c r="JS59" s="23"/>
      <c r="JT59" s="23"/>
      <c r="JU59" s="23"/>
      <c r="JV59" s="23"/>
      <c r="JW59" s="23"/>
      <c r="JX59" s="23"/>
      <c r="JY59" s="23"/>
      <c r="JZ59" s="23"/>
      <c r="KA59" s="23"/>
      <c r="KB59" s="23"/>
      <c r="KC59" s="23"/>
      <c r="KD59" s="23"/>
      <c r="KE59" s="23"/>
      <c r="KF59" s="23"/>
      <c r="KG59" s="23"/>
      <c r="KH59" s="23"/>
      <c r="KI59" s="23"/>
      <c r="KJ59" s="23"/>
      <c r="KK59" s="23"/>
      <c r="KL59" s="23"/>
      <c r="KM59" s="23"/>
      <c r="KN59" s="23"/>
      <c r="KO59" s="23"/>
      <c r="KP59" s="23"/>
      <c r="KQ59" s="23"/>
      <c r="KR59" s="23"/>
      <c r="KS59" s="23"/>
      <c r="KT59" s="23"/>
      <c r="KU59" s="23"/>
      <c r="KV59" s="23"/>
      <c r="KW59" s="23"/>
      <c r="KX59" s="23"/>
      <c r="KY59" s="23"/>
      <c r="KZ59" s="23"/>
      <c r="LA59" s="23"/>
      <c r="LB59" s="23"/>
      <c r="LC59" s="23"/>
      <c r="LD59" s="23"/>
      <c r="LE59" s="23"/>
      <c r="LF59" s="23"/>
      <c r="LG59" s="23"/>
      <c r="LH59" s="23"/>
      <c r="LI59" s="23"/>
      <c r="LJ59" s="23"/>
      <c r="LK59" s="23"/>
      <c r="LL59" s="23"/>
      <c r="LM59" s="23"/>
      <c r="LN59" s="23"/>
      <c r="LO59" s="23"/>
      <c r="LP59" s="23"/>
      <c r="LQ59" s="23"/>
      <c r="LR59" s="23"/>
      <c r="LS59" s="23"/>
      <c r="LT59" s="23"/>
      <c r="LU59" s="23"/>
      <c r="LV59" s="23"/>
      <c r="LW59" s="23"/>
      <c r="LX59" s="23"/>
      <c r="LY59" s="23"/>
      <c r="LZ59" s="23"/>
      <c r="MA59" s="23"/>
      <c r="MB59" s="23"/>
      <c r="MC59" s="23"/>
      <c r="MD59" s="23"/>
      <c r="ME59" s="23"/>
      <c r="MF59" s="23"/>
      <c r="MG59" s="23"/>
      <c r="MH59" s="23"/>
      <c r="MI59" s="23"/>
      <c r="MJ59" s="23"/>
      <c r="MK59" s="23"/>
      <c r="ML59" s="23"/>
      <c r="MM59" s="23"/>
      <c r="MN59" s="23"/>
      <c r="MO59" s="23"/>
      <c r="MP59" s="23"/>
      <c r="MQ59" s="23"/>
      <c r="MR59" s="23"/>
      <c r="MS59" s="23"/>
      <c r="MT59" s="23"/>
      <c r="MU59" s="23"/>
      <c r="MV59" s="23"/>
      <c r="MW59" s="23"/>
      <c r="MX59" s="23"/>
      <c r="MY59" s="23"/>
      <c r="MZ59" s="23"/>
      <c r="NA59" s="23"/>
      <c r="NB59" s="23"/>
      <c r="NC59" s="23"/>
      <c r="ND59" s="23"/>
      <c r="NE59" s="23"/>
      <c r="NF59" s="23"/>
      <c r="NG59" s="63"/>
      <c r="NH59" s="2"/>
      <c r="NI59" s="72"/>
      <c r="NJ59" s="79"/>
      <c r="NK59" s="79"/>
      <c r="NL59" s="79"/>
      <c r="NM59" s="79"/>
      <c r="NN59" s="79"/>
      <c r="NO59" s="79"/>
      <c r="NP59" s="79"/>
      <c r="NQ59" s="79"/>
      <c r="NR59" s="79"/>
      <c r="NS59" s="79"/>
      <c r="NT59" s="79"/>
      <c r="NU59" s="79"/>
      <c r="NV59" s="79"/>
      <c r="NW59" s="94"/>
    </row>
    <row r="60" spans="1:387" ht="13.5" customHeight="1">
      <c r="A60" s="4"/>
      <c r="B60" s="12"/>
      <c r="C60" s="20"/>
      <c r="D60" s="20"/>
      <c r="E60" s="20"/>
      <c r="F60" s="20"/>
      <c r="G60" s="20"/>
      <c r="H60" s="24" t="s">
        <v>59</v>
      </c>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c r="IW60" s="24"/>
      <c r="IX60" s="24"/>
      <c r="IY60" s="24"/>
      <c r="IZ60" s="24"/>
      <c r="JA60" s="24"/>
      <c r="JB60" s="24"/>
      <c r="JC60" s="24"/>
      <c r="JD60" s="24"/>
      <c r="JE60" s="24"/>
      <c r="JF60" s="24"/>
      <c r="JG60" s="24"/>
      <c r="JH60" s="24"/>
      <c r="JI60" s="24"/>
      <c r="JJ60" s="24"/>
      <c r="JK60" s="24"/>
      <c r="JL60" s="24"/>
      <c r="JM60" s="24"/>
      <c r="JN60" s="24"/>
      <c r="JO60" s="24"/>
      <c r="JP60" s="24"/>
      <c r="JQ60" s="24"/>
      <c r="JR60" s="24"/>
      <c r="JS60" s="24"/>
      <c r="JT60" s="24"/>
      <c r="JU60" s="24"/>
      <c r="JV60" s="24"/>
      <c r="JW60" s="24"/>
      <c r="JX60" s="24"/>
      <c r="JY60" s="24"/>
      <c r="JZ60" s="24"/>
      <c r="KA60" s="24"/>
      <c r="KB60" s="24"/>
      <c r="KC60" s="24"/>
      <c r="KD60" s="24"/>
      <c r="KE60" s="24"/>
      <c r="KF60" s="24"/>
      <c r="KG60" s="24"/>
      <c r="KH60" s="24"/>
      <c r="KI60" s="24"/>
      <c r="KJ60" s="24"/>
      <c r="KK60" s="24"/>
      <c r="KL60" s="24"/>
      <c r="KM60" s="24"/>
      <c r="KN60" s="24"/>
      <c r="KO60" s="24"/>
      <c r="KP60" s="24"/>
      <c r="KQ60" s="24"/>
      <c r="KR60" s="24"/>
      <c r="KS60" s="24"/>
      <c r="KT60" s="24"/>
      <c r="KU60" s="24"/>
      <c r="KV60" s="24"/>
      <c r="KW60" s="24"/>
      <c r="KX60" s="24"/>
      <c r="KY60" s="24"/>
      <c r="KZ60" s="24"/>
      <c r="LA60" s="24"/>
      <c r="LB60" s="24"/>
      <c r="LC60" s="24"/>
      <c r="LD60" s="24"/>
      <c r="LE60" s="24"/>
      <c r="LF60" s="24"/>
      <c r="LG60" s="24"/>
      <c r="LH60" s="24"/>
      <c r="LI60" s="24"/>
      <c r="LJ60" s="24"/>
      <c r="LK60" s="24"/>
      <c r="LL60" s="24"/>
      <c r="LM60" s="24"/>
      <c r="LN60" s="24"/>
      <c r="LO60" s="24"/>
      <c r="LP60" s="24"/>
      <c r="LQ60" s="24"/>
      <c r="LR60" s="24"/>
      <c r="LS60" s="24"/>
      <c r="LT60" s="24"/>
      <c r="LU60" s="24"/>
      <c r="LV60" s="24"/>
      <c r="LW60" s="24"/>
      <c r="LX60" s="24"/>
      <c r="LY60" s="24"/>
      <c r="LZ60" s="24"/>
      <c r="MA60" s="24"/>
      <c r="MB60" s="24"/>
      <c r="MC60" s="24"/>
      <c r="MD60" s="24"/>
      <c r="ME60" s="24"/>
      <c r="MF60" s="24"/>
      <c r="MG60" s="24"/>
      <c r="MH60" s="24"/>
      <c r="MI60" s="24"/>
      <c r="MJ60" s="24"/>
      <c r="MK60" s="24"/>
      <c r="ML60" s="24"/>
      <c r="MM60" s="24"/>
      <c r="MN60" s="24"/>
      <c r="MO60" s="24"/>
      <c r="MP60" s="24"/>
      <c r="MQ60" s="24"/>
      <c r="MR60" s="24"/>
      <c r="MS60" s="24"/>
      <c r="MT60" s="24"/>
      <c r="MU60" s="24"/>
      <c r="MV60" s="24"/>
      <c r="MW60" s="24"/>
      <c r="MX60" s="24"/>
      <c r="MY60" s="24"/>
      <c r="MZ60" s="24"/>
      <c r="NA60" s="24"/>
      <c r="NB60" s="20"/>
      <c r="NC60" s="20"/>
      <c r="ND60" s="20"/>
      <c r="NE60" s="20"/>
      <c r="NF60" s="20"/>
      <c r="NG60" s="64"/>
      <c r="NH60" s="2"/>
      <c r="NI60" s="72"/>
      <c r="NJ60" s="79"/>
      <c r="NK60" s="79"/>
      <c r="NL60" s="79"/>
      <c r="NM60" s="79"/>
      <c r="NN60" s="79"/>
      <c r="NO60" s="79"/>
      <c r="NP60" s="79"/>
      <c r="NQ60" s="79"/>
      <c r="NR60" s="79"/>
      <c r="NS60" s="79"/>
      <c r="NT60" s="79"/>
      <c r="NU60" s="79"/>
      <c r="NV60" s="79"/>
      <c r="NW60" s="94"/>
    </row>
    <row r="61" spans="1:387" ht="13.5" customHeight="1">
      <c r="A61" s="4"/>
      <c r="B61" s="12"/>
      <c r="C61" s="20"/>
      <c r="D61" s="20"/>
      <c r="E61" s="20"/>
      <c r="F61" s="20"/>
      <c r="G61" s="20"/>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0"/>
      <c r="NC61" s="20"/>
      <c r="ND61" s="20"/>
      <c r="NE61" s="20"/>
      <c r="NF61" s="20"/>
      <c r="NG61" s="64"/>
      <c r="NH61" s="2"/>
      <c r="NI61" s="72"/>
      <c r="NJ61" s="79"/>
      <c r="NK61" s="79"/>
      <c r="NL61" s="79"/>
      <c r="NM61" s="79"/>
      <c r="NN61" s="79"/>
      <c r="NO61" s="79"/>
      <c r="NP61" s="79"/>
      <c r="NQ61" s="79"/>
      <c r="NR61" s="79"/>
      <c r="NS61" s="79"/>
      <c r="NT61" s="79"/>
      <c r="NU61" s="79"/>
      <c r="NV61" s="79"/>
      <c r="NW61" s="94"/>
    </row>
    <row r="62" spans="1:387" ht="13.5" customHeight="1">
      <c r="A62" s="2"/>
      <c r="B62" s="13"/>
      <c r="C62" s="10"/>
      <c r="D62" s="10"/>
      <c r="E62" s="10"/>
      <c r="F62" s="10"/>
      <c r="G62" s="10"/>
      <c r="H62" s="10"/>
      <c r="I62" s="10"/>
      <c r="J62" s="10"/>
      <c r="K62" s="10"/>
      <c r="L62" s="10"/>
      <c r="M62" s="10"/>
      <c r="N62" s="10"/>
      <c r="O62" s="10"/>
      <c r="P62" s="10"/>
      <c r="Q62" s="10"/>
      <c r="R62" s="32"/>
      <c r="S62" s="32"/>
      <c r="T62" s="32"/>
      <c r="U62" s="32"/>
      <c r="V62" s="32"/>
      <c r="W62" s="32"/>
      <c r="X62" s="32"/>
      <c r="Y62" s="32"/>
      <c r="Z62" s="32"/>
      <c r="AA62" s="32"/>
      <c r="AB62" s="32"/>
      <c r="AC62" s="32"/>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32"/>
      <c r="BV62" s="32"/>
      <c r="BW62" s="32"/>
      <c r="BX62" s="32"/>
      <c r="BY62" s="32"/>
      <c r="BZ62" s="32"/>
      <c r="CA62" s="32"/>
      <c r="CB62" s="32"/>
      <c r="CC62" s="32"/>
      <c r="CD62" s="32"/>
      <c r="CE62" s="32"/>
      <c r="CF62" s="32"/>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32"/>
      <c r="HF62" s="32"/>
      <c r="HG62" s="32"/>
      <c r="HH62" s="32"/>
      <c r="HI62" s="32"/>
      <c r="HJ62" s="32"/>
      <c r="HK62" s="32"/>
      <c r="HL62" s="32"/>
      <c r="HM62" s="32"/>
      <c r="HN62" s="32"/>
      <c r="HO62" s="32"/>
      <c r="HP62" s="32"/>
      <c r="HQ62" s="10"/>
      <c r="HR62" s="10"/>
      <c r="HS62" s="10"/>
      <c r="HT62" s="10"/>
      <c r="HU62" s="10"/>
      <c r="HV62" s="10"/>
      <c r="HW62" s="10"/>
      <c r="HX62" s="10"/>
      <c r="HY62" s="10"/>
      <c r="HZ62" s="10"/>
      <c r="IA62" s="10"/>
      <c r="IB62" s="10"/>
      <c r="IC62" s="10"/>
      <c r="ID62" s="10"/>
      <c r="IE62" s="10"/>
      <c r="IF62" s="10"/>
      <c r="IG62" s="10"/>
      <c r="IH62" s="10"/>
      <c r="II62" s="10"/>
      <c r="IJ62" s="10"/>
      <c r="IK62" s="10"/>
      <c r="IL62" s="10"/>
      <c r="IM62" s="10"/>
      <c r="IN62" s="10"/>
      <c r="IO62" s="10"/>
      <c r="IP62" s="10"/>
      <c r="IQ62" s="10"/>
      <c r="IR62" s="10"/>
      <c r="IS62" s="10"/>
      <c r="IT62" s="10"/>
      <c r="IU62" s="10"/>
      <c r="IV62" s="10"/>
      <c r="IW62" s="10"/>
      <c r="IX62" s="10"/>
      <c r="IY62" s="10"/>
      <c r="IZ62" s="10"/>
      <c r="JA62" s="10"/>
      <c r="JB62" s="10"/>
      <c r="JC62" s="10"/>
      <c r="JD62" s="10"/>
      <c r="JE62" s="10"/>
      <c r="JF62" s="10"/>
      <c r="JG62" s="10"/>
      <c r="JH62" s="10"/>
      <c r="JI62" s="32"/>
      <c r="JJ62" s="32"/>
      <c r="JK62" s="32"/>
      <c r="JL62" s="32"/>
      <c r="JM62" s="32"/>
      <c r="JN62" s="32"/>
      <c r="JO62" s="32"/>
      <c r="JP62" s="32"/>
      <c r="JQ62" s="32"/>
      <c r="JR62" s="32"/>
      <c r="JS62" s="32"/>
      <c r="JT62" s="32"/>
      <c r="JU62" s="32"/>
      <c r="JV62" s="32"/>
      <c r="JW62" s="10"/>
      <c r="JX62" s="10"/>
      <c r="JY62" s="10"/>
      <c r="JZ62" s="10"/>
      <c r="KA62" s="10"/>
      <c r="KB62" s="10"/>
      <c r="KC62" s="10"/>
      <c r="KD62" s="10"/>
      <c r="KE62" s="10"/>
      <c r="KF62" s="10"/>
      <c r="KG62" s="10"/>
      <c r="KH62" s="10"/>
      <c r="KI62" s="10"/>
      <c r="KJ62" s="10"/>
      <c r="KK62" s="10"/>
      <c r="KL62" s="10"/>
      <c r="KM62" s="10"/>
      <c r="KN62" s="10"/>
      <c r="KO62" s="10"/>
      <c r="KP62" s="10"/>
      <c r="KQ62" s="10"/>
      <c r="KR62" s="10"/>
      <c r="KS62" s="10"/>
      <c r="KT62" s="10"/>
      <c r="KU62" s="10"/>
      <c r="KV62" s="10"/>
      <c r="KW62" s="10"/>
      <c r="KX62" s="10"/>
      <c r="KY62" s="10"/>
      <c r="KZ62" s="10"/>
      <c r="LA62" s="10"/>
      <c r="LB62" s="10"/>
      <c r="LC62" s="10"/>
      <c r="LD62" s="10"/>
      <c r="LE62" s="10"/>
      <c r="LF62" s="10"/>
      <c r="LG62" s="10"/>
      <c r="LH62" s="10"/>
      <c r="LI62" s="10"/>
      <c r="LJ62" s="10"/>
      <c r="LK62" s="10"/>
      <c r="LL62" s="10"/>
      <c r="LM62" s="10"/>
      <c r="LN62" s="10"/>
      <c r="LO62" s="10"/>
      <c r="LP62" s="10"/>
      <c r="LQ62" s="32"/>
      <c r="LR62" s="32"/>
      <c r="LS62" s="32"/>
      <c r="LT62" s="32"/>
      <c r="LU62" s="32"/>
      <c r="LV62" s="32"/>
      <c r="LW62" s="32"/>
      <c r="LX62" s="32"/>
      <c r="LY62" s="32"/>
      <c r="LZ62" s="32"/>
      <c r="MA62" s="32"/>
      <c r="MB62" s="32"/>
      <c r="MC62" s="32"/>
      <c r="MD62" s="10"/>
      <c r="ME62" s="10"/>
      <c r="MF62" s="10"/>
      <c r="MG62" s="10"/>
      <c r="MH62" s="10"/>
      <c r="MI62" s="10"/>
      <c r="MJ62" s="10"/>
      <c r="MK62" s="10"/>
      <c r="ML62" s="10"/>
      <c r="MM62" s="10"/>
      <c r="MN62" s="10"/>
      <c r="MO62" s="10"/>
      <c r="MP62" s="10"/>
      <c r="MQ62" s="10"/>
      <c r="MR62" s="10"/>
      <c r="MS62" s="10"/>
      <c r="MT62" s="10"/>
      <c r="MU62" s="10"/>
      <c r="MV62" s="10"/>
      <c r="MW62" s="10"/>
      <c r="MX62" s="10"/>
      <c r="MY62" s="10"/>
      <c r="MZ62" s="10"/>
      <c r="NA62" s="10"/>
      <c r="NB62" s="10"/>
      <c r="NC62" s="10"/>
      <c r="ND62" s="10"/>
      <c r="NE62" s="10"/>
      <c r="NF62" s="10"/>
      <c r="NG62" s="4"/>
      <c r="NH62" s="2"/>
      <c r="NI62" s="72"/>
      <c r="NJ62" s="79"/>
      <c r="NK62" s="79"/>
      <c r="NL62" s="79"/>
      <c r="NM62" s="79"/>
      <c r="NN62" s="79"/>
      <c r="NO62" s="79"/>
      <c r="NP62" s="79"/>
      <c r="NQ62" s="79"/>
      <c r="NR62" s="79"/>
      <c r="NS62" s="79"/>
      <c r="NT62" s="79"/>
      <c r="NU62" s="79"/>
      <c r="NV62" s="79"/>
      <c r="NW62" s="94"/>
    </row>
    <row r="63" spans="1:387" ht="13.5" customHeight="1">
      <c r="A63" s="2"/>
      <c r="B63" s="13"/>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21"/>
      <c r="AV63" s="21"/>
      <c r="AW63" s="21"/>
      <c r="AX63" s="21"/>
      <c r="AY63" s="21"/>
      <c r="AZ63" s="21"/>
      <c r="BA63" s="21"/>
      <c r="BB63" s="21"/>
      <c r="BC63" s="21"/>
      <c r="BD63" s="21"/>
      <c r="BE63" s="21"/>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40" t="s">
        <v>16</v>
      </c>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21"/>
      <c r="GB63" s="21"/>
      <c r="GC63" s="21"/>
      <c r="GD63" s="21"/>
      <c r="GE63" s="21"/>
      <c r="GF63" s="21"/>
      <c r="GG63" s="21"/>
      <c r="GH63" s="21"/>
      <c r="GI63" s="21"/>
      <c r="GJ63" s="21"/>
      <c r="GK63" s="21"/>
      <c r="GL63" s="21"/>
      <c r="GM63" s="21"/>
      <c r="GN63" s="21"/>
      <c r="GO63" s="21"/>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0"/>
      <c r="HS63" s="10"/>
      <c r="HT63" s="10"/>
      <c r="HU63" s="10"/>
      <c r="HV63" s="10"/>
      <c r="HW63" s="10"/>
      <c r="HX63" s="10"/>
      <c r="HY63" s="10"/>
      <c r="HZ63" s="10"/>
      <c r="IA63" s="10"/>
      <c r="IB63" s="10"/>
      <c r="IC63" s="10"/>
      <c r="ID63" s="10"/>
      <c r="IE63" s="10"/>
      <c r="IF63" s="10"/>
      <c r="IG63" s="10"/>
      <c r="IH63" s="10"/>
      <c r="II63" s="21"/>
      <c r="IJ63" s="21"/>
      <c r="IK63" s="21"/>
      <c r="IL63" s="21"/>
      <c r="IM63" s="21"/>
      <c r="IN63" s="21"/>
      <c r="IO63" s="21"/>
      <c r="IP63" s="21"/>
      <c r="IQ63" s="21"/>
      <c r="IR63" s="21"/>
      <c r="IS63" s="21"/>
      <c r="IT63" s="10"/>
      <c r="IU63" s="10"/>
      <c r="IV63" s="10"/>
      <c r="IW63" s="10"/>
      <c r="IX63" s="10"/>
      <c r="IY63" s="10"/>
      <c r="IZ63" s="10"/>
      <c r="JA63" s="10"/>
      <c r="JB63" s="10"/>
      <c r="JC63" s="10"/>
      <c r="JD63" s="10"/>
      <c r="JE63" s="10"/>
      <c r="JF63" s="10"/>
      <c r="JG63" s="10"/>
      <c r="JH63" s="10"/>
      <c r="JI63" s="10"/>
      <c r="JJ63" s="10"/>
      <c r="JK63" s="10"/>
      <c r="JL63" s="10"/>
      <c r="JM63" s="10"/>
      <c r="JN63" s="10"/>
      <c r="JO63" s="10"/>
      <c r="JP63" s="10"/>
      <c r="JQ63" s="10"/>
      <c r="JR63" s="10"/>
      <c r="JS63" s="10"/>
      <c r="JT63" s="10"/>
      <c r="JU63" s="10"/>
      <c r="JV63" s="10"/>
      <c r="JW63" s="10"/>
      <c r="JX63" s="10"/>
      <c r="JY63" s="10"/>
      <c r="JZ63" s="10"/>
      <c r="KA63" s="10"/>
      <c r="KB63" s="10"/>
      <c r="KC63" s="10"/>
      <c r="KD63" s="10"/>
      <c r="KE63" s="10"/>
      <c r="KF63" s="10"/>
      <c r="KG63" s="10"/>
      <c r="KH63" s="10"/>
      <c r="KI63" s="10"/>
      <c r="KJ63" s="10"/>
      <c r="KK63" s="10"/>
      <c r="KL63" s="10"/>
      <c r="KM63" s="10"/>
      <c r="KN63" s="10"/>
      <c r="KO63" s="10"/>
      <c r="KP63" s="10"/>
      <c r="KQ63" s="21"/>
      <c r="KR63" s="21"/>
      <c r="KS63" s="21"/>
      <c r="KT63" s="21"/>
      <c r="KU63" s="21"/>
      <c r="KV63" s="21"/>
      <c r="KW63" s="21"/>
      <c r="KX63" s="21"/>
      <c r="KY63" s="21"/>
      <c r="KZ63" s="21"/>
      <c r="LA63" s="21"/>
      <c r="LB63" s="10"/>
      <c r="LC63" s="10"/>
      <c r="LD63" s="10"/>
      <c r="LE63" s="10"/>
      <c r="LF63" s="10"/>
      <c r="LG63" s="10"/>
      <c r="LH63" s="10"/>
      <c r="LI63" s="10"/>
      <c r="LJ63" s="10"/>
      <c r="LK63" s="10"/>
      <c r="LL63" s="10"/>
      <c r="LM63" s="10"/>
      <c r="LN63" s="10"/>
      <c r="LO63" s="10"/>
      <c r="LP63" s="10"/>
      <c r="LQ63" s="10"/>
      <c r="LR63" s="10"/>
      <c r="LS63" s="10"/>
      <c r="LT63" s="10"/>
      <c r="LU63" s="10"/>
      <c r="LV63" s="10"/>
      <c r="LW63" s="10"/>
      <c r="LX63" s="10"/>
      <c r="LY63" s="10"/>
      <c r="LZ63" s="10"/>
      <c r="MA63" s="10"/>
      <c r="MB63" s="10"/>
      <c r="MC63" s="10"/>
      <c r="MD63" s="10"/>
      <c r="ME63" s="10"/>
      <c r="MF63" s="10"/>
      <c r="MG63" s="10"/>
      <c r="MH63" s="10"/>
      <c r="MI63" s="10"/>
      <c r="MJ63" s="10"/>
      <c r="MK63" s="10"/>
      <c r="ML63" s="10"/>
      <c r="MM63" s="10"/>
      <c r="MN63" s="10"/>
      <c r="MO63" s="10"/>
      <c r="MP63" s="10"/>
      <c r="MQ63" s="10"/>
      <c r="MR63" s="10"/>
      <c r="MS63" s="10"/>
      <c r="MT63" s="21"/>
      <c r="MU63" s="21"/>
      <c r="MV63" s="21"/>
      <c r="MW63" s="21"/>
      <c r="MX63" s="21"/>
      <c r="MY63" s="21"/>
      <c r="MZ63" s="21"/>
      <c r="NA63" s="21"/>
      <c r="NB63" s="21"/>
      <c r="NC63" s="21"/>
      <c r="ND63" s="21"/>
      <c r="NE63" s="21"/>
      <c r="NF63" s="21"/>
      <c r="NG63" s="4"/>
      <c r="NH63" s="2"/>
      <c r="NI63" s="72"/>
      <c r="NJ63" s="79"/>
      <c r="NK63" s="79"/>
      <c r="NL63" s="79"/>
      <c r="NM63" s="79"/>
      <c r="NN63" s="79"/>
      <c r="NO63" s="79"/>
      <c r="NP63" s="79"/>
      <c r="NQ63" s="79"/>
      <c r="NR63" s="79"/>
      <c r="NS63" s="79"/>
      <c r="NT63" s="79"/>
      <c r="NU63" s="79"/>
      <c r="NV63" s="79"/>
      <c r="NW63" s="94"/>
    </row>
    <row r="64" spans="1:387" ht="13.5" customHeight="1">
      <c r="A64" s="2"/>
      <c r="B64" s="13"/>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21"/>
      <c r="AV64" s="21"/>
      <c r="AW64" s="21"/>
      <c r="AX64" s="21"/>
      <c r="AY64" s="21"/>
      <c r="AZ64" s="21"/>
      <c r="BA64" s="21"/>
      <c r="BB64" s="21"/>
      <c r="BC64" s="21"/>
      <c r="BD64" s="21"/>
      <c r="BE64" s="21"/>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21"/>
      <c r="GB64" s="21"/>
      <c r="GC64" s="21"/>
      <c r="GD64" s="21"/>
      <c r="GE64" s="21"/>
      <c r="GF64" s="21"/>
      <c r="GG64" s="21"/>
      <c r="GH64" s="21"/>
      <c r="GI64" s="21"/>
      <c r="GJ64" s="21"/>
      <c r="GK64" s="21"/>
      <c r="GL64" s="21"/>
      <c r="GM64" s="21"/>
      <c r="GN64" s="21"/>
      <c r="GO64" s="21"/>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0"/>
      <c r="HS64" s="10"/>
      <c r="HT64" s="10"/>
      <c r="HU64" s="10"/>
      <c r="HV64" s="10"/>
      <c r="HW64" s="10"/>
      <c r="HX64" s="10"/>
      <c r="HY64" s="10"/>
      <c r="HZ64" s="10"/>
      <c r="IA64" s="10"/>
      <c r="IB64" s="10"/>
      <c r="IC64" s="10"/>
      <c r="ID64" s="10"/>
      <c r="IE64" s="10"/>
      <c r="IF64" s="10"/>
      <c r="IG64" s="10"/>
      <c r="IH64" s="10"/>
      <c r="II64" s="21"/>
      <c r="IJ64" s="21"/>
      <c r="IK64" s="21"/>
      <c r="IL64" s="21"/>
      <c r="IM64" s="21"/>
      <c r="IN64" s="21"/>
      <c r="IO64" s="21"/>
      <c r="IP64" s="21"/>
      <c r="IQ64" s="21"/>
      <c r="IR64" s="21"/>
      <c r="IS64" s="21"/>
      <c r="IT64" s="10"/>
      <c r="IU64" s="10"/>
      <c r="IV64" s="10"/>
      <c r="IW64" s="10"/>
      <c r="IX64" s="10"/>
      <c r="IY64" s="10"/>
      <c r="IZ64" s="10"/>
      <c r="JA64" s="10"/>
      <c r="JB64" s="10"/>
      <c r="JC64" s="10"/>
      <c r="JD64" s="10"/>
      <c r="JE64" s="10"/>
      <c r="JF64" s="10"/>
      <c r="JG64" s="10"/>
      <c r="JH64" s="10"/>
      <c r="JI64" s="10"/>
      <c r="JJ64" s="10"/>
      <c r="JK64" s="10"/>
      <c r="JL64" s="10"/>
      <c r="JM64" s="10"/>
      <c r="JN64" s="10"/>
      <c r="JO64" s="10"/>
      <c r="JP64" s="10"/>
      <c r="JQ64" s="10"/>
      <c r="JR64" s="10"/>
      <c r="JS64" s="10"/>
      <c r="JT64" s="10"/>
      <c r="JU64" s="10"/>
      <c r="JV64" s="10"/>
      <c r="JW64" s="10"/>
      <c r="JX64" s="10"/>
      <c r="JY64" s="10"/>
      <c r="JZ64" s="10"/>
      <c r="KA64" s="10"/>
      <c r="KB64" s="10"/>
      <c r="KC64" s="10"/>
      <c r="KD64" s="10"/>
      <c r="KE64" s="10"/>
      <c r="KF64" s="10"/>
      <c r="KG64" s="10"/>
      <c r="KH64" s="10"/>
      <c r="KI64" s="10"/>
      <c r="KJ64" s="10"/>
      <c r="KK64" s="10"/>
      <c r="KL64" s="10"/>
      <c r="KM64" s="10"/>
      <c r="KN64" s="10"/>
      <c r="KO64" s="10"/>
      <c r="KP64" s="10"/>
      <c r="KQ64" s="21"/>
      <c r="KR64" s="21"/>
      <c r="KS64" s="21"/>
      <c r="KT64" s="21"/>
      <c r="KU64" s="21"/>
      <c r="KV64" s="21"/>
      <c r="KW64" s="21"/>
      <c r="KX64" s="21"/>
      <c r="KY64" s="21"/>
      <c r="KZ64" s="21"/>
      <c r="LA64" s="21"/>
      <c r="LB64" s="10"/>
      <c r="LC64" s="10"/>
      <c r="LD64" s="10"/>
      <c r="LE64" s="10"/>
      <c r="LF64" s="10"/>
      <c r="LG64" s="10"/>
      <c r="LH64" s="10"/>
      <c r="LI64" s="10"/>
      <c r="LJ64" s="10"/>
      <c r="LK64" s="10"/>
      <c r="LL64" s="10"/>
      <c r="LM64" s="10"/>
      <c r="LN64" s="10"/>
      <c r="LO64" s="10"/>
      <c r="LP64" s="10"/>
      <c r="LQ64" s="10"/>
      <c r="LR64" s="10"/>
      <c r="LS64" s="10"/>
      <c r="LT64" s="10"/>
      <c r="LU64" s="10"/>
      <c r="LV64" s="10"/>
      <c r="LW64" s="10"/>
      <c r="LX64" s="10"/>
      <c r="LY64" s="10"/>
      <c r="LZ64" s="10"/>
      <c r="MA64" s="10"/>
      <c r="MB64" s="10"/>
      <c r="MC64" s="10"/>
      <c r="MD64" s="10"/>
      <c r="ME64" s="10"/>
      <c r="MF64" s="10"/>
      <c r="MG64" s="10"/>
      <c r="MH64" s="10"/>
      <c r="MI64" s="10"/>
      <c r="MJ64" s="10"/>
      <c r="MK64" s="10"/>
      <c r="ML64" s="10"/>
      <c r="MM64" s="10"/>
      <c r="MN64" s="10"/>
      <c r="MO64" s="10"/>
      <c r="MP64" s="10"/>
      <c r="MQ64" s="10"/>
      <c r="MR64" s="10"/>
      <c r="MS64" s="10"/>
      <c r="MT64" s="21"/>
      <c r="MU64" s="21"/>
      <c r="MV64" s="21"/>
      <c r="MW64" s="21"/>
      <c r="MX64" s="21"/>
      <c r="MY64" s="21"/>
      <c r="MZ64" s="21"/>
      <c r="NA64" s="21"/>
      <c r="NB64" s="21"/>
      <c r="NC64" s="21"/>
      <c r="ND64" s="21"/>
      <c r="NE64" s="21"/>
      <c r="NF64" s="21"/>
      <c r="NG64" s="4"/>
      <c r="NH64" s="2"/>
      <c r="NI64" s="73"/>
      <c r="NJ64" s="80"/>
      <c r="NK64" s="80"/>
      <c r="NL64" s="80"/>
      <c r="NM64" s="80"/>
      <c r="NN64" s="80"/>
      <c r="NO64" s="80"/>
      <c r="NP64" s="80"/>
      <c r="NQ64" s="80"/>
      <c r="NR64" s="80"/>
      <c r="NS64" s="80"/>
      <c r="NT64" s="80"/>
      <c r="NU64" s="80"/>
      <c r="NV64" s="80"/>
      <c r="NW64" s="95"/>
    </row>
    <row r="65" spans="1:387" ht="13.5" customHeight="1">
      <c r="A65" s="2"/>
      <c r="B65" s="13"/>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c r="HX65" s="10"/>
      <c r="HY65" s="10"/>
      <c r="HZ65" s="10"/>
      <c r="IA65" s="10"/>
      <c r="IB65" s="10"/>
      <c r="IC65" s="10"/>
      <c r="ID65" s="10"/>
      <c r="IE65" s="10"/>
      <c r="IF65" s="10"/>
      <c r="IG65" s="10"/>
      <c r="IH65" s="10"/>
      <c r="II65" s="10"/>
      <c r="IJ65" s="10"/>
      <c r="IK65" s="10"/>
      <c r="IL65" s="10"/>
      <c r="IM65" s="10"/>
      <c r="IN65" s="10"/>
      <c r="IO65" s="10"/>
      <c r="IP65" s="10"/>
      <c r="IQ65" s="10"/>
      <c r="IR65" s="10"/>
      <c r="IS65" s="10"/>
      <c r="IT65" s="10"/>
      <c r="IU65" s="10"/>
      <c r="IV65" s="10"/>
      <c r="IW65" s="10"/>
      <c r="IX65" s="10"/>
      <c r="IY65" s="10"/>
      <c r="IZ65" s="10"/>
      <c r="JA65" s="10"/>
      <c r="JB65" s="10"/>
      <c r="JC65" s="10"/>
      <c r="JD65" s="10"/>
      <c r="JE65" s="10"/>
      <c r="JF65" s="10"/>
      <c r="JG65" s="10"/>
      <c r="JH65" s="10"/>
      <c r="JI65" s="10"/>
      <c r="JJ65" s="10"/>
      <c r="JK65" s="10"/>
      <c r="JL65" s="10"/>
      <c r="JM65" s="10"/>
      <c r="JN65" s="10"/>
      <c r="JO65" s="10"/>
      <c r="JP65" s="10"/>
      <c r="JQ65" s="10"/>
      <c r="JR65" s="10"/>
      <c r="JS65" s="10"/>
      <c r="JT65" s="10"/>
      <c r="JU65" s="10"/>
      <c r="JV65" s="10"/>
      <c r="JW65" s="10"/>
      <c r="JX65" s="10"/>
      <c r="JY65" s="10"/>
      <c r="JZ65" s="10"/>
      <c r="KA65" s="10"/>
      <c r="KB65" s="10"/>
      <c r="KC65" s="10"/>
      <c r="KD65" s="10"/>
      <c r="KE65" s="10"/>
      <c r="KF65" s="10"/>
      <c r="KG65" s="10"/>
      <c r="KH65" s="10"/>
      <c r="KI65" s="10"/>
      <c r="KJ65" s="10"/>
      <c r="KK65" s="10"/>
      <c r="KL65" s="10"/>
      <c r="KM65" s="10"/>
      <c r="KN65" s="10"/>
      <c r="KO65" s="10"/>
      <c r="KP65" s="10"/>
      <c r="KQ65" s="10"/>
      <c r="KR65" s="10"/>
      <c r="KS65" s="10"/>
      <c r="KT65" s="10"/>
      <c r="KU65" s="10"/>
      <c r="KV65" s="10"/>
      <c r="KW65" s="10"/>
      <c r="KX65" s="10"/>
      <c r="KY65" s="10"/>
      <c r="KZ65" s="10"/>
      <c r="LA65" s="10"/>
      <c r="LB65" s="10"/>
      <c r="LC65" s="10"/>
      <c r="LD65" s="10"/>
      <c r="LE65" s="10"/>
      <c r="LF65" s="10"/>
      <c r="LG65" s="10"/>
      <c r="LH65" s="10"/>
      <c r="LI65" s="10"/>
      <c r="LJ65" s="10"/>
      <c r="LK65" s="10"/>
      <c r="LL65" s="10"/>
      <c r="LM65" s="10"/>
      <c r="LN65" s="10"/>
      <c r="LO65" s="10"/>
      <c r="LP65" s="10"/>
      <c r="LQ65" s="10"/>
      <c r="LR65" s="10"/>
      <c r="LS65" s="10"/>
      <c r="LT65" s="10"/>
      <c r="LU65" s="10"/>
      <c r="LV65" s="10"/>
      <c r="LW65" s="10"/>
      <c r="LX65" s="10"/>
      <c r="LY65" s="10"/>
      <c r="LZ65" s="10"/>
      <c r="MA65" s="10"/>
      <c r="MB65" s="10"/>
      <c r="MC65" s="10"/>
      <c r="MD65" s="10"/>
      <c r="ME65" s="10"/>
      <c r="MF65" s="10"/>
      <c r="MG65" s="10"/>
      <c r="MH65" s="10"/>
      <c r="MI65" s="10"/>
      <c r="MJ65" s="10"/>
      <c r="MK65" s="10"/>
      <c r="ML65" s="10"/>
      <c r="MM65" s="10"/>
      <c r="MN65" s="10"/>
      <c r="MO65" s="10"/>
      <c r="MP65" s="10"/>
      <c r="MQ65" s="10"/>
      <c r="MR65" s="10"/>
      <c r="MS65" s="10"/>
      <c r="MT65" s="10"/>
      <c r="MU65" s="10"/>
      <c r="MV65" s="10"/>
      <c r="MW65" s="10"/>
      <c r="MX65" s="10"/>
      <c r="MY65" s="10"/>
      <c r="MZ65" s="10"/>
      <c r="NA65" s="10"/>
      <c r="NB65" s="10"/>
      <c r="NC65" s="10"/>
      <c r="ND65" s="10"/>
      <c r="NE65" s="10"/>
      <c r="NF65" s="21"/>
      <c r="NG65" s="4"/>
      <c r="NH65" s="2"/>
      <c r="NI65" s="69" t="s">
        <v>61</v>
      </c>
      <c r="NJ65" s="76"/>
      <c r="NK65" s="76"/>
      <c r="NL65" s="76"/>
      <c r="NM65" s="76"/>
      <c r="NN65" s="76"/>
      <c r="NO65" s="76"/>
      <c r="NP65" s="76"/>
      <c r="NQ65" s="76"/>
      <c r="NR65" s="76"/>
      <c r="NS65" s="76"/>
      <c r="NT65" s="76"/>
      <c r="NU65" s="76"/>
      <c r="NV65" s="76"/>
      <c r="NW65" s="91"/>
    </row>
    <row r="66" spans="1:387" ht="13.5" customHeight="1">
      <c r="A66" s="2"/>
      <c r="B66" s="13"/>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c r="HX66" s="10"/>
      <c r="HY66" s="10"/>
      <c r="HZ66" s="10"/>
      <c r="IA66" s="10"/>
      <c r="IB66" s="10"/>
      <c r="IC66" s="10"/>
      <c r="ID66" s="10"/>
      <c r="IE66" s="10"/>
      <c r="IF66" s="10"/>
      <c r="IG66" s="10"/>
      <c r="IH66" s="10"/>
      <c r="II66" s="10"/>
      <c r="IJ66" s="10"/>
      <c r="IK66" s="10"/>
      <c r="IL66" s="10"/>
      <c r="IM66" s="10"/>
      <c r="IN66" s="10"/>
      <c r="IO66" s="10"/>
      <c r="IP66" s="10"/>
      <c r="IQ66" s="10"/>
      <c r="IR66" s="10"/>
      <c r="IS66" s="10"/>
      <c r="IT66" s="10"/>
      <c r="IU66" s="10"/>
      <c r="IV66" s="10"/>
      <c r="IW66" s="10"/>
      <c r="IX66" s="10"/>
      <c r="IY66" s="10"/>
      <c r="IZ66" s="10"/>
      <c r="JA66" s="10"/>
      <c r="JB66" s="10"/>
      <c r="JC66" s="10"/>
      <c r="JD66" s="10"/>
      <c r="JE66" s="10"/>
      <c r="JF66" s="10"/>
      <c r="JG66" s="10"/>
      <c r="JH66" s="10"/>
      <c r="JI66" s="10"/>
      <c r="JJ66" s="10"/>
      <c r="JK66" s="10"/>
      <c r="JL66" s="10"/>
      <c r="JM66" s="10"/>
      <c r="JN66" s="10"/>
      <c r="JO66" s="10"/>
      <c r="JP66" s="10"/>
      <c r="JQ66" s="10"/>
      <c r="JR66" s="10"/>
      <c r="JS66" s="10"/>
      <c r="JT66" s="10"/>
      <c r="JU66" s="10"/>
      <c r="JV66" s="10"/>
      <c r="JW66" s="10"/>
      <c r="JX66" s="10"/>
      <c r="JY66" s="10"/>
      <c r="JZ66" s="10"/>
      <c r="KA66" s="10"/>
      <c r="KB66" s="10"/>
      <c r="KC66" s="10"/>
      <c r="KD66" s="10"/>
      <c r="KE66" s="10"/>
      <c r="KF66" s="10"/>
      <c r="KG66" s="10"/>
      <c r="KH66" s="10"/>
      <c r="KI66" s="10"/>
      <c r="KJ66" s="10"/>
      <c r="KK66" s="10"/>
      <c r="KL66" s="10"/>
      <c r="KM66" s="10"/>
      <c r="KN66" s="10"/>
      <c r="KO66" s="10"/>
      <c r="KP66" s="10"/>
      <c r="KQ66" s="10"/>
      <c r="KR66" s="10"/>
      <c r="KS66" s="10"/>
      <c r="KT66" s="10"/>
      <c r="KU66" s="10"/>
      <c r="KV66" s="10"/>
      <c r="KW66" s="10"/>
      <c r="KX66" s="10"/>
      <c r="KY66" s="10"/>
      <c r="KZ66" s="10"/>
      <c r="LA66" s="10"/>
      <c r="LB66" s="10"/>
      <c r="LC66" s="10"/>
      <c r="LD66" s="10"/>
      <c r="LE66" s="10"/>
      <c r="LF66" s="10"/>
      <c r="LG66" s="10"/>
      <c r="LH66" s="10"/>
      <c r="LI66" s="10"/>
      <c r="LJ66" s="10"/>
      <c r="LK66" s="10"/>
      <c r="LL66" s="10"/>
      <c r="LM66" s="10"/>
      <c r="LN66" s="10"/>
      <c r="LO66" s="10"/>
      <c r="LP66" s="10"/>
      <c r="LQ66" s="10"/>
      <c r="LR66" s="10"/>
      <c r="LS66" s="10"/>
      <c r="LT66" s="10"/>
      <c r="LU66" s="10"/>
      <c r="LV66" s="10"/>
      <c r="LW66" s="10"/>
      <c r="LX66" s="10"/>
      <c r="LY66" s="10"/>
      <c r="LZ66" s="10"/>
      <c r="MA66" s="10"/>
      <c r="MB66" s="10"/>
      <c r="MC66" s="10"/>
      <c r="MD66" s="10"/>
      <c r="ME66" s="10"/>
      <c r="MF66" s="10"/>
      <c r="MG66" s="10"/>
      <c r="MH66" s="10"/>
      <c r="MI66" s="10"/>
      <c r="MJ66" s="10"/>
      <c r="MK66" s="10"/>
      <c r="ML66" s="10"/>
      <c r="MM66" s="10"/>
      <c r="MN66" s="10"/>
      <c r="MO66" s="10"/>
      <c r="MP66" s="10"/>
      <c r="MQ66" s="10"/>
      <c r="MR66" s="10"/>
      <c r="MS66" s="10"/>
      <c r="MT66" s="10"/>
      <c r="MU66" s="10"/>
      <c r="MV66" s="10"/>
      <c r="MW66" s="10"/>
      <c r="MX66" s="10"/>
      <c r="MY66" s="10"/>
      <c r="MZ66" s="10"/>
      <c r="NA66" s="10"/>
      <c r="NB66" s="10"/>
      <c r="NC66" s="10"/>
      <c r="ND66" s="10"/>
      <c r="NE66" s="10"/>
      <c r="NF66" s="21"/>
      <c r="NG66" s="4"/>
      <c r="NH66" s="2"/>
      <c r="NI66" s="72" t="s">
        <v>142</v>
      </c>
      <c r="NJ66" s="79"/>
      <c r="NK66" s="79"/>
      <c r="NL66" s="79"/>
      <c r="NM66" s="79"/>
      <c r="NN66" s="79"/>
      <c r="NO66" s="79"/>
      <c r="NP66" s="79"/>
      <c r="NQ66" s="79"/>
      <c r="NR66" s="79"/>
      <c r="NS66" s="79"/>
      <c r="NT66" s="79"/>
      <c r="NU66" s="79"/>
      <c r="NV66" s="79"/>
      <c r="NW66" s="94"/>
    </row>
    <row r="67" spans="1:387" ht="13.5" customHeight="1">
      <c r="A67" s="2"/>
      <c r="B67" s="13"/>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41">
        <f>データ!DI6</f>
        <v>0</v>
      </c>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c r="HX67" s="10"/>
      <c r="HY67" s="10"/>
      <c r="HZ67" s="10"/>
      <c r="IA67" s="10"/>
      <c r="IB67" s="10"/>
      <c r="IC67" s="10"/>
      <c r="ID67" s="10"/>
      <c r="IE67" s="10"/>
      <c r="IF67" s="10"/>
      <c r="IG67" s="10"/>
      <c r="IH67" s="10"/>
      <c r="II67" s="10"/>
      <c r="IJ67" s="10"/>
      <c r="IK67" s="10"/>
      <c r="IL67" s="10"/>
      <c r="IM67" s="10"/>
      <c r="IN67" s="10"/>
      <c r="IO67" s="10"/>
      <c r="IP67" s="10"/>
      <c r="IQ67" s="10"/>
      <c r="IR67" s="10"/>
      <c r="IS67" s="10"/>
      <c r="IT67" s="10"/>
      <c r="IU67" s="10"/>
      <c r="IV67" s="10"/>
      <c r="IW67" s="10"/>
      <c r="IX67" s="10"/>
      <c r="IY67" s="10"/>
      <c r="IZ67" s="10"/>
      <c r="JA67" s="10"/>
      <c r="JB67" s="10"/>
      <c r="JC67" s="10"/>
      <c r="JD67" s="10"/>
      <c r="JE67" s="10"/>
      <c r="JF67" s="10"/>
      <c r="JG67" s="10"/>
      <c r="JH67" s="10"/>
      <c r="JI67" s="10"/>
      <c r="JJ67" s="10"/>
      <c r="JK67" s="10"/>
      <c r="JL67" s="10"/>
      <c r="JM67" s="10"/>
      <c r="JN67" s="10"/>
      <c r="JO67" s="10"/>
      <c r="JP67" s="10"/>
      <c r="JQ67" s="10"/>
      <c r="JR67" s="10"/>
      <c r="JS67" s="10"/>
      <c r="JT67" s="10"/>
      <c r="JU67" s="10"/>
      <c r="JV67" s="10"/>
      <c r="JW67" s="10"/>
      <c r="JX67" s="10"/>
      <c r="JY67" s="10"/>
      <c r="JZ67" s="10"/>
      <c r="KA67" s="10"/>
      <c r="KB67" s="10"/>
      <c r="KC67" s="10"/>
      <c r="KD67" s="10"/>
      <c r="KE67" s="10"/>
      <c r="KF67" s="10"/>
      <c r="KG67" s="10"/>
      <c r="KH67" s="10"/>
      <c r="KI67" s="10"/>
      <c r="KJ67" s="10"/>
      <c r="KK67" s="10"/>
      <c r="KL67" s="10"/>
      <c r="KM67" s="10"/>
      <c r="KN67" s="10"/>
      <c r="KO67" s="10"/>
      <c r="KP67" s="10"/>
      <c r="KQ67" s="10"/>
      <c r="KR67" s="10"/>
      <c r="KS67" s="10"/>
      <c r="KT67" s="10"/>
      <c r="KU67" s="10"/>
      <c r="KV67" s="10"/>
      <c r="KW67" s="10"/>
      <c r="KX67" s="10"/>
      <c r="KY67" s="10"/>
      <c r="KZ67" s="10"/>
      <c r="LA67" s="10"/>
      <c r="LB67" s="10"/>
      <c r="LC67" s="10"/>
      <c r="LD67" s="10"/>
      <c r="LE67" s="10"/>
      <c r="LF67" s="10"/>
      <c r="LG67" s="10"/>
      <c r="LH67" s="10"/>
      <c r="LI67" s="10"/>
      <c r="LJ67" s="10"/>
      <c r="LK67" s="10"/>
      <c r="LL67" s="10"/>
      <c r="LM67" s="10"/>
      <c r="LN67" s="10"/>
      <c r="LO67" s="10"/>
      <c r="LP67" s="10"/>
      <c r="LQ67" s="10"/>
      <c r="LR67" s="10"/>
      <c r="LS67" s="10"/>
      <c r="LT67" s="10"/>
      <c r="LU67" s="10"/>
      <c r="LV67" s="10"/>
      <c r="LW67" s="10"/>
      <c r="LX67" s="10"/>
      <c r="LY67" s="10"/>
      <c r="LZ67" s="10"/>
      <c r="MA67" s="10"/>
      <c r="MB67" s="10"/>
      <c r="MC67" s="10"/>
      <c r="MD67" s="10"/>
      <c r="ME67" s="10"/>
      <c r="MF67" s="10"/>
      <c r="MG67" s="10"/>
      <c r="MH67" s="10"/>
      <c r="MI67" s="10"/>
      <c r="MJ67" s="10"/>
      <c r="MK67" s="10"/>
      <c r="ML67" s="10"/>
      <c r="MM67" s="10"/>
      <c r="MN67" s="10"/>
      <c r="MO67" s="10"/>
      <c r="MP67" s="10"/>
      <c r="MQ67" s="10"/>
      <c r="MR67" s="10"/>
      <c r="MS67" s="10"/>
      <c r="MT67" s="10"/>
      <c r="MU67" s="10"/>
      <c r="MV67" s="10"/>
      <c r="MW67" s="10"/>
      <c r="MX67" s="10"/>
      <c r="MY67" s="10"/>
      <c r="MZ67" s="10"/>
      <c r="NA67" s="10"/>
      <c r="NB67" s="10"/>
      <c r="NC67" s="10"/>
      <c r="ND67" s="10"/>
      <c r="NE67" s="10"/>
      <c r="NF67" s="57"/>
      <c r="NG67" s="4"/>
      <c r="NH67" s="2"/>
      <c r="NI67" s="72"/>
      <c r="NJ67" s="79"/>
      <c r="NK67" s="79"/>
      <c r="NL67" s="79"/>
      <c r="NM67" s="79"/>
      <c r="NN67" s="79"/>
      <c r="NO67" s="79"/>
      <c r="NP67" s="79"/>
      <c r="NQ67" s="79"/>
      <c r="NR67" s="79"/>
      <c r="NS67" s="79"/>
      <c r="NT67" s="79"/>
      <c r="NU67" s="79"/>
      <c r="NV67" s="79"/>
      <c r="NW67" s="94"/>
    </row>
    <row r="68" spans="1:387" ht="13.5" customHeight="1">
      <c r="A68" s="2"/>
      <c r="B68" s="13"/>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c r="HL68" s="10"/>
      <c r="HM68" s="10"/>
      <c r="HN68" s="10"/>
      <c r="HO68" s="10"/>
      <c r="HP68" s="10"/>
      <c r="HQ68" s="10"/>
      <c r="HR68" s="10"/>
      <c r="HS68" s="10"/>
      <c r="HT68" s="10"/>
      <c r="HU68" s="10"/>
      <c r="HV68" s="10"/>
      <c r="HW68" s="10"/>
      <c r="HX68" s="10"/>
      <c r="HY68" s="10"/>
      <c r="HZ68" s="10"/>
      <c r="IA68" s="10"/>
      <c r="IB68" s="10"/>
      <c r="IC68" s="10"/>
      <c r="ID68" s="10"/>
      <c r="IE68" s="10"/>
      <c r="IF68" s="10"/>
      <c r="IG68" s="10"/>
      <c r="IH68" s="10"/>
      <c r="II68" s="10"/>
      <c r="IJ68" s="10"/>
      <c r="IK68" s="10"/>
      <c r="IL68" s="10"/>
      <c r="IM68" s="10"/>
      <c r="IN68" s="10"/>
      <c r="IO68" s="10"/>
      <c r="IP68" s="10"/>
      <c r="IQ68" s="10"/>
      <c r="IR68" s="10"/>
      <c r="IS68" s="10"/>
      <c r="IT68" s="10"/>
      <c r="IU68" s="10"/>
      <c r="IV68" s="10"/>
      <c r="IW68" s="10"/>
      <c r="IX68" s="10"/>
      <c r="IY68" s="10"/>
      <c r="IZ68" s="10"/>
      <c r="JA68" s="10"/>
      <c r="JB68" s="10"/>
      <c r="JC68" s="10"/>
      <c r="JD68" s="10"/>
      <c r="JE68" s="10"/>
      <c r="JF68" s="10"/>
      <c r="JG68" s="10"/>
      <c r="JH68" s="10"/>
      <c r="JI68" s="10"/>
      <c r="JJ68" s="10"/>
      <c r="JK68" s="10"/>
      <c r="JL68" s="10"/>
      <c r="JM68" s="10"/>
      <c r="JN68" s="10"/>
      <c r="JO68" s="10"/>
      <c r="JP68" s="10"/>
      <c r="JQ68" s="10"/>
      <c r="JR68" s="10"/>
      <c r="JS68" s="10"/>
      <c r="JT68" s="10"/>
      <c r="JU68" s="10"/>
      <c r="JV68" s="10"/>
      <c r="JW68" s="10"/>
      <c r="JX68" s="10"/>
      <c r="JY68" s="10"/>
      <c r="JZ68" s="10"/>
      <c r="KA68" s="10"/>
      <c r="KB68" s="10"/>
      <c r="KC68" s="10"/>
      <c r="KD68" s="10"/>
      <c r="KE68" s="10"/>
      <c r="KF68" s="10"/>
      <c r="KG68" s="10"/>
      <c r="KH68" s="10"/>
      <c r="KI68" s="10"/>
      <c r="KJ68" s="10"/>
      <c r="KK68" s="10"/>
      <c r="KL68" s="10"/>
      <c r="KM68" s="10"/>
      <c r="KN68" s="10"/>
      <c r="KO68" s="10"/>
      <c r="KP68" s="10"/>
      <c r="KQ68" s="10"/>
      <c r="KR68" s="10"/>
      <c r="KS68" s="10"/>
      <c r="KT68" s="10"/>
      <c r="KU68" s="10"/>
      <c r="KV68" s="10"/>
      <c r="KW68" s="10"/>
      <c r="KX68" s="10"/>
      <c r="KY68" s="10"/>
      <c r="KZ68" s="10"/>
      <c r="LA68" s="10"/>
      <c r="LB68" s="10"/>
      <c r="LC68" s="10"/>
      <c r="LD68" s="10"/>
      <c r="LE68" s="10"/>
      <c r="LF68" s="10"/>
      <c r="LG68" s="10"/>
      <c r="LH68" s="10"/>
      <c r="LI68" s="10"/>
      <c r="LJ68" s="10"/>
      <c r="LK68" s="10"/>
      <c r="LL68" s="10"/>
      <c r="LM68" s="10"/>
      <c r="LN68" s="10"/>
      <c r="LO68" s="10"/>
      <c r="LP68" s="10"/>
      <c r="LQ68" s="10"/>
      <c r="LR68" s="10"/>
      <c r="LS68" s="10"/>
      <c r="LT68" s="10"/>
      <c r="LU68" s="10"/>
      <c r="LV68" s="10"/>
      <c r="LW68" s="10"/>
      <c r="LX68" s="10"/>
      <c r="LY68" s="10"/>
      <c r="LZ68" s="10"/>
      <c r="MA68" s="10"/>
      <c r="MB68" s="10"/>
      <c r="MC68" s="10"/>
      <c r="MD68" s="10"/>
      <c r="ME68" s="10"/>
      <c r="MF68" s="10"/>
      <c r="MG68" s="10"/>
      <c r="MH68" s="10"/>
      <c r="MI68" s="10"/>
      <c r="MJ68" s="10"/>
      <c r="MK68" s="10"/>
      <c r="ML68" s="10"/>
      <c r="MM68" s="10"/>
      <c r="MN68" s="10"/>
      <c r="MO68" s="10"/>
      <c r="MP68" s="10"/>
      <c r="MQ68" s="10"/>
      <c r="MR68" s="10"/>
      <c r="MS68" s="10"/>
      <c r="MT68" s="10"/>
      <c r="MU68" s="10"/>
      <c r="MV68" s="10"/>
      <c r="MW68" s="10"/>
      <c r="MX68" s="10"/>
      <c r="MY68" s="10"/>
      <c r="MZ68" s="10"/>
      <c r="NA68" s="10"/>
      <c r="NB68" s="10"/>
      <c r="NC68" s="10"/>
      <c r="ND68" s="10"/>
      <c r="NE68" s="10"/>
      <c r="NF68" s="57"/>
      <c r="NG68" s="4"/>
      <c r="NH68" s="2"/>
      <c r="NI68" s="72"/>
      <c r="NJ68" s="79"/>
      <c r="NK68" s="79"/>
      <c r="NL68" s="79"/>
      <c r="NM68" s="79"/>
      <c r="NN68" s="79"/>
      <c r="NO68" s="79"/>
      <c r="NP68" s="79"/>
      <c r="NQ68" s="79"/>
      <c r="NR68" s="79"/>
      <c r="NS68" s="79"/>
      <c r="NT68" s="79"/>
      <c r="NU68" s="79"/>
      <c r="NV68" s="79"/>
      <c r="NW68" s="94"/>
    </row>
    <row r="69" spans="1:387" ht="13.5" customHeight="1">
      <c r="A69" s="2"/>
      <c r="B69" s="13"/>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c r="HX69" s="10"/>
      <c r="HY69" s="10"/>
      <c r="HZ69" s="10"/>
      <c r="IA69" s="10"/>
      <c r="IB69" s="10"/>
      <c r="IC69" s="10"/>
      <c r="ID69" s="10"/>
      <c r="IE69" s="10"/>
      <c r="IF69" s="10"/>
      <c r="IG69" s="10"/>
      <c r="IH69" s="10"/>
      <c r="II69" s="10"/>
      <c r="IJ69" s="10"/>
      <c r="IK69" s="10"/>
      <c r="IL69" s="10"/>
      <c r="IM69" s="10"/>
      <c r="IN69" s="10"/>
      <c r="IO69" s="10"/>
      <c r="IP69" s="10"/>
      <c r="IQ69" s="10"/>
      <c r="IR69" s="10"/>
      <c r="IS69" s="10"/>
      <c r="IT69" s="10"/>
      <c r="IU69" s="10"/>
      <c r="IV69" s="10"/>
      <c r="IW69" s="10"/>
      <c r="IX69" s="10"/>
      <c r="IY69" s="10"/>
      <c r="IZ69" s="10"/>
      <c r="JA69" s="10"/>
      <c r="JB69" s="10"/>
      <c r="JC69" s="10"/>
      <c r="JD69" s="10"/>
      <c r="JE69" s="10"/>
      <c r="JF69" s="10"/>
      <c r="JG69" s="10"/>
      <c r="JH69" s="10"/>
      <c r="JI69" s="10"/>
      <c r="JJ69" s="10"/>
      <c r="JK69" s="10"/>
      <c r="JL69" s="10"/>
      <c r="JM69" s="10"/>
      <c r="JN69" s="10"/>
      <c r="JO69" s="10"/>
      <c r="JP69" s="10"/>
      <c r="JQ69" s="10"/>
      <c r="JR69" s="10"/>
      <c r="JS69" s="10"/>
      <c r="JT69" s="10"/>
      <c r="JU69" s="10"/>
      <c r="JV69" s="10"/>
      <c r="JW69" s="10"/>
      <c r="JX69" s="10"/>
      <c r="JY69" s="10"/>
      <c r="JZ69" s="10"/>
      <c r="KA69" s="10"/>
      <c r="KB69" s="10"/>
      <c r="KC69" s="10"/>
      <c r="KD69" s="10"/>
      <c r="KE69" s="10"/>
      <c r="KF69" s="10"/>
      <c r="KG69" s="10"/>
      <c r="KH69" s="10"/>
      <c r="KI69" s="10"/>
      <c r="KJ69" s="10"/>
      <c r="KK69" s="10"/>
      <c r="KL69" s="10"/>
      <c r="KM69" s="10"/>
      <c r="KN69" s="10"/>
      <c r="KO69" s="10"/>
      <c r="KP69" s="10"/>
      <c r="KQ69" s="10"/>
      <c r="KR69" s="10"/>
      <c r="KS69" s="10"/>
      <c r="KT69" s="10"/>
      <c r="KU69" s="10"/>
      <c r="KV69" s="10"/>
      <c r="KW69" s="10"/>
      <c r="KX69" s="10"/>
      <c r="KY69" s="10"/>
      <c r="KZ69" s="10"/>
      <c r="LA69" s="10"/>
      <c r="LB69" s="10"/>
      <c r="LC69" s="10"/>
      <c r="LD69" s="10"/>
      <c r="LE69" s="10"/>
      <c r="LF69" s="10"/>
      <c r="LG69" s="10"/>
      <c r="LH69" s="10"/>
      <c r="LI69" s="10"/>
      <c r="LJ69" s="10"/>
      <c r="LK69" s="10"/>
      <c r="LL69" s="10"/>
      <c r="LM69" s="10"/>
      <c r="LN69" s="10"/>
      <c r="LO69" s="10"/>
      <c r="LP69" s="10"/>
      <c r="LQ69" s="10"/>
      <c r="LR69" s="10"/>
      <c r="LS69" s="10"/>
      <c r="LT69" s="10"/>
      <c r="LU69" s="10"/>
      <c r="LV69" s="10"/>
      <c r="LW69" s="10"/>
      <c r="LX69" s="10"/>
      <c r="LY69" s="10"/>
      <c r="LZ69" s="10"/>
      <c r="MA69" s="10"/>
      <c r="MB69" s="10"/>
      <c r="MC69" s="10"/>
      <c r="MD69" s="10"/>
      <c r="ME69" s="10"/>
      <c r="MF69" s="10"/>
      <c r="MG69" s="10"/>
      <c r="MH69" s="10"/>
      <c r="MI69" s="10"/>
      <c r="MJ69" s="10"/>
      <c r="MK69" s="10"/>
      <c r="ML69" s="10"/>
      <c r="MM69" s="10"/>
      <c r="MN69" s="10"/>
      <c r="MO69" s="10"/>
      <c r="MP69" s="10"/>
      <c r="MQ69" s="10"/>
      <c r="MR69" s="10"/>
      <c r="MS69" s="10"/>
      <c r="MT69" s="10"/>
      <c r="MU69" s="10"/>
      <c r="MV69" s="10"/>
      <c r="MW69" s="10"/>
      <c r="MX69" s="10"/>
      <c r="MY69" s="10"/>
      <c r="MZ69" s="10"/>
      <c r="NA69" s="10"/>
      <c r="NB69" s="10"/>
      <c r="NC69" s="10"/>
      <c r="ND69" s="10"/>
      <c r="NE69" s="10"/>
      <c r="NF69" s="57"/>
      <c r="NG69" s="4"/>
      <c r="NH69" s="2"/>
      <c r="NI69" s="72"/>
      <c r="NJ69" s="79"/>
      <c r="NK69" s="79"/>
      <c r="NL69" s="79"/>
      <c r="NM69" s="79"/>
      <c r="NN69" s="79"/>
      <c r="NO69" s="79"/>
      <c r="NP69" s="79"/>
      <c r="NQ69" s="79"/>
      <c r="NR69" s="79"/>
      <c r="NS69" s="79"/>
      <c r="NT69" s="79"/>
      <c r="NU69" s="79"/>
      <c r="NV69" s="79"/>
      <c r="NW69" s="94"/>
    </row>
    <row r="70" spans="1:387" ht="13.5" customHeight="1">
      <c r="A70" s="2"/>
      <c r="B70" s="13"/>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c r="HU70" s="10"/>
      <c r="HV70" s="10"/>
      <c r="HW70" s="10"/>
      <c r="HX70" s="10"/>
      <c r="HY70" s="10"/>
      <c r="HZ70" s="10"/>
      <c r="IA70" s="10"/>
      <c r="IB70" s="10"/>
      <c r="IC70" s="10"/>
      <c r="ID70" s="10"/>
      <c r="IE70" s="10"/>
      <c r="IF70" s="10"/>
      <c r="IG70" s="10"/>
      <c r="IH70" s="10"/>
      <c r="II70" s="10"/>
      <c r="IJ70" s="10"/>
      <c r="IK70" s="10"/>
      <c r="IL70" s="10"/>
      <c r="IM70" s="10"/>
      <c r="IN70" s="10"/>
      <c r="IO70" s="10"/>
      <c r="IP70" s="10"/>
      <c r="IQ70" s="10"/>
      <c r="IR70" s="10"/>
      <c r="IS70" s="10"/>
      <c r="IT70" s="10"/>
      <c r="IU70" s="10"/>
      <c r="IV70" s="10"/>
      <c r="IW70" s="10"/>
      <c r="IX70" s="10"/>
      <c r="IY70" s="10"/>
      <c r="IZ70" s="10"/>
      <c r="JA70" s="10"/>
      <c r="JB70" s="10"/>
      <c r="JC70" s="10"/>
      <c r="JD70" s="10"/>
      <c r="JE70" s="10"/>
      <c r="JF70" s="10"/>
      <c r="JG70" s="10"/>
      <c r="JH70" s="10"/>
      <c r="JI70" s="10"/>
      <c r="JJ70" s="10"/>
      <c r="JK70" s="10"/>
      <c r="JL70" s="10"/>
      <c r="JM70" s="10"/>
      <c r="JN70" s="10"/>
      <c r="JO70" s="10"/>
      <c r="JP70" s="10"/>
      <c r="JQ70" s="10"/>
      <c r="JR70" s="10"/>
      <c r="JS70" s="10"/>
      <c r="JT70" s="10"/>
      <c r="JU70" s="10"/>
      <c r="JV70" s="10"/>
      <c r="JW70" s="10"/>
      <c r="JX70" s="10"/>
      <c r="JY70" s="10"/>
      <c r="JZ70" s="10"/>
      <c r="KA70" s="10"/>
      <c r="KB70" s="10"/>
      <c r="KC70" s="10"/>
      <c r="KD70" s="10"/>
      <c r="KE70" s="10"/>
      <c r="KF70" s="10"/>
      <c r="KG70" s="10"/>
      <c r="KH70" s="10"/>
      <c r="KI70" s="10"/>
      <c r="KJ70" s="10"/>
      <c r="KK70" s="10"/>
      <c r="KL70" s="10"/>
      <c r="KM70" s="10"/>
      <c r="KN70" s="10"/>
      <c r="KO70" s="10"/>
      <c r="KP70" s="10"/>
      <c r="KQ70" s="10"/>
      <c r="KR70" s="10"/>
      <c r="KS70" s="10"/>
      <c r="KT70" s="10"/>
      <c r="KU70" s="10"/>
      <c r="KV70" s="10"/>
      <c r="KW70" s="10"/>
      <c r="KX70" s="10"/>
      <c r="KY70" s="10"/>
      <c r="KZ70" s="10"/>
      <c r="LA70" s="10"/>
      <c r="LB70" s="10"/>
      <c r="LC70" s="10"/>
      <c r="LD70" s="10"/>
      <c r="LE70" s="10"/>
      <c r="LF70" s="10"/>
      <c r="LG70" s="10"/>
      <c r="LH70" s="10"/>
      <c r="LI70" s="10"/>
      <c r="LJ70" s="10"/>
      <c r="LK70" s="10"/>
      <c r="LL70" s="10"/>
      <c r="LM70" s="10"/>
      <c r="LN70" s="10"/>
      <c r="LO70" s="10"/>
      <c r="LP70" s="10"/>
      <c r="LQ70" s="10"/>
      <c r="LR70" s="10"/>
      <c r="LS70" s="10"/>
      <c r="LT70" s="10"/>
      <c r="LU70" s="10"/>
      <c r="LV70" s="10"/>
      <c r="LW70" s="10"/>
      <c r="LX70" s="10"/>
      <c r="LY70" s="10"/>
      <c r="LZ70" s="10"/>
      <c r="MA70" s="10"/>
      <c r="MB70" s="10"/>
      <c r="MC70" s="10"/>
      <c r="MD70" s="10"/>
      <c r="ME70" s="10"/>
      <c r="MF70" s="10"/>
      <c r="MG70" s="10"/>
      <c r="MH70" s="10"/>
      <c r="MI70" s="10"/>
      <c r="MJ70" s="10"/>
      <c r="MK70" s="10"/>
      <c r="ML70" s="10"/>
      <c r="MM70" s="10"/>
      <c r="MN70" s="10"/>
      <c r="MO70" s="10"/>
      <c r="MP70" s="10"/>
      <c r="MQ70" s="10"/>
      <c r="MR70" s="10"/>
      <c r="MS70" s="10"/>
      <c r="MT70" s="10"/>
      <c r="MU70" s="10"/>
      <c r="MV70" s="10"/>
      <c r="MW70" s="10"/>
      <c r="MX70" s="10"/>
      <c r="MY70" s="10"/>
      <c r="MZ70" s="10"/>
      <c r="NA70" s="10"/>
      <c r="NB70" s="10"/>
      <c r="NC70" s="10"/>
      <c r="ND70" s="10"/>
      <c r="NE70" s="10"/>
      <c r="NF70" s="57"/>
      <c r="NG70" s="4"/>
      <c r="NH70" s="2"/>
      <c r="NI70" s="72"/>
      <c r="NJ70" s="79"/>
      <c r="NK70" s="79"/>
      <c r="NL70" s="79"/>
      <c r="NM70" s="79"/>
      <c r="NN70" s="79"/>
      <c r="NO70" s="79"/>
      <c r="NP70" s="79"/>
      <c r="NQ70" s="79"/>
      <c r="NR70" s="79"/>
      <c r="NS70" s="79"/>
      <c r="NT70" s="79"/>
      <c r="NU70" s="79"/>
      <c r="NV70" s="79"/>
      <c r="NW70" s="94"/>
    </row>
    <row r="71" spans="1:387" ht="13.5" customHeight="1">
      <c r="A71" s="2"/>
      <c r="B71" s="13"/>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V71" s="20"/>
      <c r="CW71" s="20"/>
      <c r="CX71" s="20"/>
      <c r="CY71" s="20"/>
      <c r="CZ71" s="20"/>
      <c r="DA71" s="20"/>
      <c r="DB71" s="20"/>
      <c r="DC71" s="20"/>
      <c r="DD71" s="20"/>
      <c r="DE71" s="20"/>
      <c r="DF71" s="20"/>
      <c r="DG71" s="20"/>
      <c r="DH71" s="2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c r="HX71" s="10"/>
      <c r="HY71" s="10"/>
      <c r="HZ71" s="10"/>
      <c r="IA71" s="10"/>
      <c r="IB71" s="10"/>
      <c r="IC71" s="10"/>
      <c r="ID71" s="10"/>
      <c r="IE71" s="10"/>
      <c r="IF71" s="10"/>
      <c r="IG71" s="10"/>
      <c r="IH71" s="10"/>
      <c r="II71" s="10"/>
      <c r="IJ71" s="10"/>
      <c r="IK71" s="10"/>
      <c r="IL71" s="10"/>
      <c r="IM71" s="10"/>
      <c r="IN71" s="10"/>
      <c r="IO71" s="10"/>
      <c r="IP71" s="10"/>
      <c r="IQ71" s="10"/>
      <c r="IR71" s="10"/>
      <c r="IS71" s="10"/>
      <c r="IT71" s="10"/>
      <c r="IU71" s="10"/>
      <c r="IV71" s="10"/>
      <c r="IW71" s="10"/>
      <c r="IX71" s="10"/>
      <c r="IY71" s="10"/>
      <c r="IZ71" s="10"/>
      <c r="JA71" s="10"/>
      <c r="JB71" s="10"/>
      <c r="JC71" s="10"/>
      <c r="JD71" s="10"/>
      <c r="JE71" s="10"/>
      <c r="JF71" s="10"/>
      <c r="JG71" s="10"/>
      <c r="JH71" s="10"/>
      <c r="JI71" s="10"/>
      <c r="JJ71" s="10"/>
      <c r="JK71" s="10"/>
      <c r="JL71" s="10"/>
      <c r="JM71" s="10"/>
      <c r="JN71" s="10"/>
      <c r="JO71" s="10"/>
      <c r="JP71" s="10"/>
      <c r="JQ71" s="10"/>
      <c r="JR71" s="10"/>
      <c r="JS71" s="10"/>
      <c r="JT71" s="10"/>
      <c r="JU71" s="10"/>
      <c r="JV71" s="10"/>
      <c r="JW71" s="10"/>
      <c r="JX71" s="10"/>
      <c r="JY71" s="10"/>
      <c r="JZ71" s="10"/>
      <c r="KA71" s="10"/>
      <c r="KB71" s="10"/>
      <c r="KC71" s="10"/>
      <c r="KD71" s="10"/>
      <c r="KE71" s="10"/>
      <c r="KF71" s="10"/>
      <c r="KG71" s="10"/>
      <c r="KH71" s="10"/>
      <c r="KI71" s="10"/>
      <c r="KJ71" s="10"/>
      <c r="KK71" s="10"/>
      <c r="KL71" s="10"/>
      <c r="KM71" s="10"/>
      <c r="KN71" s="10"/>
      <c r="KO71" s="10"/>
      <c r="KP71" s="10"/>
      <c r="KQ71" s="10"/>
      <c r="KR71" s="10"/>
      <c r="KS71" s="10"/>
      <c r="KT71" s="10"/>
      <c r="KU71" s="10"/>
      <c r="KV71" s="10"/>
      <c r="KW71" s="10"/>
      <c r="KX71" s="10"/>
      <c r="KY71" s="10"/>
      <c r="KZ71" s="10"/>
      <c r="LA71" s="10"/>
      <c r="LB71" s="10"/>
      <c r="LC71" s="10"/>
      <c r="LD71" s="10"/>
      <c r="LE71" s="10"/>
      <c r="LF71" s="10"/>
      <c r="LG71" s="10"/>
      <c r="LH71" s="10"/>
      <c r="LI71" s="10"/>
      <c r="LJ71" s="10"/>
      <c r="LK71" s="10"/>
      <c r="LL71" s="10"/>
      <c r="LM71" s="10"/>
      <c r="LN71" s="10"/>
      <c r="LO71" s="10"/>
      <c r="LP71" s="10"/>
      <c r="LQ71" s="10"/>
      <c r="LR71" s="10"/>
      <c r="LS71" s="10"/>
      <c r="LT71" s="10"/>
      <c r="LU71" s="10"/>
      <c r="LV71" s="10"/>
      <c r="LW71" s="10"/>
      <c r="LX71" s="10"/>
      <c r="LY71" s="10"/>
      <c r="LZ71" s="10"/>
      <c r="MA71" s="10"/>
      <c r="MB71" s="10"/>
      <c r="MC71" s="10"/>
      <c r="MD71" s="10"/>
      <c r="ME71" s="10"/>
      <c r="MF71" s="10"/>
      <c r="MG71" s="10"/>
      <c r="MH71" s="10"/>
      <c r="MI71" s="10"/>
      <c r="MJ71" s="10"/>
      <c r="MK71" s="10"/>
      <c r="ML71" s="10"/>
      <c r="MM71" s="10"/>
      <c r="MN71" s="10"/>
      <c r="MO71" s="10"/>
      <c r="MP71" s="10"/>
      <c r="MQ71" s="10"/>
      <c r="MR71" s="10"/>
      <c r="MS71" s="10"/>
      <c r="MT71" s="10"/>
      <c r="MU71" s="10"/>
      <c r="MV71" s="10"/>
      <c r="MW71" s="10"/>
      <c r="MX71" s="10"/>
      <c r="MY71" s="10"/>
      <c r="MZ71" s="10"/>
      <c r="NA71" s="10"/>
      <c r="NB71" s="10"/>
      <c r="NC71" s="10"/>
      <c r="ND71" s="10"/>
      <c r="NE71" s="10"/>
      <c r="NF71" s="20"/>
      <c r="NG71" s="4"/>
      <c r="NH71" s="2"/>
      <c r="NI71" s="72"/>
      <c r="NJ71" s="79"/>
      <c r="NK71" s="79"/>
      <c r="NL71" s="79"/>
      <c r="NM71" s="79"/>
      <c r="NN71" s="79"/>
      <c r="NO71" s="79"/>
      <c r="NP71" s="79"/>
      <c r="NQ71" s="79"/>
      <c r="NR71" s="79"/>
      <c r="NS71" s="79"/>
      <c r="NT71" s="79"/>
      <c r="NU71" s="79"/>
      <c r="NV71" s="79"/>
      <c r="NW71" s="94"/>
    </row>
    <row r="72" spans="1:387" ht="13.5" customHeight="1">
      <c r="A72" s="2"/>
      <c r="B72" s="13"/>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40" t="s">
        <v>62</v>
      </c>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c r="HA72" s="10"/>
      <c r="HB72" s="10"/>
      <c r="HC72" s="10"/>
      <c r="HD72" s="10"/>
      <c r="HE72" s="10"/>
      <c r="HF72" s="10"/>
      <c r="HG72" s="10"/>
      <c r="HH72" s="10"/>
      <c r="HI72" s="10"/>
      <c r="HJ72" s="10"/>
      <c r="HK72" s="10"/>
      <c r="HL72" s="10"/>
      <c r="HM72" s="10"/>
      <c r="HN72" s="10"/>
      <c r="HO72" s="10"/>
      <c r="HP72" s="10"/>
      <c r="HQ72" s="10"/>
      <c r="HR72" s="10"/>
      <c r="HS72" s="10"/>
      <c r="HT72" s="10"/>
      <c r="HU72" s="10"/>
      <c r="HV72" s="10"/>
      <c r="HW72" s="10"/>
      <c r="HX72" s="10"/>
      <c r="HY72" s="10"/>
      <c r="HZ72" s="10"/>
      <c r="IA72" s="10"/>
      <c r="IB72" s="10"/>
      <c r="IC72" s="10"/>
      <c r="ID72" s="10"/>
      <c r="IE72" s="10"/>
      <c r="IF72" s="10"/>
      <c r="IG72" s="10"/>
      <c r="IH72" s="10"/>
      <c r="II72" s="10"/>
      <c r="IJ72" s="10"/>
      <c r="IK72" s="10"/>
      <c r="IL72" s="10"/>
      <c r="IM72" s="10"/>
      <c r="IN72" s="10"/>
      <c r="IO72" s="10"/>
      <c r="IP72" s="10"/>
      <c r="IQ72" s="10"/>
      <c r="IR72" s="10"/>
      <c r="IS72" s="10"/>
      <c r="IT72" s="10"/>
      <c r="IU72" s="10"/>
      <c r="IV72" s="10"/>
      <c r="IW72" s="10"/>
      <c r="IX72" s="10"/>
      <c r="IY72" s="10"/>
      <c r="IZ72" s="10"/>
      <c r="JA72" s="10"/>
      <c r="JB72" s="10"/>
      <c r="JC72" s="10"/>
      <c r="JD72" s="10"/>
      <c r="JE72" s="10"/>
      <c r="JF72" s="10"/>
      <c r="JG72" s="10"/>
      <c r="JH72" s="10"/>
      <c r="JI72" s="10"/>
      <c r="JJ72" s="10"/>
      <c r="JK72" s="10"/>
      <c r="JL72" s="10"/>
      <c r="JM72" s="10"/>
      <c r="JN72" s="10"/>
      <c r="JO72" s="10"/>
      <c r="JP72" s="10"/>
      <c r="JQ72" s="10"/>
      <c r="JR72" s="10"/>
      <c r="JS72" s="10"/>
      <c r="JT72" s="10"/>
      <c r="JU72" s="10"/>
      <c r="JV72" s="10"/>
      <c r="JW72" s="10"/>
      <c r="JX72" s="10"/>
      <c r="JY72" s="10"/>
      <c r="JZ72" s="10"/>
      <c r="KA72" s="10"/>
      <c r="KB72" s="10"/>
      <c r="KC72" s="10"/>
      <c r="KD72" s="10"/>
      <c r="KE72" s="10"/>
      <c r="KF72" s="10"/>
      <c r="KG72" s="10"/>
      <c r="KH72" s="10"/>
      <c r="KI72" s="10"/>
      <c r="KJ72" s="10"/>
      <c r="KK72" s="10"/>
      <c r="KL72" s="10"/>
      <c r="KM72" s="10"/>
      <c r="KN72" s="10"/>
      <c r="KO72" s="10"/>
      <c r="KP72" s="10"/>
      <c r="KQ72" s="10"/>
      <c r="KR72" s="10"/>
      <c r="KS72" s="10"/>
      <c r="KT72" s="10"/>
      <c r="KU72" s="10"/>
      <c r="KV72" s="10"/>
      <c r="KW72" s="10"/>
      <c r="KX72" s="10"/>
      <c r="KY72" s="10"/>
      <c r="KZ72" s="10"/>
      <c r="LA72" s="10"/>
      <c r="LB72" s="10"/>
      <c r="LC72" s="10"/>
      <c r="LD72" s="10"/>
      <c r="LE72" s="10"/>
      <c r="LF72" s="10"/>
      <c r="LG72" s="10"/>
      <c r="LH72" s="10"/>
      <c r="LI72" s="10"/>
      <c r="LJ72" s="10"/>
      <c r="LK72" s="10"/>
      <c r="LL72" s="10"/>
      <c r="LM72" s="10"/>
      <c r="LN72" s="10"/>
      <c r="LO72" s="10"/>
      <c r="LP72" s="10"/>
      <c r="LQ72" s="10"/>
      <c r="LR72" s="10"/>
      <c r="LS72" s="10"/>
      <c r="LT72" s="10"/>
      <c r="LU72" s="10"/>
      <c r="LV72" s="10"/>
      <c r="LW72" s="10"/>
      <c r="LX72" s="10"/>
      <c r="LY72" s="10"/>
      <c r="LZ72" s="10"/>
      <c r="MA72" s="10"/>
      <c r="MB72" s="10"/>
      <c r="MC72" s="10"/>
      <c r="MD72" s="10"/>
      <c r="ME72" s="10"/>
      <c r="MF72" s="10"/>
      <c r="MG72" s="10"/>
      <c r="MH72" s="10"/>
      <c r="MI72" s="10"/>
      <c r="MJ72" s="10"/>
      <c r="MK72" s="10"/>
      <c r="ML72" s="10"/>
      <c r="MM72" s="10"/>
      <c r="MN72" s="10"/>
      <c r="MO72" s="10"/>
      <c r="MP72" s="10"/>
      <c r="MQ72" s="10"/>
      <c r="MR72" s="10"/>
      <c r="MS72" s="10"/>
      <c r="MT72" s="10"/>
      <c r="MU72" s="10"/>
      <c r="MV72" s="10"/>
      <c r="MW72" s="10"/>
      <c r="MX72" s="10"/>
      <c r="MY72" s="10"/>
      <c r="MZ72" s="10"/>
      <c r="NA72" s="10"/>
      <c r="NB72" s="10"/>
      <c r="NC72" s="10"/>
      <c r="ND72" s="10"/>
      <c r="NE72" s="10"/>
      <c r="NF72" s="21"/>
      <c r="NG72" s="4"/>
      <c r="NH72" s="2"/>
      <c r="NI72" s="72"/>
      <c r="NJ72" s="79"/>
      <c r="NK72" s="79"/>
      <c r="NL72" s="79"/>
      <c r="NM72" s="79"/>
      <c r="NN72" s="79"/>
      <c r="NO72" s="79"/>
      <c r="NP72" s="79"/>
      <c r="NQ72" s="79"/>
      <c r="NR72" s="79"/>
      <c r="NS72" s="79"/>
      <c r="NT72" s="79"/>
      <c r="NU72" s="79"/>
      <c r="NV72" s="79"/>
      <c r="NW72" s="94"/>
    </row>
    <row r="73" spans="1:387" ht="13.5" customHeight="1">
      <c r="A73" s="2"/>
      <c r="B73" s="13"/>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c r="HB73" s="10"/>
      <c r="HC73" s="10"/>
      <c r="HD73" s="10"/>
      <c r="HE73" s="10"/>
      <c r="HF73" s="10"/>
      <c r="HG73" s="10"/>
      <c r="HH73" s="10"/>
      <c r="HI73" s="10"/>
      <c r="HJ73" s="10"/>
      <c r="HK73" s="10"/>
      <c r="HL73" s="10"/>
      <c r="HM73" s="10"/>
      <c r="HN73" s="10"/>
      <c r="HO73" s="10"/>
      <c r="HP73" s="10"/>
      <c r="HQ73" s="10"/>
      <c r="HR73" s="10"/>
      <c r="HS73" s="10"/>
      <c r="HT73" s="10"/>
      <c r="HU73" s="10"/>
      <c r="HV73" s="10"/>
      <c r="HW73" s="10"/>
      <c r="HX73" s="10"/>
      <c r="HY73" s="10"/>
      <c r="HZ73" s="10"/>
      <c r="IA73" s="10"/>
      <c r="IB73" s="10"/>
      <c r="IC73" s="10"/>
      <c r="ID73" s="10"/>
      <c r="IE73" s="10"/>
      <c r="IF73" s="10"/>
      <c r="IG73" s="10"/>
      <c r="IH73" s="10"/>
      <c r="II73" s="10"/>
      <c r="IJ73" s="10"/>
      <c r="IK73" s="10"/>
      <c r="IL73" s="10"/>
      <c r="IM73" s="10"/>
      <c r="IN73" s="10"/>
      <c r="IO73" s="10"/>
      <c r="IP73" s="10"/>
      <c r="IQ73" s="10"/>
      <c r="IR73" s="10"/>
      <c r="IS73" s="10"/>
      <c r="IT73" s="10"/>
      <c r="IU73" s="10"/>
      <c r="IV73" s="10"/>
      <c r="IW73" s="10"/>
      <c r="IX73" s="10"/>
      <c r="IY73" s="10"/>
      <c r="IZ73" s="10"/>
      <c r="JA73" s="10"/>
      <c r="JB73" s="10"/>
      <c r="JC73" s="10"/>
      <c r="JD73" s="10"/>
      <c r="JE73" s="10"/>
      <c r="JF73" s="10"/>
      <c r="JG73" s="10"/>
      <c r="JH73" s="10"/>
      <c r="JI73" s="10"/>
      <c r="JJ73" s="10"/>
      <c r="JK73" s="10"/>
      <c r="JL73" s="10"/>
      <c r="JM73" s="10"/>
      <c r="JN73" s="10"/>
      <c r="JO73" s="10"/>
      <c r="JP73" s="10"/>
      <c r="JQ73" s="10"/>
      <c r="JR73" s="10"/>
      <c r="JS73" s="10"/>
      <c r="JT73" s="10"/>
      <c r="JU73" s="10"/>
      <c r="JV73" s="10"/>
      <c r="JW73" s="10"/>
      <c r="JX73" s="10"/>
      <c r="JY73" s="10"/>
      <c r="JZ73" s="10"/>
      <c r="KA73" s="10"/>
      <c r="KB73" s="10"/>
      <c r="KC73" s="10"/>
      <c r="KD73" s="10"/>
      <c r="KE73" s="10"/>
      <c r="KF73" s="10"/>
      <c r="KG73" s="10"/>
      <c r="KH73" s="10"/>
      <c r="KI73" s="10"/>
      <c r="KJ73" s="10"/>
      <c r="KK73" s="10"/>
      <c r="KL73" s="10"/>
      <c r="KM73" s="10"/>
      <c r="KN73" s="10"/>
      <c r="KO73" s="10"/>
      <c r="KP73" s="10"/>
      <c r="KQ73" s="10"/>
      <c r="KR73" s="10"/>
      <c r="KS73" s="10"/>
      <c r="KT73" s="10"/>
      <c r="KU73" s="10"/>
      <c r="KV73" s="10"/>
      <c r="KW73" s="10"/>
      <c r="KX73" s="10"/>
      <c r="KY73" s="10"/>
      <c r="KZ73" s="10"/>
      <c r="LA73" s="10"/>
      <c r="LB73" s="10"/>
      <c r="LC73" s="10"/>
      <c r="LD73" s="10"/>
      <c r="LE73" s="10"/>
      <c r="LF73" s="10"/>
      <c r="LG73" s="10"/>
      <c r="LH73" s="10"/>
      <c r="LI73" s="10"/>
      <c r="LJ73" s="10"/>
      <c r="LK73" s="10"/>
      <c r="LL73" s="10"/>
      <c r="LM73" s="10"/>
      <c r="LN73" s="10"/>
      <c r="LO73" s="10"/>
      <c r="LP73" s="10"/>
      <c r="LQ73" s="10"/>
      <c r="LR73" s="10"/>
      <c r="LS73" s="10"/>
      <c r="LT73" s="10"/>
      <c r="LU73" s="10"/>
      <c r="LV73" s="10"/>
      <c r="LW73" s="10"/>
      <c r="LX73" s="10"/>
      <c r="LY73" s="10"/>
      <c r="LZ73" s="10"/>
      <c r="MA73" s="10"/>
      <c r="MB73" s="10"/>
      <c r="MC73" s="10"/>
      <c r="MD73" s="10"/>
      <c r="ME73" s="10"/>
      <c r="MF73" s="10"/>
      <c r="MG73" s="10"/>
      <c r="MH73" s="10"/>
      <c r="MI73" s="10"/>
      <c r="MJ73" s="10"/>
      <c r="MK73" s="10"/>
      <c r="ML73" s="10"/>
      <c r="MM73" s="10"/>
      <c r="MN73" s="10"/>
      <c r="MO73" s="10"/>
      <c r="MP73" s="10"/>
      <c r="MQ73" s="10"/>
      <c r="MR73" s="10"/>
      <c r="MS73" s="10"/>
      <c r="MT73" s="10"/>
      <c r="MU73" s="10"/>
      <c r="MV73" s="10"/>
      <c r="MW73" s="10"/>
      <c r="MX73" s="10"/>
      <c r="MY73" s="10"/>
      <c r="MZ73" s="10"/>
      <c r="NA73" s="10"/>
      <c r="NB73" s="10"/>
      <c r="NC73" s="10"/>
      <c r="ND73" s="10"/>
      <c r="NE73" s="10"/>
      <c r="NF73" s="21"/>
      <c r="NG73" s="4"/>
      <c r="NH73" s="2"/>
      <c r="NI73" s="72"/>
      <c r="NJ73" s="79"/>
      <c r="NK73" s="79"/>
      <c r="NL73" s="79"/>
      <c r="NM73" s="79"/>
      <c r="NN73" s="79"/>
      <c r="NO73" s="79"/>
      <c r="NP73" s="79"/>
      <c r="NQ73" s="79"/>
      <c r="NR73" s="79"/>
      <c r="NS73" s="79"/>
      <c r="NT73" s="79"/>
      <c r="NU73" s="79"/>
      <c r="NV73" s="79"/>
      <c r="NW73" s="94"/>
    </row>
    <row r="74" spans="1:387" ht="13.5" customHeight="1">
      <c r="A74" s="2"/>
      <c r="B74" s="13"/>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c r="HB74" s="10"/>
      <c r="HC74" s="10"/>
      <c r="HD74" s="10"/>
      <c r="HE74" s="10"/>
      <c r="HF74" s="10"/>
      <c r="HG74" s="10"/>
      <c r="HH74" s="10"/>
      <c r="HI74" s="10"/>
      <c r="HJ74" s="10"/>
      <c r="HK74" s="10"/>
      <c r="HL74" s="10"/>
      <c r="HM74" s="10"/>
      <c r="HN74" s="10"/>
      <c r="HO74" s="10"/>
      <c r="HP74" s="10"/>
      <c r="HQ74" s="10"/>
      <c r="HR74" s="10"/>
      <c r="HS74" s="10"/>
      <c r="HT74" s="10"/>
      <c r="HU74" s="10"/>
      <c r="HV74" s="10"/>
      <c r="HW74" s="10"/>
      <c r="HX74" s="10"/>
      <c r="HY74" s="10"/>
      <c r="HZ74" s="10"/>
      <c r="IA74" s="10"/>
      <c r="IB74" s="10"/>
      <c r="IC74" s="10"/>
      <c r="ID74" s="10"/>
      <c r="IE74" s="10"/>
      <c r="IF74" s="10"/>
      <c r="IG74" s="10"/>
      <c r="IH74" s="10"/>
      <c r="II74" s="10"/>
      <c r="IJ74" s="10"/>
      <c r="IK74" s="10"/>
      <c r="IL74" s="10"/>
      <c r="IM74" s="10"/>
      <c r="IN74" s="10"/>
      <c r="IO74" s="10"/>
      <c r="IP74" s="10"/>
      <c r="IQ74" s="10"/>
      <c r="IR74" s="10"/>
      <c r="IS74" s="10"/>
      <c r="IT74" s="10"/>
      <c r="IU74" s="10"/>
      <c r="IV74" s="10"/>
      <c r="IW74" s="10"/>
      <c r="IX74" s="10"/>
      <c r="IY74" s="10"/>
      <c r="IZ74" s="10"/>
      <c r="JA74" s="10"/>
      <c r="JB74" s="10"/>
      <c r="JC74" s="10"/>
      <c r="JD74" s="10"/>
      <c r="JE74" s="10"/>
      <c r="JF74" s="10"/>
      <c r="JG74" s="10"/>
      <c r="JH74" s="10"/>
      <c r="JI74" s="10"/>
      <c r="JJ74" s="10"/>
      <c r="JK74" s="10"/>
      <c r="JL74" s="10"/>
      <c r="JM74" s="10"/>
      <c r="JN74" s="10"/>
      <c r="JO74" s="10"/>
      <c r="JP74" s="10"/>
      <c r="JQ74" s="10"/>
      <c r="JR74" s="10"/>
      <c r="JS74" s="10"/>
      <c r="JT74" s="10"/>
      <c r="JU74" s="10"/>
      <c r="JV74" s="10"/>
      <c r="JW74" s="10"/>
      <c r="JX74" s="10"/>
      <c r="JY74" s="10"/>
      <c r="JZ74" s="10"/>
      <c r="KA74" s="10"/>
      <c r="KB74" s="10"/>
      <c r="KC74" s="10"/>
      <c r="KD74" s="10"/>
      <c r="KE74" s="10"/>
      <c r="KF74" s="10"/>
      <c r="KG74" s="10"/>
      <c r="KH74" s="10"/>
      <c r="KI74" s="10"/>
      <c r="KJ74" s="10"/>
      <c r="KK74" s="10"/>
      <c r="KL74" s="10"/>
      <c r="KM74" s="10"/>
      <c r="KN74" s="10"/>
      <c r="KO74" s="10"/>
      <c r="KP74" s="10"/>
      <c r="KQ74" s="10"/>
      <c r="KR74" s="10"/>
      <c r="KS74" s="10"/>
      <c r="KT74" s="10"/>
      <c r="KU74" s="10"/>
      <c r="KV74" s="10"/>
      <c r="KW74" s="10"/>
      <c r="KX74" s="10"/>
      <c r="KY74" s="10"/>
      <c r="KZ74" s="10"/>
      <c r="LA74" s="10"/>
      <c r="LB74" s="10"/>
      <c r="LC74" s="10"/>
      <c r="LD74" s="10"/>
      <c r="LE74" s="10"/>
      <c r="LF74" s="10"/>
      <c r="LG74" s="10"/>
      <c r="LH74" s="10"/>
      <c r="LI74" s="10"/>
      <c r="LJ74" s="10"/>
      <c r="LK74" s="10"/>
      <c r="LL74" s="10"/>
      <c r="LM74" s="10"/>
      <c r="LN74" s="10"/>
      <c r="LO74" s="10"/>
      <c r="LP74" s="10"/>
      <c r="LQ74" s="10"/>
      <c r="LR74" s="10"/>
      <c r="LS74" s="10"/>
      <c r="LT74" s="10"/>
      <c r="LU74" s="10"/>
      <c r="LV74" s="10"/>
      <c r="LW74" s="10"/>
      <c r="LX74" s="10"/>
      <c r="LY74" s="10"/>
      <c r="LZ74" s="10"/>
      <c r="MA74" s="10"/>
      <c r="MB74" s="10"/>
      <c r="MC74" s="10"/>
      <c r="MD74" s="10"/>
      <c r="ME74" s="10"/>
      <c r="MF74" s="10"/>
      <c r="MG74" s="10"/>
      <c r="MH74" s="10"/>
      <c r="MI74" s="10"/>
      <c r="MJ74" s="10"/>
      <c r="MK74" s="10"/>
      <c r="ML74" s="10"/>
      <c r="MM74" s="10"/>
      <c r="MN74" s="10"/>
      <c r="MO74" s="10"/>
      <c r="MP74" s="10"/>
      <c r="MQ74" s="10"/>
      <c r="MR74" s="10"/>
      <c r="MS74" s="10"/>
      <c r="MT74" s="10"/>
      <c r="MU74" s="10"/>
      <c r="MV74" s="10"/>
      <c r="MW74" s="10"/>
      <c r="MX74" s="10"/>
      <c r="MY74" s="10"/>
      <c r="MZ74" s="10"/>
      <c r="NA74" s="10"/>
      <c r="NB74" s="10"/>
      <c r="NC74" s="10"/>
      <c r="ND74" s="10"/>
      <c r="NE74" s="10"/>
      <c r="NF74" s="21"/>
      <c r="NG74" s="4"/>
      <c r="NH74" s="2"/>
      <c r="NI74" s="72"/>
      <c r="NJ74" s="79"/>
      <c r="NK74" s="79"/>
      <c r="NL74" s="79"/>
      <c r="NM74" s="79"/>
      <c r="NN74" s="79"/>
      <c r="NO74" s="79"/>
      <c r="NP74" s="79"/>
      <c r="NQ74" s="79"/>
      <c r="NR74" s="79"/>
      <c r="NS74" s="79"/>
      <c r="NT74" s="79"/>
      <c r="NU74" s="79"/>
      <c r="NV74" s="79"/>
      <c r="NW74" s="94"/>
    </row>
    <row r="75" spans="1:387" ht="13.5" customHeight="1">
      <c r="A75" s="2"/>
      <c r="B75" s="13"/>
      <c r="C75" s="10"/>
      <c r="D75" s="10"/>
      <c r="E75" s="10"/>
      <c r="F75" s="10"/>
      <c r="CJ75" s="10"/>
      <c r="CK75" s="10"/>
      <c r="CL75" s="10"/>
      <c r="CM75" s="10"/>
      <c r="CN75" s="10"/>
      <c r="CO75" s="10"/>
      <c r="CP75" s="10"/>
      <c r="CQ75" s="10"/>
      <c r="CR75" s="10"/>
      <c r="CS75" s="10"/>
      <c r="CT75" s="1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0"/>
      <c r="HS75" s="10"/>
      <c r="HT75" s="10"/>
      <c r="HU75" s="10"/>
      <c r="HV75" s="10"/>
      <c r="HW75" s="10"/>
      <c r="HX75" s="10"/>
      <c r="HY75" s="10"/>
      <c r="HZ75" s="10"/>
      <c r="IA75" s="10"/>
      <c r="IB75" s="10"/>
      <c r="IC75" s="10"/>
      <c r="ID75" s="10"/>
      <c r="IE75" s="10"/>
      <c r="IF75" s="10"/>
      <c r="IG75" s="10"/>
      <c r="IH75" s="10"/>
      <c r="II75" s="10"/>
      <c r="IJ75" s="10"/>
      <c r="IK75" s="10"/>
      <c r="IL75" s="10"/>
      <c r="IM75" s="10"/>
      <c r="IN75" s="10"/>
      <c r="IO75" s="10"/>
      <c r="IP75" s="10"/>
      <c r="IQ75" s="10"/>
      <c r="IR75" s="10"/>
      <c r="IS75" s="10"/>
      <c r="IT75" s="10"/>
      <c r="IU75" s="10"/>
      <c r="IV75" s="10"/>
      <c r="IW75" s="10"/>
      <c r="IX75" s="10"/>
      <c r="IY75" s="10"/>
      <c r="IZ75" s="10"/>
      <c r="JA75" s="10"/>
      <c r="JB75" s="10"/>
      <c r="JC75" s="10"/>
      <c r="JD75" s="10"/>
      <c r="JE75" s="10"/>
      <c r="JF75" s="10"/>
      <c r="JG75" s="10"/>
      <c r="JH75" s="10"/>
      <c r="JI75" s="10"/>
      <c r="JJ75" s="10"/>
      <c r="JK75" s="10"/>
      <c r="JL75" s="10"/>
      <c r="JM75" s="10"/>
      <c r="JN75" s="10"/>
      <c r="JO75" s="10"/>
      <c r="JP75" s="10"/>
      <c r="JQ75" s="10"/>
      <c r="JR75" s="10"/>
      <c r="JS75" s="10"/>
      <c r="JT75" s="10"/>
      <c r="JU75" s="10"/>
      <c r="JV75" s="10"/>
      <c r="JW75" s="10"/>
      <c r="JX75" s="10"/>
      <c r="JY75" s="10"/>
      <c r="JZ75" s="10"/>
      <c r="KA75" s="10"/>
      <c r="KB75" s="10"/>
      <c r="KC75" s="10"/>
      <c r="KD75" s="10"/>
      <c r="KE75" s="10"/>
      <c r="KF75" s="10"/>
      <c r="KG75" s="10"/>
      <c r="KH75" s="10"/>
      <c r="KI75" s="10"/>
      <c r="KJ75" s="10"/>
      <c r="KK75" s="10"/>
      <c r="KL75" s="10"/>
      <c r="KM75" s="10"/>
      <c r="KN75" s="10"/>
      <c r="KO75" s="10"/>
      <c r="KP75" s="10"/>
      <c r="KQ75" s="10"/>
      <c r="KR75" s="10"/>
      <c r="KS75" s="10"/>
      <c r="KT75" s="10"/>
      <c r="KU75" s="10"/>
      <c r="KV75" s="10"/>
      <c r="KW75" s="10"/>
      <c r="KX75" s="10"/>
      <c r="KY75" s="10"/>
      <c r="KZ75" s="10"/>
      <c r="LA75" s="10"/>
      <c r="LB75" s="10"/>
      <c r="LC75" s="10"/>
      <c r="LD75" s="10"/>
      <c r="LE75" s="10"/>
      <c r="LF75" s="10"/>
      <c r="LG75" s="10"/>
      <c r="LH75" s="10"/>
      <c r="LI75" s="10"/>
      <c r="LJ75" s="10"/>
      <c r="LK75" s="10"/>
      <c r="LL75" s="10"/>
      <c r="LM75" s="10"/>
      <c r="LN75" s="10"/>
      <c r="LO75" s="10"/>
      <c r="LP75" s="10"/>
      <c r="LQ75" s="10"/>
      <c r="LR75" s="10"/>
      <c r="LS75" s="10"/>
      <c r="LT75" s="10"/>
      <c r="LU75" s="10"/>
      <c r="LV75" s="10"/>
      <c r="LW75" s="10"/>
      <c r="LX75" s="10"/>
      <c r="LY75" s="10"/>
      <c r="LZ75" s="10"/>
      <c r="MA75" s="10"/>
      <c r="MB75" s="10"/>
      <c r="MC75" s="10"/>
      <c r="MD75" s="10"/>
      <c r="ME75" s="10"/>
      <c r="MF75" s="10"/>
      <c r="MG75" s="10"/>
      <c r="MH75" s="10"/>
      <c r="MI75" s="10"/>
      <c r="MJ75" s="10"/>
      <c r="MK75" s="10"/>
      <c r="ML75" s="10"/>
      <c r="MM75" s="10"/>
      <c r="MN75" s="10"/>
      <c r="MO75" s="10"/>
      <c r="MP75" s="10"/>
      <c r="MQ75" s="10"/>
      <c r="MR75" s="10"/>
      <c r="MS75" s="10"/>
      <c r="MT75" s="10"/>
      <c r="MU75" s="10"/>
      <c r="MV75" s="10"/>
      <c r="MW75" s="10"/>
      <c r="MX75" s="10"/>
      <c r="MY75" s="10"/>
      <c r="MZ75" s="10"/>
      <c r="NA75" s="10"/>
      <c r="NB75" s="10"/>
      <c r="NC75" s="10"/>
      <c r="ND75" s="10"/>
      <c r="NE75" s="10"/>
      <c r="NF75" s="21"/>
      <c r="NG75" s="4"/>
      <c r="NH75" s="2"/>
      <c r="NI75" s="72"/>
      <c r="NJ75" s="79"/>
      <c r="NK75" s="79"/>
      <c r="NL75" s="79"/>
      <c r="NM75" s="79"/>
      <c r="NN75" s="79"/>
      <c r="NO75" s="79"/>
      <c r="NP75" s="79"/>
      <c r="NQ75" s="79"/>
      <c r="NR75" s="79"/>
      <c r="NS75" s="79"/>
      <c r="NT75" s="79"/>
      <c r="NU75" s="79"/>
      <c r="NV75" s="79"/>
      <c r="NW75" s="94"/>
    </row>
    <row r="76" spans="1:387" ht="13.5" customHeight="1">
      <c r="A76" s="2"/>
      <c r="B76" s="13"/>
      <c r="C76" s="10"/>
      <c r="D76" s="10"/>
      <c r="E76" s="10"/>
      <c r="F76" s="10"/>
      <c r="I76" s="10"/>
      <c r="J76" s="10"/>
      <c r="K76" s="10"/>
      <c r="L76" s="10"/>
      <c r="M76" s="10"/>
      <c r="N76" s="10"/>
      <c r="O76" s="10"/>
      <c r="P76" s="10"/>
      <c r="Q76" s="10"/>
      <c r="R76" s="30">
        <f>データ!$B$11</f>
        <v>41275</v>
      </c>
      <c r="S76" s="30"/>
      <c r="T76" s="30"/>
      <c r="U76" s="30"/>
      <c r="V76" s="30"/>
      <c r="W76" s="30"/>
      <c r="X76" s="30"/>
      <c r="Y76" s="30"/>
      <c r="Z76" s="30"/>
      <c r="AA76" s="30"/>
      <c r="AB76" s="30"/>
      <c r="AC76" s="30"/>
      <c r="AD76" s="30"/>
      <c r="AE76" s="30"/>
      <c r="AF76" s="30">
        <f>データ!$C$11</f>
        <v>41640</v>
      </c>
      <c r="AG76" s="30"/>
      <c r="AH76" s="30"/>
      <c r="AI76" s="30"/>
      <c r="AJ76" s="30"/>
      <c r="AK76" s="30"/>
      <c r="AL76" s="30"/>
      <c r="AM76" s="30"/>
      <c r="AN76" s="30"/>
      <c r="AO76" s="30"/>
      <c r="AP76" s="30"/>
      <c r="AQ76" s="30"/>
      <c r="AR76" s="30"/>
      <c r="AS76" s="30"/>
      <c r="AT76" s="30">
        <f>データ!$D$11</f>
        <v>42005</v>
      </c>
      <c r="AU76" s="30"/>
      <c r="AV76" s="30"/>
      <c r="AW76" s="30"/>
      <c r="AX76" s="30"/>
      <c r="AY76" s="30"/>
      <c r="AZ76" s="30"/>
      <c r="BA76" s="30"/>
      <c r="BB76" s="30"/>
      <c r="BC76" s="30"/>
      <c r="BD76" s="30"/>
      <c r="BE76" s="30"/>
      <c r="BF76" s="30"/>
      <c r="BG76" s="30"/>
      <c r="BH76" s="30">
        <f>データ!$E$11</f>
        <v>42370</v>
      </c>
      <c r="BI76" s="30"/>
      <c r="BJ76" s="30"/>
      <c r="BK76" s="30"/>
      <c r="BL76" s="30"/>
      <c r="BM76" s="30"/>
      <c r="BN76" s="30"/>
      <c r="BO76" s="30"/>
      <c r="BP76" s="30"/>
      <c r="BQ76" s="30"/>
      <c r="BR76" s="30"/>
      <c r="BS76" s="30"/>
      <c r="BT76" s="30"/>
      <c r="BU76" s="30"/>
      <c r="BV76" s="30">
        <f>データ!$F$11</f>
        <v>42736</v>
      </c>
      <c r="BW76" s="30"/>
      <c r="BX76" s="30"/>
      <c r="BY76" s="30"/>
      <c r="BZ76" s="30"/>
      <c r="CA76" s="30"/>
      <c r="CB76" s="30"/>
      <c r="CC76" s="30"/>
      <c r="CD76" s="30"/>
      <c r="CE76" s="30"/>
      <c r="CF76" s="30"/>
      <c r="CG76" s="30"/>
      <c r="CH76" s="30"/>
      <c r="CI76" s="30"/>
      <c r="CJ76" s="39"/>
      <c r="CK76" s="10"/>
      <c r="CL76" s="10"/>
      <c r="CM76" s="10"/>
      <c r="CN76" s="10"/>
      <c r="CO76" s="10"/>
      <c r="CP76" s="10"/>
      <c r="CQ76" s="10"/>
      <c r="CR76" s="10"/>
      <c r="CS76" s="10"/>
      <c r="CT76" s="10"/>
      <c r="CU76" s="41">
        <f>データ!DJ6</f>
        <v>1000</v>
      </c>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10"/>
      <c r="GB76" s="10"/>
      <c r="GC76" s="10"/>
      <c r="GD76" s="10"/>
      <c r="GE76" s="10"/>
      <c r="GF76" s="10"/>
      <c r="GG76" s="10"/>
      <c r="GH76" s="10"/>
      <c r="GI76" s="10"/>
      <c r="GJ76" s="10"/>
      <c r="GK76" s="10"/>
      <c r="GL76" s="10"/>
      <c r="GM76" s="10"/>
      <c r="GN76" s="10"/>
      <c r="GO76" s="10"/>
      <c r="GP76" s="10"/>
      <c r="GQ76" s="10"/>
      <c r="GR76" s="10"/>
      <c r="GS76" s="10"/>
      <c r="GT76" s="30">
        <f>データ!$B$11</f>
        <v>41275</v>
      </c>
      <c r="GU76" s="30"/>
      <c r="GV76" s="30"/>
      <c r="GW76" s="30"/>
      <c r="GX76" s="30"/>
      <c r="GY76" s="30"/>
      <c r="GZ76" s="30"/>
      <c r="HA76" s="30"/>
      <c r="HB76" s="30"/>
      <c r="HC76" s="30"/>
      <c r="HD76" s="30"/>
      <c r="HE76" s="30"/>
      <c r="HF76" s="30"/>
      <c r="HG76" s="30"/>
      <c r="HH76" s="30">
        <f>データ!$C$11</f>
        <v>41640</v>
      </c>
      <c r="HI76" s="30"/>
      <c r="HJ76" s="30"/>
      <c r="HK76" s="30"/>
      <c r="HL76" s="30"/>
      <c r="HM76" s="30"/>
      <c r="HN76" s="30"/>
      <c r="HO76" s="30"/>
      <c r="HP76" s="30"/>
      <c r="HQ76" s="30"/>
      <c r="HR76" s="30"/>
      <c r="HS76" s="30"/>
      <c r="HT76" s="30"/>
      <c r="HU76" s="30"/>
      <c r="HV76" s="30">
        <f>データ!$D$11</f>
        <v>42005</v>
      </c>
      <c r="HW76" s="30"/>
      <c r="HX76" s="30"/>
      <c r="HY76" s="30"/>
      <c r="HZ76" s="30"/>
      <c r="IA76" s="30"/>
      <c r="IB76" s="30"/>
      <c r="IC76" s="30"/>
      <c r="ID76" s="30"/>
      <c r="IE76" s="30"/>
      <c r="IF76" s="30"/>
      <c r="IG76" s="30"/>
      <c r="IH76" s="30"/>
      <c r="II76" s="30"/>
      <c r="IJ76" s="30">
        <f>データ!$E$11</f>
        <v>42370</v>
      </c>
      <c r="IK76" s="30"/>
      <c r="IL76" s="30"/>
      <c r="IM76" s="30"/>
      <c r="IN76" s="30"/>
      <c r="IO76" s="30"/>
      <c r="IP76" s="30"/>
      <c r="IQ76" s="30"/>
      <c r="IR76" s="30"/>
      <c r="IS76" s="30"/>
      <c r="IT76" s="30"/>
      <c r="IU76" s="30"/>
      <c r="IV76" s="30"/>
      <c r="IW76" s="30"/>
      <c r="IX76" s="30">
        <f>データ!$F$11</f>
        <v>42736</v>
      </c>
      <c r="IY76" s="30"/>
      <c r="IZ76" s="30"/>
      <c r="JA76" s="30"/>
      <c r="JB76" s="30"/>
      <c r="JC76" s="30"/>
      <c r="JD76" s="30"/>
      <c r="JE76" s="30"/>
      <c r="JF76" s="30"/>
      <c r="JG76" s="30"/>
      <c r="JH76" s="30"/>
      <c r="JI76" s="30"/>
      <c r="JJ76" s="30"/>
      <c r="JK76" s="30"/>
      <c r="JL76" s="10"/>
      <c r="JM76" s="10"/>
      <c r="JN76" s="10"/>
      <c r="JO76" s="10"/>
      <c r="JP76" s="10"/>
      <c r="JQ76" s="10"/>
      <c r="JR76" s="10"/>
      <c r="JS76" s="10"/>
      <c r="JT76" s="10"/>
      <c r="JU76" s="10"/>
      <c r="JV76" s="10"/>
      <c r="JW76" s="10"/>
      <c r="JX76" s="10"/>
      <c r="JY76" s="10"/>
      <c r="JZ76" s="10"/>
      <c r="KA76" s="10"/>
      <c r="KB76" s="10"/>
      <c r="KC76" s="10"/>
      <c r="KD76" s="10"/>
      <c r="KE76" s="10"/>
      <c r="KF76" s="10"/>
      <c r="KG76" s="10"/>
      <c r="KH76" s="30">
        <f>データ!$B$11</f>
        <v>41275</v>
      </c>
      <c r="KI76" s="30"/>
      <c r="KJ76" s="30"/>
      <c r="KK76" s="30"/>
      <c r="KL76" s="30"/>
      <c r="KM76" s="30"/>
      <c r="KN76" s="30"/>
      <c r="KO76" s="30"/>
      <c r="KP76" s="30"/>
      <c r="KQ76" s="30"/>
      <c r="KR76" s="30"/>
      <c r="KS76" s="30"/>
      <c r="KT76" s="30"/>
      <c r="KU76" s="30"/>
      <c r="KV76" s="30">
        <f>データ!$C$11</f>
        <v>41640</v>
      </c>
      <c r="KW76" s="30"/>
      <c r="KX76" s="30"/>
      <c r="KY76" s="30"/>
      <c r="KZ76" s="30"/>
      <c r="LA76" s="30"/>
      <c r="LB76" s="30"/>
      <c r="LC76" s="30"/>
      <c r="LD76" s="30"/>
      <c r="LE76" s="30"/>
      <c r="LF76" s="30"/>
      <c r="LG76" s="30"/>
      <c r="LH76" s="30"/>
      <c r="LI76" s="30"/>
      <c r="LJ76" s="30">
        <f>データ!$D$11</f>
        <v>42005</v>
      </c>
      <c r="LK76" s="30"/>
      <c r="LL76" s="30"/>
      <c r="LM76" s="30"/>
      <c r="LN76" s="30"/>
      <c r="LO76" s="30"/>
      <c r="LP76" s="30"/>
      <c r="LQ76" s="30"/>
      <c r="LR76" s="30"/>
      <c r="LS76" s="30"/>
      <c r="LT76" s="30"/>
      <c r="LU76" s="30"/>
      <c r="LV76" s="30"/>
      <c r="LW76" s="30"/>
      <c r="LX76" s="30">
        <f>データ!$E$11</f>
        <v>42370</v>
      </c>
      <c r="LY76" s="30"/>
      <c r="LZ76" s="30"/>
      <c r="MA76" s="30"/>
      <c r="MB76" s="30"/>
      <c r="MC76" s="30"/>
      <c r="MD76" s="30"/>
      <c r="ME76" s="30"/>
      <c r="MF76" s="30"/>
      <c r="MG76" s="30"/>
      <c r="MH76" s="30"/>
      <c r="MI76" s="30"/>
      <c r="MJ76" s="30"/>
      <c r="MK76" s="30"/>
      <c r="ML76" s="30">
        <f>データ!$F$11</f>
        <v>42736</v>
      </c>
      <c r="MM76" s="30"/>
      <c r="MN76" s="30"/>
      <c r="MO76" s="30"/>
      <c r="MP76" s="30"/>
      <c r="MQ76" s="30"/>
      <c r="MR76" s="30"/>
      <c r="MS76" s="30"/>
      <c r="MT76" s="30"/>
      <c r="MU76" s="30"/>
      <c r="MV76" s="30"/>
      <c r="MW76" s="30"/>
      <c r="MX76" s="30"/>
      <c r="MY76" s="30"/>
      <c r="MZ76" s="10"/>
      <c r="NA76" s="10"/>
      <c r="NB76" s="10"/>
      <c r="NC76" s="10"/>
      <c r="ND76" s="10"/>
      <c r="NE76" s="10"/>
      <c r="NF76" s="57"/>
      <c r="NG76" s="4"/>
      <c r="NH76" s="2"/>
      <c r="NI76" s="72"/>
      <c r="NJ76" s="79"/>
      <c r="NK76" s="79"/>
      <c r="NL76" s="79"/>
      <c r="NM76" s="79"/>
      <c r="NN76" s="79"/>
      <c r="NO76" s="79"/>
      <c r="NP76" s="79"/>
      <c r="NQ76" s="79"/>
      <c r="NR76" s="79"/>
      <c r="NS76" s="79"/>
      <c r="NT76" s="79"/>
      <c r="NU76" s="79"/>
      <c r="NV76" s="79"/>
      <c r="NW76" s="94"/>
    </row>
    <row r="77" spans="1:387" ht="13.5" customHeight="1">
      <c r="A77" s="2"/>
      <c r="B77" s="13"/>
      <c r="C77" s="10"/>
      <c r="D77" s="10"/>
      <c r="E77" s="10"/>
      <c r="F77" s="10"/>
      <c r="I77" s="27" t="s">
        <v>8</v>
      </c>
      <c r="J77" s="27"/>
      <c r="K77" s="27"/>
      <c r="L77" s="27"/>
      <c r="M77" s="27"/>
      <c r="N77" s="27"/>
      <c r="O77" s="27"/>
      <c r="P77" s="27"/>
      <c r="Q77" s="27"/>
      <c r="R77" s="33" t="str">
        <f>データ!CX7</f>
        <v xml:space="preserve"> </v>
      </c>
      <c r="S77" s="33"/>
      <c r="T77" s="33"/>
      <c r="U77" s="33"/>
      <c r="V77" s="33"/>
      <c r="W77" s="33"/>
      <c r="X77" s="33"/>
      <c r="Y77" s="33"/>
      <c r="Z77" s="33"/>
      <c r="AA77" s="33"/>
      <c r="AB77" s="33"/>
      <c r="AC77" s="33"/>
      <c r="AD77" s="33"/>
      <c r="AE77" s="33"/>
      <c r="AF77" s="33" t="str">
        <f>データ!CY7</f>
        <v xml:space="preserve"> </v>
      </c>
      <c r="AG77" s="33"/>
      <c r="AH77" s="33"/>
      <c r="AI77" s="33"/>
      <c r="AJ77" s="33"/>
      <c r="AK77" s="33"/>
      <c r="AL77" s="33"/>
      <c r="AM77" s="33"/>
      <c r="AN77" s="33"/>
      <c r="AO77" s="33"/>
      <c r="AP77" s="33"/>
      <c r="AQ77" s="33"/>
      <c r="AR77" s="33"/>
      <c r="AS77" s="33"/>
      <c r="AT77" s="33" t="str">
        <f>データ!CZ7</f>
        <v xml:space="preserve"> </v>
      </c>
      <c r="AU77" s="33"/>
      <c r="AV77" s="33"/>
      <c r="AW77" s="33"/>
      <c r="AX77" s="33"/>
      <c r="AY77" s="33"/>
      <c r="AZ77" s="33"/>
      <c r="BA77" s="33"/>
      <c r="BB77" s="33"/>
      <c r="BC77" s="33"/>
      <c r="BD77" s="33"/>
      <c r="BE77" s="33"/>
      <c r="BF77" s="33"/>
      <c r="BG77" s="33"/>
      <c r="BH77" s="33" t="str">
        <f>データ!DA7</f>
        <v xml:space="preserve"> </v>
      </c>
      <c r="BI77" s="33"/>
      <c r="BJ77" s="33"/>
      <c r="BK77" s="33"/>
      <c r="BL77" s="33"/>
      <c r="BM77" s="33"/>
      <c r="BN77" s="33"/>
      <c r="BO77" s="33"/>
      <c r="BP77" s="33"/>
      <c r="BQ77" s="33"/>
      <c r="BR77" s="33"/>
      <c r="BS77" s="33"/>
      <c r="BT77" s="33"/>
      <c r="BU77" s="33"/>
      <c r="BV77" s="33" t="str">
        <f>データ!DB7</f>
        <v xml:space="preserve"> </v>
      </c>
      <c r="BW77" s="33"/>
      <c r="BX77" s="33"/>
      <c r="BY77" s="33"/>
      <c r="BZ77" s="33"/>
      <c r="CA77" s="33"/>
      <c r="CB77" s="33"/>
      <c r="CC77" s="33"/>
      <c r="CD77" s="33"/>
      <c r="CE77" s="33"/>
      <c r="CF77" s="33"/>
      <c r="CG77" s="33"/>
      <c r="CH77" s="33"/>
      <c r="CI77" s="33"/>
      <c r="CJ77" s="39"/>
      <c r="CK77" s="10"/>
      <c r="CL77" s="10"/>
      <c r="CM77" s="10"/>
      <c r="CN77" s="10"/>
      <c r="CO77" s="10"/>
      <c r="CP77" s="10"/>
      <c r="CQ77" s="10"/>
      <c r="CR77" s="10"/>
      <c r="CS77" s="10"/>
      <c r="CT77" s="10"/>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10"/>
      <c r="GB77" s="10"/>
      <c r="GC77" s="10"/>
      <c r="GD77" s="10"/>
      <c r="GE77" s="10"/>
      <c r="GF77" s="10"/>
      <c r="GG77" s="10"/>
      <c r="GH77" s="10"/>
      <c r="GI77" s="10"/>
      <c r="GJ77" s="10"/>
      <c r="GK77" s="27" t="s">
        <v>8</v>
      </c>
      <c r="GL77" s="27"/>
      <c r="GM77" s="27"/>
      <c r="GN77" s="27"/>
      <c r="GO77" s="27"/>
      <c r="GP77" s="27"/>
      <c r="GQ77" s="27"/>
      <c r="GR77" s="27"/>
      <c r="GS77" s="27"/>
      <c r="GT77" s="33" t="str">
        <f>データ!DK7</f>
        <v xml:space="preserve"> </v>
      </c>
      <c r="GU77" s="33"/>
      <c r="GV77" s="33"/>
      <c r="GW77" s="33"/>
      <c r="GX77" s="33"/>
      <c r="GY77" s="33"/>
      <c r="GZ77" s="33"/>
      <c r="HA77" s="33"/>
      <c r="HB77" s="33"/>
      <c r="HC77" s="33"/>
      <c r="HD77" s="33"/>
      <c r="HE77" s="33"/>
      <c r="HF77" s="33"/>
      <c r="HG77" s="33"/>
      <c r="HH77" s="33" t="str">
        <f>データ!DL7</f>
        <v xml:space="preserve"> </v>
      </c>
      <c r="HI77" s="33"/>
      <c r="HJ77" s="33"/>
      <c r="HK77" s="33"/>
      <c r="HL77" s="33"/>
      <c r="HM77" s="33"/>
      <c r="HN77" s="33"/>
      <c r="HO77" s="33"/>
      <c r="HP77" s="33"/>
      <c r="HQ77" s="33"/>
      <c r="HR77" s="33"/>
      <c r="HS77" s="33"/>
      <c r="HT77" s="33"/>
      <c r="HU77" s="33"/>
      <c r="HV77" s="33" t="str">
        <f>データ!DM7</f>
        <v xml:space="preserve"> </v>
      </c>
      <c r="HW77" s="33"/>
      <c r="HX77" s="33"/>
      <c r="HY77" s="33"/>
      <c r="HZ77" s="33"/>
      <c r="IA77" s="33"/>
      <c r="IB77" s="33"/>
      <c r="IC77" s="33"/>
      <c r="ID77" s="33"/>
      <c r="IE77" s="33"/>
      <c r="IF77" s="33"/>
      <c r="IG77" s="33"/>
      <c r="IH77" s="33"/>
      <c r="II77" s="33"/>
      <c r="IJ77" s="33" t="str">
        <f>データ!DN7</f>
        <v xml:space="preserve"> </v>
      </c>
      <c r="IK77" s="33"/>
      <c r="IL77" s="33"/>
      <c r="IM77" s="33"/>
      <c r="IN77" s="33"/>
      <c r="IO77" s="33"/>
      <c r="IP77" s="33"/>
      <c r="IQ77" s="33"/>
      <c r="IR77" s="33"/>
      <c r="IS77" s="33"/>
      <c r="IT77" s="33"/>
      <c r="IU77" s="33"/>
      <c r="IV77" s="33"/>
      <c r="IW77" s="33"/>
      <c r="IX77" s="33" t="str">
        <f>データ!DO7</f>
        <v xml:space="preserve"> </v>
      </c>
      <c r="IY77" s="33"/>
      <c r="IZ77" s="33"/>
      <c r="JA77" s="33"/>
      <c r="JB77" s="33"/>
      <c r="JC77" s="33"/>
      <c r="JD77" s="33"/>
      <c r="JE77" s="33"/>
      <c r="JF77" s="33"/>
      <c r="JG77" s="33"/>
      <c r="JH77" s="33"/>
      <c r="JI77" s="33"/>
      <c r="JJ77" s="33"/>
      <c r="JK77" s="33"/>
      <c r="JL77" s="10"/>
      <c r="JM77" s="10"/>
      <c r="JN77" s="10"/>
      <c r="JO77" s="10"/>
      <c r="JP77" s="10"/>
      <c r="JQ77" s="10"/>
      <c r="JR77" s="10"/>
      <c r="JS77" s="10"/>
      <c r="JT77" s="10"/>
      <c r="JU77" s="10"/>
      <c r="JV77" s="10"/>
      <c r="JW77" s="10"/>
      <c r="JX77" s="10"/>
      <c r="JY77" s="27" t="s">
        <v>8</v>
      </c>
      <c r="JZ77" s="27"/>
      <c r="KA77" s="27"/>
      <c r="KB77" s="27"/>
      <c r="KC77" s="27"/>
      <c r="KD77" s="27"/>
      <c r="KE77" s="27"/>
      <c r="KF77" s="27"/>
      <c r="KG77" s="27"/>
      <c r="KH77" s="31">
        <f>データ!DV7</f>
        <v>0</v>
      </c>
      <c r="KI77" s="31"/>
      <c r="KJ77" s="31"/>
      <c r="KK77" s="31"/>
      <c r="KL77" s="31"/>
      <c r="KM77" s="31"/>
      <c r="KN77" s="31"/>
      <c r="KO77" s="31"/>
      <c r="KP77" s="31"/>
      <c r="KQ77" s="31"/>
      <c r="KR77" s="31"/>
      <c r="KS77" s="31"/>
      <c r="KT77" s="31"/>
      <c r="KU77" s="31"/>
      <c r="KV77" s="31">
        <f>データ!DW7</f>
        <v>0</v>
      </c>
      <c r="KW77" s="31"/>
      <c r="KX77" s="31"/>
      <c r="KY77" s="31"/>
      <c r="KZ77" s="31"/>
      <c r="LA77" s="31"/>
      <c r="LB77" s="31"/>
      <c r="LC77" s="31"/>
      <c r="LD77" s="31"/>
      <c r="LE77" s="31"/>
      <c r="LF77" s="31"/>
      <c r="LG77" s="31"/>
      <c r="LH77" s="31"/>
      <c r="LI77" s="31"/>
      <c r="LJ77" s="31">
        <f>データ!DX7</f>
        <v>0</v>
      </c>
      <c r="LK77" s="31"/>
      <c r="LL77" s="31"/>
      <c r="LM77" s="31"/>
      <c r="LN77" s="31"/>
      <c r="LO77" s="31"/>
      <c r="LP77" s="31"/>
      <c r="LQ77" s="31"/>
      <c r="LR77" s="31"/>
      <c r="LS77" s="31"/>
      <c r="LT77" s="31"/>
      <c r="LU77" s="31"/>
      <c r="LV77" s="31"/>
      <c r="LW77" s="31"/>
      <c r="LX77" s="31">
        <f>データ!DY7</f>
        <v>0</v>
      </c>
      <c r="LY77" s="31"/>
      <c r="LZ77" s="31"/>
      <c r="MA77" s="31"/>
      <c r="MB77" s="31"/>
      <c r="MC77" s="31"/>
      <c r="MD77" s="31"/>
      <c r="ME77" s="31"/>
      <c r="MF77" s="31"/>
      <c r="MG77" s="31"/>
      <c r="MH77" s="31"/>
      <c r="MI77" s="31"/>
      <c r="MJ77" s="31"/>
      <c r="MK77" s="31"/>
      <c r="ML77" s="31">
        <f>データ!DZ7</f>
        <v>0</v>
      </c>
      <c r="MM77" s="31"/>
      <c r="MN77" s="31"/>
      <c r="MO77" s="31"/>
      <c r="MP77" s="31"/>
      <c r="MQ77" s="31"/>
      <c r="MR77" s="31"/>
      <c r="MS77" s="31"/>
      <c r="MT77" s="31"/>
      <c r="MU77" s="31"/>
      <c r="MV77" s="31"/>
      <c r="MW77" s="31"/>
      <c r="MX77" s="31"/>
      <c r="MY77" s="31"/>
      <c r="MZ77" s="10"/>
      <c r="NA77" s="10"/>
      <c r="NB77" s="10"/>
      <c r="NC77" s="10"/>
      <c r="ND77" s="10"/>
      <c r="NE77" s="10"/>
      <c r="NF77" s="57"/>
      <c r="NG77" s="4"/>
      <c r="NH77" s="2"/>
      <c r="NI77" s="72"/>
      <c r="NJ77" s="79"/>
      <c r="NK77" s="79"/>
      <c r="NL77" s="79"/>
      <c r="NM77" s="79"/>
      <c r="NN77" s="79"/>
      <c r="NO77" s="79"/>
      <c r="NP77" s="79"/>
      <c r="NQ77" s="79"/>
      <c r="NR77" s="79"/>
      <c r="NS77" s="79"/>
      <c r="NT77" s="79"/>
      <c r="NU77" s="79"/>
      <c r="NV77" s="79"/>
      <c r="NW77" s="94"/>
    </row>
    <row r="78" spans="1:387" ht="13.5" customHeight="1">
      <c r="A78" s="2"/>
      <c r="B78" s="13"/>
      <c r="C78" s="10"/>
      <c r="D78" s="10"/>
      <c r="E78" s="10"/>
      <c r="F78" s="10"/>
      <c r="G78" s="10"/>
      <c r="H78" s="10"/>
      <c r="I78" s="27" t="s">
        <v>52</v>
      </c>
      <c r="J78" s="27"/>
      <c r="K78" s="27"/>
      <c r="L78" s="27"/>
      <c r="M78" s="27"/>
      <c r="N78" s="27"/>
      <c r="O78" s="27"/>
      <c r="P78" s="27"/>
      <c r="Q78" s="27"/>
      <c r="R78" s="33" t="str">
        <f>データ!DC7</f>
        <v xml:space="preserve"> </v>
      </c>
      <c r="S78" s="33"/>
      <c r="T78" s="33"/>
      <c r="U78" s="33"/>
      <c r="V78" s="33"/>
      <c r="W78" s="33"/>
      <c r="X78" s="33"/>
      <c r="Y78" s="33"/>
      <c r="Z78" s="33"/>
      <c r="AA78" s="33"/>
      <c r="AB78" s="33"/>
      <c r="AC78" s="33"/>
      <c r="AD78" s="33"/>
      <c r="AE78" s="33"/>
      <c r="AF78" s="33" t="str">
        <f>データ!DD7</f>
        <v xml:space="preserve"> </v>
      </c>
      <c r="AG78" s="33"/>
      <c r="AH78" s="33"/>
      <c r="AI78" s="33"/>
      <c r="AJ78" s="33"/>
      <c r="AK78" s="33"/>
      <c r="AL78" s="33"/>
      <c r="AM78" s="33"/>
      <c r="AN78" s="33"/>
      <c r="AO78" s="33"/>
      <c r="AP78" s="33"/>
      <c r="AQ78" s="33"/>
      <c r="AR78" s="33"/>
      <c r="AS78" s="33"/>
      <c r="AT78" s="33" t="str">
        <f>データ!DE7</f>
        <v xml:space="preserve"> </v>
      </c>
      <c r="AU78" s="33"/>
      <c r="AV78" s="33"/>
      <c r="AW78" s="33"/>
      <c r="AX78" s="33"/>
      <c r="AY78" s="33"/>
      <c r="AZ78" s="33"/>
      <c r="BA78" s="33"/>
      <c r="BB78" s="33"/>
      <c r="BC78" s="33"/>
      <c r="BD78" s="33"/>
      <c r="BE78" s="33"/>
      <c r="BF78" s="33"/>
      <c r="BG78" s="33"/>
      <c r="BH78" s="33" t="str">
        <f>データ!DF7</f>
        <v xml:space="preserve"> </v>
      </c>
      <c r="BI78" s="33"/>
      <c r="BJ78" s="33"/>
      <c r="BK78" s="33"/>
      <c r="BL78" s="33"/>
      <c r="BM78" s="33"/>
      <c r="BN78" s="33"/>
      <c r="BO78" s="33"/>
      <c r="BP78" s="33"/>
      <c r="BQ78" s="33"/>
      <c r="BR78" s="33"/>
      <c r="BS78" s="33"/>
      <c r="BT78" s="33"/>
      <c r="BU78" s="33"/>
      <c r="BV78" s="33" t="str">
        <f>データ!DG7</f>
        <v xml:space="preserve"> </v>
      </c>
      <c r="BW78" s="33"/>
      <c r="BX78" s="33"/>
      <c r="BY78" s="33"/>
      <c r="BZ78" s="33"/>
      <c r="CA78" s="33"/>
      <c r="CB78" s="33"/>
      <c r="CC78" s="33"/>
      <c r="CD78" s="33"/>
      <c r="CE78" s="33"/>
      <c r="CF78" s="33"/>
      <c r="CG78" s="33"/>
      <c r="CH78" s="33"/>
      <c r="CI78" s="33"/>
      <c r="CJ78" s="39"/>
      <c r="CK78" s="10"/>
      <c r="CL78" s="10"/>
      <c r="CM78" s="10"/>
      <c r="CN78" s="10"/>
      <c r="CO78" s="10"/>
      <c r="CP78" s="10"/>
      <c r="CQ78" s="10"/>
      <c r="CR78" s="10"/>
      <c r="CS78" s="10"/>
      <c r="CT78" s="10"/>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10"/>
      <c r="GB78" s="10"/>
      <c r="GC78" s="10"/>
      <c r="GD78" s="10"/>
      <c r="GE78" s="10"/>
      <c r="GF78" s="10"/>
      <c r="GG78" s="10"/>
      <c r="GH78" s="10"/>
      <c r="GI78" s="10"/>
      <c r="GJ78" s="10"/>
      <c r="GK78" s="27" t="s">
        <v>52</v>
      </c>
      <c r="GL78" s="27"/>
      <c r="GM78" s="27"/>
      <c r="GN78" s="27"/>
      <c r="GO78" s="27"/>
      <c r="GP78" s="27"/>
      <c r="GQ78" s="27"/>
      <c r="GR78" s="27"/>
      <c r="GS78" s="27"/>
      <c r="GT78" s="33" t="str">
        <f>データ!DP7</f>
        <v xml:space="preserve"> </v>
      </c>
      <c r="GU78" s="33"/>
      <c r="GV78" s="33"/>
      <c r="GW78" s="33"/>
      <c r="GX78" s="33"/>
      <c r="GY78" s="33"/>
      <c r="GZ78" s="33"/>
      <c r="HA78" s="33"/>
      <c r="HB78" s="33"/>
      <c r="HC78" s="33"/>
      <c r="HD78" s="33"/>
      <c r="HE78" s="33"/>
      <c r="HF78" s="33"/>
      <c r="HG78" s="33"/>
      <c r="HH78" s="33" t="str">
        <f>データ!DQ7</f>
        <v xml:space="preserve"> </v>
      </c>
      <c r="HI78" s="33"/>
      <c r="HJ78" s="33"/>
      <c r="HK78" s="33"/>
      <c r="HL78" s="33"/>
      <c r="HM78" s="33"/>
      <c r="HN78" s="33"/>
      <c r="HO78" s="33"/>
      <c r="HP78" s="33"/>
      <c r="HQ78" s="33"/>
      <c r="HR78" s="33"/>
      <c r="HS78" s="33"/>
      <c r="HT78" s="33"/>
      <c r="HU78" s="33"/>
      <c r="HV78" s="33" t="str">
        <f>データ!DR7</f>
        <v xml:space="preserve"> </v>
      </c>
      <c r="HW78" s="33"/>
      <c r="HX78" s="33"/>
      <c r="HY78" s="33"/>
      <c r="HZ78" s="33"/>
      <c r="IA78" s="33"/>
      <c r="IB78" s="33"/>
      <c r="IC78" s="33"/>
      <c r="ID78" s="33"/>
      <c r="IE78" s="33"/>
      <c r="IF78" s="33"/>
      <c r="IG78" s="33"/>
      <c r="IH78" s="33"/>
      <c r="II78" s="33"/>
      <c r="IJ78" s="33" t="str">
        <f>データ!DS7</f>
        <v xml:space="preserve"> </v>
      </c>
      <c r="IK78" s="33"/>
      <c r="IL78" s="33"/>
      <c r="IM78" s="33"/>
      <c r="IN78" s="33"/>
      <c r="IO78" s="33"/>
      <c r="IP78" s="33"/>
      <c r="IQ78" s="33"/>
      <c r="IR78" s="33"/>
      <c r="IS78" s="33"/>
      <c r="IT78" s="33"/>
      <c r="IU78" s="33"/>
      <c r="IV78" s="33"/>
      <c r="IW78" s="33"/>
      <c r="IX78" s="33" t="str">
        <f>データ!DT7</f>
        <v xml:space="preserve"> </v>
      </c>
      <c r="IY78" s="33"/>
      <c r="IZ78" s="33"/>
      <c r="JA78" s="33"/>
      <c r="JB78" s="33"/>
      <c r="JC78" s="33"/>
      <c r="JD78" s="33"/>
      <c r="JE78" s="33"/>
      <c r="JF78" s="33"/>
      <c r="JG78" s="33"/>
      <c r="JH78" s="33"/>
      <c r="JI78" s="33"/>
      <c r="JJ78" s="33"/>
      <c r="JK78" s="33"/>
      <c r="JL78" s="10"/>
      <c r="JM78" s="10"/>
      <c r="JN78" s="10"/>
      <c r="JO78" s="10"/>
      <c r="JP78" s="10"/>
      <c r="JQ78" s="10"/>
      <c r="JR78" s="10"/>
      <c r="JS78" s="10"/>
      <c r="JT78" s="10"/>
      <c r="JU78" s="10"/>
      <c r="JV78" s="10"/>
      <c r="JW78" s="10"/>
      <c r="JX78" s="10"/>
      <c r="JY78" s="27" t="s">
        <v>52</v>
      </c>
      <c r="JZ78" s="27"/>
      <c r="KA78" s="27"/>
      <c r="KB78" s="27"/>
      <c r="KC78" s="27"/>
      <c r="KD78" s="27"/>
      <c r="KE78" s="27"/>
      <c r="KF78" s="27"/>
      <c r="KG78" s="27"/>
      <c r="KH78" s="31">
        <f>データ!EA7</f>
        <v>67.8</v>
      </c>
      <c r="KI78" s="31"/>
      <c r="KJ78" s="31"/>
      <c r="KK78" s="31"/>
      <c r="KL78" s="31"/>
      <c r="KM78" s="31"/>
      <c r="KN78" s="31"/>
      <c r="KO78" s="31"/>
      <c r="KP78" s="31"/>
      <c r="KQ78" s="31"/>
      <c r="KR78" s="31"/>
      <c r="KS78" s="31"/>
      <c r="KT78" s="31"/>
      <c r="KU78" s="31"/>
      <c r="KV78" s="31">
        <f>データ!EB7</f>
        <v>52.9</v>
      </c>
      <c r="KW78" s="31"/>
      <c r="KX78" s="31"/>
      <c r="KY78" s="31"/>
      <c r="KZ78" s="31"/>
      <c r="LA78" s="31"/>
      <c r="LB78" s="31"/>
      <c r="LC78" s="31"/>
      <c r="LD78" s="31"/>
      <c r="LE78" s="31"/>
      <c r="LF78" s="31"/>
      <c r="LG78" s="31"/>
      <c r="LH78" s="31"/>
      <c r="LI78" s="31"/>
      <c r="LJ78" s="31">
        <f>データ!EC7</f>
        <v>31.6</v>
      </c>
      <c r="LK78" s="31"/>
      <c r="LL78" s="31"/>
      <c r="LM78" s="31"/>
      <c r="LN78" s="31"/>
      <c r="LO78" s="31"/>
      <c r="LP78" s="31"/>
      <c r="LQ78" s="31"/>
      <c r="LR78" s="31"/>
      <c r="LS78" s="31"/>
      <c r="LT78" s="31"/>
      <c r="LU78" s="31"/>
      <c r="LV78" s="31"/>
      <c r="LW78" s="31"/>
      <c r="LX78" s="31">
        <f>データ!ED7</f>
        <v>32.9</v>
      </c>
      <c r="LY78" s="31"/>
      <c r="LZ78" s="31"/>
      <c r="MA78" s="31"/>
      <c r="MB78" s="31"/>
      <c r="MC78" s="31"/>
      <c r="MD78" s="31"/>
      <c r="ME78" s="31"/>
      <c r="MF78" s="31"/>
      <c r="MG78" s="31"/>
      <c r="MH78" s="31"/>
      <c r="MI78" s="31"/>
      <c r="MJ78" s="31"/>
      <c r="MK78" s="31"/>
      <c r="ML78" s="31">
        <f>データ!EE7</f>
        <v>19.3</v>
      </c>
      <c r="MM78" s="31"/>
      <c r="MN78" s="31"/>
      <c r="MO78" s="31"/>
      <c r="MP78" s="31"/>
      <c r="MQ78" s="31"/>
      <c r="MR78" s="31"/>
      <c r="MS78" s="31"/>
      <c r="MT78" s="31"/>
      <c r="MU78" s="31"/>
      <c r="MV78" s="31"/>
      <c r="MW78" s="31"/>
      <c r="MX78" s="31"/>
      <c r="MY78" s="31"/>
      <c r="MZ78" s="10"/>
      <c r="NA78" s="10"/>
      <c r="NB78" s="10"/>
      <c r="NC78" s="10"/>
      <c r="ND78" s="10"/>
      <c r="NE78" s="10"/>
      <c r="NF78" s="57"/>
      <c r="NG78" s="4"/>
      <c r="NH78" s="2"/>
      <c r="NI78" s="72"/>
      <c r="NJ78" s="79"/>
      <c r="NK78" s="79"/>
      <c r="NL78" s="79"/>
      <c r="NM78" s="79"/>
      <c r="NN78" s="79"/>
      <c r="NO78" s="79"/>
      <c r="NP78" s="79"/>
      <c r="NQ78" s="79"/>
      <c r="NR78" s="79"/>
      <c r="NS78" s="79"/>
      <c r="NT78" s="79"/>
      <c r="NU78" s="79"/>
      <c r="NV78" s="79"/>
      <c r="NW78" s="94"/>
    </row>
    <row r="79" spans="1:387" ht="13.5" customHeight="1">
      <c r="A79" s="2"/>
      <c r="B79" s="13"/>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10"/>
      <c r="GB79" s="10"/>
      <c r="GC79" s="10"/>
      <c r="GD79" s="10"/>
      <c r="GE79" s="10"/>
      <c r="GF79" s="10"/>
      <c r="GG79" s="10"/>
      <c r="GH79" s="10"/>
      <c r="GI79" s="10"/>
      <c r="GJ79" s="10"/>
      <c r="GK79" s="10"/>
      <c r="GL79" s="10"/>
      <c r="GM79" s="10"/>
      <c r="GN79" s="10"/>
      <c r="GO79" s="10"/>
      <c r="GP79" s="10"/>
      <c r="GQ79" s="10"/>
      <c r="GR79" s="10"/>
      <c r="GS79" s="10"/>
      <c r="GT79" s="10"/>
      <c r="GU79" s="10"/>
      <c r="GV79" s="10"/>
      <c r="GW79" s="10"/>
      <c r="GX79" s="10"/>
      <c r="GY79" s="10"/>
      <c r="GZ79" s="10"/>
      <c r="HA79" s="10"/>
      <c r="HB79" s="10"/>
      <c r="HC79" s="10"/>
      <c r="HD79" s="10"/>
      <c r="HE79" s="10"/>
      <c r="HF79" s="10"/>
      <c r="HG79" s="10"/>
      <c r="HH79" s="10"/>
      <c r="HI79" s="10"/>
      <c r="HJ79" s="10"/>
      <c r="HK79" s="10"/>
      <c r="HL79" s="10"/>
      <c r="HM79" s="10"/>
      <c r="HN79" s="10"/>
      <c r="HO79" s="10"/>
      <c r="HP79" s="10"/>
      <c r="HQ79" s="10"/>
      <c r="HR79" s="10"/>
      <c r="HS79" s="10"/>
      <c r="HT79" s="10"/>
      <c r="HU79" s="10"/>
      <c r="HV79" s="10"/>
      <c r="HW79" s="10"/>
      <c r="HX79" s="10"/>
      <c r="HY79" s="10"/>
      <c r="HZ79" s="10"/>
      <c r="IA79" s="10"/>
      <c r="IB79" s="10"/>
      <c r="IC79" s="10"/>
      <c r="ID79" s="10"/>
      <c r="IE79" s="10"/>
      <c r="IF79" s="10"/>
      <c r="IG79" s="10"/>
      <c r="IH79" s="10"/>
      <c r="II79" s="10"/>
      <c r="IJ79" s="10"/>
      <c r="IK79" s="10"/>
      <c r="IL79" s="10"/>
      <c r="IM79" s="10"/>
      <c r="IN79" s="10"/>
      <c r="IO79" s="10"/>
      <c r="IP79" s="10"/>
      <c r="IQ79" s="10"/>
      <c r="IR79" s="10"/>
      <c r="IS79" s="10"/>
      <c r="IT79" s="10"/>
      <c r="IU79" s="10"/>
      <c r="IV79" s="10"/>
      <c r="IW79" s="10"/>
      <c r="IX79" s="10"/>
      <c r="IY79" s="10"/>
      <c r="IZ79" s="10"/>
      <c r="JA79" s="10"/>
      <c r="JB79" s="10"/>
      <c r="JC79" s="10"/>
      <c r="JD79" s="10"/>
      <c r="JE79" s="10"/>
      <c r="JF79" s="10"/>
      <c r="JG79" s="10"/>
      <c r="JH79" s="10"/>
      <c r="JI79" s="10"/>
      <c r="JJ79" s="10"/>
      <c r="JK79" s="10"/>
      <c r="JL79" s="10"/>
      <c r="JM79" s="10"/>
      <c r="JN79" s="10"/>
      <c r="JO79" s="10"/>
      <c r="JP79" s="10"/>
      <c r="JQ79" s="10"/>
      <c r="JR79" s="10"/>
      <c r="JS79" s="10"/>
      <c r="JT79" s="10"/>
      <c r="JU79" s="10"/>
      <c r="JV79" s="10"/>
      <c r="JW79" s="10"/>
      <c r="JX79" s="10"/>
      <c r="JY79" s="10"/>
      <c r="JZ79" s="10"/>
      <c r="KA79" s="10"/>
      <c r="KB79" s="10"/>
      <c r="KC79" s="10"/>
      <c r="KD79" s="10"/>
      <c r="KE79" s="10"/>
      <c r="KF79" s="10"/>
      <c r="KG79" s="10"/>
      <c r="KH79" s="10"/>
      <c r="KI79" s="10"/>
      <c r="KJ79" s="10"/>
      <c r="KK79" s="10"/>
      <c r="KL79" s="10"/>
      <c r="KM79" s="10"/>
      <c r="KN79" s="10"/>
      <c r="KO79" s="10"/>
      <c r="KP79" s="10"/>
      <c r="KQ79" s="10"/>
      <c r="KR79" s="10"/>
      <c r="KS79" s="10"/>
      <c r="KT79" s="10"/>
      <c r="KU79" s="10"/>
      <c r="KV79" s="10"/>
      <c r="KW79" s="10"/>
      <c r="KX79" s="10"/>
      <c r="KY79" s="10"/>
      <c r="KZ79" s="10"/>
      <c r="LA79" s="10"/>
      <c r="LB79" s="10"/>
      <c r="LC79" s="10"/>
      <c r="LD79" s="10"/>
      <c r="LE79" s="10"/>
      <c r="LF79" s="10"/>
      <c r="LG79" s="10"/>
      <c r="LH79" s="10"/>
      <c r="LI79" s="10"/>
      <c r="LJ79" s="10"/>
      <c r="LK79" s="10"/>
      <c r="LL79" s="10"/>
      <c r="LM79" s="10"/>
      <c r="LN79" s="10"/>
      <c r="LO79" s="10"/>
      <c r="LP79" s="10"/>
      <c r="LQ79" s="10"/>
      <c r="LR79" s="10"/>
      <c r="LS79" s="10"/>
      <c r="LT79" s="10"/>
      <c r="LU79" s="10"/>
      <c r="LV79" s="10"/>
      <c r="LW79" s="10"/>
      <c r="LX79" s="10"/>
      <c r="LY79" s="10"/>
      <c r="LZ79" s="10"/>
      <c r="MA79" s="10"/>
      <c r="MB79" s="10"/>
      <c r="MC79" s="10"/>
      <c r="MD79" s="10"/>
      <c r="ME79" s="10"/>
      <c r="MF79" s="10"/>
      <c r="MG79" s="10"/>
      <c r="MH79" s="10"/>
      <c r="MI79" s="10"/>
      <c r="MJ79" s="10"/>
      <c r="MK79" s="10"/>
      <c r="ML79" s="10"/>
      <c r="MM79" s="10"/>
      <c r="MN79" s="10"/>
      <c r="MO79" s="10"/>
      <c r="MP79" s="10"/>
      <c r="MQ79" s="10"/>
      <c r="MR79" s="10"/>
      <c r="MS79" s="10"/>
      <c r="MT79" s="10"/>
      <c r="MU79" s="10"/>
      <c r="MV79" s="10"/>
      <c r="MW79" s="10"/>
      <c r="MX79" s="10"/>
      <c r="MY79" s="10"/>
      <c r="MZ79" s="10"/>
      <c r="NA79" s="10"/>
      <c r="NB79" s="10"/>
      <c r="NC79" s="10"/>
      <c r="ND79" s="10"/>
      <c r="NE79" s="10"/>
      <c r="NF79" s="57"/>
      <c r="NG79" s="4"/>
      <c r="NH79" s="2"/>
      <c r="NI79" s="72"/>
      <c r="NJ79" s="79"/>
      <c r="NK79" s="79"/>
      <c r="NL79" s="79"/>
      <c r="NM79" s="79"/>
      <c r="NN79" s="79"/>
      <c r="NO79" s="79"/>
      <c r="NP79" s="79"/>
      <c r="NQ79" s="79"/>
      <c r="NR79" s="79"/>
      <c r="NS79" s="79"/>
      <c r="NT79" s="79"/>
      <c r="NU79" s="79"/>
      <c r="NV79" s="79"/>
      <c r="NW79" s="94"/>
    </row>
    <row r="80" spans="1:387" ht="13.5" customHeight="1">
      <c r="A80" s="2"/>
      <c r="B80" s="13"/>
      <c r="C80" s="21"/>
      <c r="D80" s="10"/>
      <c r="E80" s="10"/>
      <c r="F80" s="10"/>
      <c r="G80" s="10"/>
      <c r="H80" s="26" t="s">
        <v>63</v>
      </c>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10"/>
      <c r="FG80" s="10"/>
      <c r="FH80" s="10"/>
      <c r="FI80" s="10"/>
      <c r="FJ80" s="10"/>
      <c r="FK80" s="10"/>
      <c r="FL80" s="10"/>
      <c r="FM80" s="10"/>
      <c r="FN80" s="10"/>
      <c r="FO80" s="10"/>
      <c r="FP80" s="10"/>
      <c r="FQ80" s="10"/>
      <c r="FR80" s="10"/>
      <c r="FS80" s="10"/>
      <c r="FT80" s="10"/>
      <c r="FU80" s="10"/>
      <c r="FV80" s="10"/>
      <c r="FW80" s="10"/>
      <c r="FX80" s="10"/>
      <c r="FY80" s="10"/>
      <c r="FZ80" s="10"/>
      <c r="GA80" s="21"/>
      <c r="GB80" s="21"/>
      <c r="GC80" s="21"/>
      <c r="GD80" s="21"/>
      <c r="GE80" s="21"/>
      <c r="GF80" s="21"/>
      <c r="GG80" s="21"/>
      <c r="GH80" s="21"/>
      <c r="GI80" s="21"/>
      <c r="GJ80" s="26" t="s">
        <v>54</v>
      </c>
      <c r="GK80" s="26"/>
      <c r="GL80" s="26"/>
      <c r="GM80" s="26"/>
      <c r="GN80" s="26"/>
      <c r="GO80" s="26"/>
      <c r="GP80" s="26"/>
      <c r="GQ80" s="26"/>
      <c r="GR80" s="26"/>
      <c r="GS80" s="26"/>
      <c r="GT80" s="26"/>
      <c r="GU80" s="26"/>
      <c r="GV80" s="26"/>
      <c r="GW80" s="26"/>
      <c r="GX80" s="26"/>
      <c r="GY80" s="26"/>
      <c r="GZ80" s="26"/>
      <c r="HA80" s="26"/>
      <c r="HB80" s="26"/>
      <c r="HC80" s="26"/>
      <c r="HD80" s="26"/>
      <c r="HE80" s="26"/>
      <c r="HF80" s="26"/>
      <c r="HG80" s="26"/>
      <c r="HH80" s="26"/>
      <c r="HI80" s="26"/>
      <c r="HJ80" s="26"/>
      <c r="HK80" s="26"/>
      <c r="HL80" s="26"/>
      <c r="HM80" s="26"/>
      <c r="HN80" s="26"/>
      <c r="HO80" s="26"/>
      <c r="HP80" s="26"/>
      <c r="HQ80" s="26"/>
      <c r="HR80" s="26"/>
      <c r="HS80" s="26"/>
      <c r="HT80" s="26"/>
      <c r="HU80" s="26"/>
      <c r="HV80" s="26"/>
      <c r="HW80" s="26"/>
      <c r="HX80" s="26"/>
      <c r="HY80" s="26"/>
      <c r="HZ80" s="26"/>
      <c r="IA80" s="26"/>
      <c r="IB80" s="26"/>
      <c r="IC80" s="26"/>
      <c r="ID80" s="26"/>
      <c r="IE80" s="26"/>
      <c r="IF80" s="26"/>
      <c r="IG80" s="26"/>
      <c r="IH80" s="26"/>
      <c r="II80" s="26"/>
      <c r="IJ80" s="26"/>
      <c r="IK80" s="26"/>
      <c r="IL80" s="26"/>
      <c r="IM80" s="26"/>
      <c r="IN80" s="26"/>
      <c r="IO80" s="26"/>
      <c r="IP80" s="26"/>
      <c r="IQ80" s="26"/>
      <c r="IR80" s="26"/>
      <c r="IS80" s="26"/>
      <c r="IT80" s="26"/>
      <c r="IU80" s="26"/>
      <c r="IV80" s="26"/>
      <c r="IW80" s="26"/>
      <c r="IX80" s="26"/>
      <c r="IY80" s="26"/>
      <c r="IZ80" s="26"/>
      <c r="JA80" s="26"/>
      <c r="JB80" s="26"/>
      <c r="JC80" s="26"/>
      <c r="JD80" s="26"/>
      <c r="JE80" s="26"/>
      <c r="JF80" s="26"/>
      <c r="JG80" s="26"/>
      <c r="JH80" s="26"/>
      <c r="JI80" s="26"/>
      <c r="JJ80" s="26"/>
      <c r="JK80" s="26"/>
      <c r="JL80" s="26"/>
      <c r="JM80" s="26"/>
      <c r="JN80" s="26"/>
      <c r="JO80" s="10"/>
      <c r="JP80" s="10"/>
      <c r="JQ80" s="10"/>
      <c r="JR80" s="10"/>
      <c r="JS80" s="10"/>
      <c r="JT80" s="10"/>
      <c r="JU80" s="10"/>
      <c r="JV80" s="10"/>
      <c r="JW80" s="10"/>
      <c r="JX80" s="26" t="s">
        <v>64</v>
      </c>
      <c r="JY80" s="26"/>
      <c r="JZ80" s="26"/>
      <c r="KA80" s="26"/>
      <c r="KB80" s="26"/>
      <c r="KC80" s="26"/>
      <c r="KD80" s="26"/>
      <c r="KE80" s="26"/>
      <c r="KF80" s="26"/>
      <c r="KG80" s="26"/>
      <c r="KH80" s="26"/>
      <c r="KI80" s="26"/>
      <c r="KJ80" s="26"/>
      <c r="KK80" s="26"/>
      <c r="KL80" s="26"/>
      <c r="KM80" s="26"/>
      <c r="KN80" s="26"/>
      <c r="KO80" s="26"/>
      <c r="KP80" s="26"/>
      <c r="KQ80" s="26"/>
      <c r="KR80" s="26"/>
      <c r="KS80" s="26"/>
      <c r="KT80" s="26"/>
      <c r="KU80" s="26"/>
      <c r="KV80" s="26"/>
      <c r="KW80" s="26"/>
      <c r="KX80" s="26"/>
      <c r="KY80" s="26"/>
      <c r="KZ80" s="26"/>
      <c r="LA80" s="26"/>
      <c r="LB80" s="26"/>
      <c r="LC80" s="26"/>
      <c r="LD80" s="26"/>
      <c r="LE80" s="26"/>
      <c r="LF80" s="26"/>
      <c r="LG80" s="26"/>
      <c r="LH80" s="26"/>
      <c r="LI80" s="26"/>
      <c r="LJ80" s="26"/>
      <c r="LK80" s="26"/>
      <c r="LL80" s="26"/>
      <c r="LM80" s="26"/>
      <c r="LN80" s="26"/>
      <c r="LO80" s="26"/>
      <c r="LP80" s="26"/>
      <c r="LQ80" s="26"/>
      <c r="LR80" s="26"/>
      <c r="LS80" s="26"/>
      <c r="LT80" s="26"/>
      <c r="LU80" s="26"/>
      <c r="LV80" s="26"/>
      <c r="LW80" s="26"/>
      <c r="LX80" s="26"/>
      <c r="LY80" s="26"/>
      <c r="LZ80" s="26"/>
      <c r="MA80" s="26"/>
      <c r="MB80" s="26"/>
      <c r="MC80" s="26"/>
      <c r="MD80" s="26"/>
      <c r="ME80" s="26"/>
      <c r="MF80" s="26"/>
      <c r="MG80" s="26"/>
      <c r="MH80" s="26"/>
      <c r="MI80" s="26"/>
      <c r="MJ80" s="26"/>
      <c r="MK80" s="26"/>
      <c r="ML80" s="26"/>
      <c r="MM80" s="26"/>
      <c r="MN80" s="26"/>
      <c r="MO80" s="26"/>
      <c r="MP80" s="26"/>
      <c r="MQ80" s="26"/>
      <c r="MR80" s="26"/>
      <c r="MS80" s="26"/>
      <c r="MT80" s="26"/>
      <c r="MU80" s="26"/>
      <c r="MV80" s="26"/>
      <c r="MW80" s="26"/>
      <c r="MX80" s="26"/>
      <c r="MY80" s="26"/>
      <c r="MZ80" s="26"/>
      <c r="NA80" s="26"/>
      <c r="NB80" s="26"/>
      <c r="NC80" s="21"/>
      <c r="ND80" s="21"/>
      <c r="NE80" s="21"/>
      <c r="NF80" s="21"/>
      <c r="NG80" s="4"/>
      <c r="NH80" s="2"/>
      <c r="NI80" s="72"/>
      <c r="NJ80" s="79"/>
      <c r="NK80" s="79"/>
      <c r="NL80" s="79"/>
      <c r="NM80" s="79"/>
      <c r="NN80" s="79"/>
      <c r="NO80" s="79"/>
      <c r="NP80" s="79"/>
      <c r="NQ80" s="79"/>
      <c r="NR80" s="79"/>
      <c r="NS80" s="79"/>
      <c r="NT80" s="79"/>
      <c r="NU80" s="79"/>
      <c r="NV80" s="79"/>
      <c r="NW80" s="94"/>
    </row>
    <row r="81" spans="1:387" ht="13.5" customHeight="1">
      <c r="A81" s="2"/>
      <c r="B81" s="13"/>
      <c r="C81" s="21"/>
      <c r="D81" s="10"/>
      <c r="E81" s="10"/>
      <c r="F81" s="10"/>
      <c r="G81" s="10"/>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21"/>
      <c r="GB81" s="21"/>
      <c r="GC81" s="21"/>
      <c r="GD81" s="21"/>
      <c r="GE81" s="21"/>
      <c r="GF81" s="21"/>
      <c r="GG81" s="21"/>
      <c r="GH81" s="21"/>
      <c r="GI81" s="21"/>
      <c r="GJ81" s="26"/>
      <c r="GK81" s="26"/>
      <c r="GL81" s="26"/>
      <c r="GM81" s="26"/>
      <c r="GN81" s="26"/>
      <c r="GO81" s="26"/>
      <c r="GP81" s="26"/>
      <c r="GQ81" s="26"/>
      <c r="GR81" s="26"/>
      <c r="GS81" s="26"/>
      <c r="GT81" s="26"/>
      <c r="GU81" s="26"/>
      <c r="GV81" s="26"/>
      <c r="GW81" s="26"/>
      <c r="GX81" s="26"/>
      <c r="GY81" s="26"/>
      <c r="GZ81" s="26"/>
      <c r="HA81" s="26"/>
      <c r="HB81" s="26"/>
      <c r="HC81" s="26"/>
      <c r="HD81" s="26"/>
      <c r="HE81" s="26"/>
      <c r="HF81" s="26"/>
      <c r="HG81" s="26"/>
      <c r="HH81" s="26"/>
      <c r="HI81" s="26"/>
      <c r="HJ81" s="26"/>
      <c r="HK81" s="26"/>
      <c r="HL81" s="26"/>
      <c r="HM81" s="26"/>
      <c r="HN81" s="26"/>
      <c r="HO81" s="26"/>
      <c r="HP81" s="26"/>
      <c r="HQ81" s="26"/>
      <c r="HR81" s="26"/>
      <c r="HS81" s="26"/>
      <c r="HT81" s="26"/>
      <c r="HU81" s="26"/>
      <c r="HV81" s="26"/>
      <c r="HW81" s="26"/>
      <c r="HX81" s="26"/>
      <c r="HY81" s="26"/>
      <c r="HZ81" s="26"/>
      <c r="IA81" s="26"/>
      <c r="IB81" s="26"/>
      <c r="IC81" s="26"/>
      <c r="ID81" s="26"/>
      <c r="IE81" s="26"/>
      <c r="IF81" s="26"/>
      <c r="IG81" s="26"/>
      <c r="IH81" s="26"/>
      <c r="II81" s="26"/>
      <c r="IJ81" s="26"/>
      <c r="IK81" s="26"/>
      <c r="IL81" s="26"/>
      <c r="IM81" s="26"/>
      <c r="IN81" s="26"/>
      <c r="IO81" s="26"/>
      <c r="IP81" s="26"/>
      <c r="IQ81" s="26"/>
      <c r="IR81" s="26"/>
      <c r="IS81" s="26"/>
      <c r="IT81" s="26"/>
      <c r="IU81" s="26"/>
      <c r="IV81" s="26"/>
      <c r="IW81" s="26"/>
      <c r="IX81" s="26"/>
      <c r="IY81" s="26"/>
      <c r="IZ81" s="26"/>
      <c r="JA81" s="26"/>
      <c r="JB81" s="26"/>
      <c r="JC81" s="26"/>
      <c r="JD81" s="26"/>
      <c r="JE81" s="26"/>
      <c r="JF81" s="26"/>
      <c r="JG81" s="26"/>
      <c r="JH81" s="26"/>
      <c r="JI81" s="26"/>
      <c r="JJ81" s="26"/>
      <c r="JK81" s="26"/>
      <c r="JL81" s="26"/>
      <c r="JM81" s="26"/>
      <c r="JN81" s="26"/>
      <c r="JO81" s="10"/>
      <c r="JP81" s="10"/>
      <c r="JQ81" s="10"/>
      <c r="JR81" s="10"/>
      <c r="JS81" s="10"/>
      <c r="JT81" s="10"/>
      <c r="JU81" s="10"/>
      <c r="JV81" s="10"/>
      <c r="JW81" s="10"/>
      <c r="JX81" s="26"/>
      <c r="JY81" s="26"/>
      <c r="JZ81" s="26"/>
      <c r="KA81" s="26"/>
      <c r="KB81" s="26"/>
      <c r="KC81" s="26"/>
      <c r="KD81" s="26"/>
      <c r="KE81" s="26"/>
      <c r="KF81" s="26"/>
      <c r="KG81" s="26"/>
      <c r="KH81" s="26"/>
      <c r="KI81" s="26"/>
      <c r="KJ81" s="26"/>
      <c r="KK81" s="26"/>
      <c r="KL81" s="26"/>
      <c r="KM81" s="26"/>
      <c r="KN81" s="26"/>
      <c r="KO81" s="26"/>
      <c r="KP81" s="26"/>
      <c r="KQ81" s="26"/>
      <c r="KR81" s="26"/>
      <c r="KS81" s="26"/>
      <c r="KT81" s="26"/>
      <c r="KU81" s="26"/>
      <c r="KV81" s="26"/>
      <c r="KW81" s="26"/>
      <c r="KX81" s="26"/>
      <c r="KY81" s="26"/>
      <c r="KZ81" s="26"/>
      <c r="LA81" s="26"/>
      <c r="LB81" s="26"/>
      <c r="LC81" s="26"/>
      <c r="LD81" s="26"/>
      <c r="LE81" s="26"/>
      <c r="LF81" s="26"/>
      <c r="LG81" s="26"/>
      <c r="LH81" s="26"/>
      <c r="LI81" s="26"/>
      <c r="LJ81" s="26"/>
      <c r="LK81" s="26"/>
      <c r="LL81" s="26"/>
      <c r="LM81" s="26"/>
      <c r="LN81" s="26"/>
      <c r="LO81" s="26"/>
      <c r="LP81" s="26"/>
      <c r="LQ81" s="26"/>
      <c r="LR81" s="26"/>
      <c r="LS81" s="26"/>
      <c r="LT81" s="26"/>
      <c r="LU81" s="26"/>
      <c r="LV81" s="26"/>
      <c r="LW81" s="26"/>
      <c r="LX81" s="26"/>
      <c r="LY81" s="26"/>
      <c r="LZ81" s="26"/>
      <c r="MA81" s="26"/>
      <c r="MB81" s="26"/>
      <c r="MC81" s="26"/>
      <c r="MD81" s="26"/>
      <c r="ME81" s="26"/>
      <c r="MF81" s="26"/>
      <c r="MG81" s="26"/>
      <c r="MH81" s="26"/>
      <c r="MI81" s="26"/>
      <c r="MJ81" s="26"/>
      <c r="MK81" s="26"/>
      <c r="ML81" s="26"/>
      <c r="MM81" s="26"/>
      <c r="MN81" s="26"/>
      <c r="MO81" s="26"/>
      <c r="MP81" s="26"/>
      <c r="MQ81" s="26"/>
      <c r="MR81" s="26"/>
      <c r="MS81" s="26"/>
      <c r="MT81" s="26"/>
      <c r="MU81" s="26"/>
      <c r="MV81" s="26"/>
      <c r="MW81" s="26"/>
      <c r="MX81" s="26"/>
      <c r="MY81" s="26"/>
      <c r="MZ81" s="26"/>
      <c r="NA81" s="26"/>
      <c r="NB81" s="26"/>
      <c r="NC81" s="21"/>
      <c r="ND81" s="21"/>
      <c r="NE81" s="21"/>
      <c r="NF81" s="21"/>
      <c r="NG81" s="4"/>
      <c r="NH81" s="2"/>
      <c r="NI81" s="72"/>
      <c r="NJ81" s="79"/>
      <c r="NK81" s="79"/>
      <c r="NL81" s="79"/>
      <c r="NM81" s="79"/>
      <c r="NN81" s="79"/>
      <c r="NO81" s="79"/>
      <c r="NP81" s="79"/>
      <c r="NQ81" s="79"/>
      <c r="NR81" s="79"/>
      <c r="NS81" s="79"/>
      <c r="NT81" s="79"/>
      <c r="NU81" s="79"/>
      <c r="NV81" s="79"/>
      <c r="NW81" s="94"/>
    </row>
    <row r="82" spans="1:387" ht="13.5" customHeight="1">
      <c r="A82" s="2"/>
      <c r="B82" s="14"/>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c r="IW82" s="23"/>
      <c r="IX82" s="23"/>
      <c r="IY82" s="23"/>
      <c r="IZ82" s="23"/>
      <c r="JA82" s="23"/>
      <c r="JB82" s="23"/>
      <c r="JC82" s="23"/>
      <c r="JD82" s="23"/>
      <c r="JE82" s="23"/>
      <c r="JF82" s="23"/>
      <c r="JG82" s="23"/>
      <c r="JH82" s="23"/>
      <c r="JI82" s="23"/>
      <c r="JJ82" s="23"/>
      <c r="JK82" s="23"/>
      <c r="JL82" s="23"/>
      <c r="JM82" s="23"/>
      <c r="JN82" s="23"/>
      <c r="JO82" s="23"/>
      <c r="JP82" s="23"/>
      <c r="JQ82" s="23"/>
      <c r="JR82" s="23"/>
      <c r="JS82" s="23"/>
      <c r="JT82" s="23"/>
      <c r="JU82" s="23"/>
      <c r="JV82" s="23"/>
      <c r="JW82" s="23"/>
      <c r="JX82" s="23"/>
      <c r="JY82" s="23"/>
      <c r="JZ82" s="23"/>
      <c r="KA82" s="23"/>
      <c r="KB82" s="23"/>
      <c r="KC82" s="23"/>
      <c r="KD82" s="23"/>
      <c r="KE82" s="23"/>
      <c r="KF82" s="23"/>
      <c r="KG82" s="23"/>
      <c r="KH82" s="23"/>
      <c r="KI82" s="23"/>
      <c r="KJ82" s="23"/>
      <c r="KK82" s="23"/>
      <c r="KL82" s="23"/>
      <c r="KM82" s="23"/>
      <c r="KN82" s="23"/>
      <c r="KO82" s="23"/>
      <c r="KP82" s="23"/>
      <c r="KQ82" s="23"/>
      <c r="KR82" s="23"/>
      <c r="KS82" s="23"/>
      <c r="KT82" s="23"/>
      <c r="KU82" s="23"/>
      <c r="KV82" s="23"/>
      <c r="KW82" s="23"/>
      <c r="KX82" s="23"/>
      <c r="KY82" s="23"/>
      <c r="KZ82" s="23"/>
      <c r="LA82" s="23"/>
      <c r="LB82" s="23"/>
      <c r="LC82" s="23"/>
      <c r="LD82" s="23"/>
      <c r="LE82" s="23"/>
      <c r="LF82" s="23"/>
      <c r="LG82" s="23"/>
      <c r="LH82" s="23"/>
      <c r="LI82" s="23"/>
      <c r="LJ82" s="23"/>
      <c r="LK82" s="23"/>
      <c r="LL82" s="23"/>
      <c r="LM82" s="23"/>
      <c r="LN82" s="23"/>
      <c r="LO82" s="23"/>
      <c r="LP82" s="23"/>
      <c r="LQ82" s="23"/>
      <c r="LR82" s="23"/>
      <c r="LS82" s="23"/>
      <c r="LT82" s="23"/>
      <c r="LU82" s="23"/>
      <c r="LV82" s="23"/>
      <c r="LW82" s="23"/>
      <c r="LX82" s="23"/>
      <c r="LY82" s="23"/>
      <c r="LZ82" s="23"/>
      <c r="MA82" s="23"/>
      <c r="MB82" s="23"/>
      <c r="MC82" s="23"/>
      <c r="MD82" s="23"/>
      <c r="ME82" s="23"/>
      <c r="MF82" s="23"/>
      <c r="MG82" s="23"/>
      <c r="MH82" s="23"/>
      <c r="MI82" s="23"/>
      <c r="MJ82" s="23"/>
      <c r="MK82" s="23"/>
      <c r="ML82" s="23"/>
      <c r="MM82" s="23"/>
      <c r="MN82" s="23"/>
      <c r="MO82" s="23"/>
      <c r="MP82" s="23"/>
      <c r="MQ82" s="23"/>
      <c r="MR82" s="23"/>
      <c r="MS82" s="23"/>
      <c r="MT82" s="23"/>
      <c r="MU82" s="23"/>
      <c r="MV82" s="23"/>
      <c r="MW82" s="23"/>
      <c r="MX82" s="23"/>
      <c r="MY82" s="23"/>
      <c r="MZ82" s="23"/>
      <c r="NA82" s="23"/>
      <c r="NB82" s="23"/>
      <c r="NC82" s="23"/>
      <c r="ND82" s="23"/>
      <c r="NE82" s="23"/>
      <c r="NF82" s="23"/>
      <c r="NG82" s="63"/>
      <c r="NH82" s="2"/>
      <c r="NI82" s="73"/>
      <c r="NJ82" s="80"/>
      <c r="NK82" s="80"/>
      <c r="NL82" s="80"/>
      <c r="NM82" s="80"/>
      <c r="NN82" s="80"/>
      <c r="NO82" s="80"/>
      <c r="NP82" s="80"/>
      <c r="NQ82" s="80"/>
      <c r="NR82" s="80"/>
      <c r="NS82" s="80"/>
      <c r="NT82" s="80"/>
      <c r="NU82" s="80"/>
      <c r="NV82" s="80"/>
      <c r="NW82" s="95"/>
    </row>
    <row r="83" spans="1:387">
      <c r="C83" s="2"/>
      <c r="BH83" s="2"/>
      <c r="GR83" s="2"/>
      <c r="IV83" s="2"/>
      <c r="LD83" s="2"/>
    </row>
    <row r="84" spans="1:387">
      <c r="C84" s="2"/>
      <c r="BH84" s="2"/>
      <c r="GR84" s="2"/>
      <c r="IV84" s="2"/>
      <c r="LD84" s="2"/>
    </row>
    <row r="86" spans="1:387" hidden="1">
      <c r="B86" s="15" t="s">
        <v>66</v>
      </c>
      <c r="C86" s="15"/>
      <c r="D86" s="15"/>
      <c r="E86" s="15"/>
      <c r="F86" s="15"/>
      <c r="G86" s="15"/>
      <c r="H86" s="15"/>
      <c r="I86" s="15"/>
      <c r="J86" s="15"/>
      <c r="K86" s="15"/>
      <c r="L86" s="15"/>
      <c r="M86" s="15"/>
      <c r="N86" s="15"/>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row>
    <row r="87" spans="1:387" hidden="1">
      <c r="B87" s="15" t="s">
        <v>40</v>
      </c>
      <c r="C87" s="15" t="s">
        <v>68</v>
      </c>
      <c r="D87" s="15" t="s">
        <v>69</v>
      </c>
      <c r="E87" s="15" t="s">
        <v>5</v>
      </c>
      <c r="F87" s="15" t="s">
        <v>71</v>
      </c>
      <c r="G87" s="15" t="s">
        <v>60</v>
      </c>
      <c r="H87" s="15" t="s">
        <v>65</v>
      </c>
      <c r="I87" s="15" t="s">
        <v>72</v>
      </c>
      <c r="J87" s="15" t="s">
        <v>67</v>
      </c>
      <c r="K87" s="15" t="s">
        <v>73</v>
      </c>
      <c r="L87" s="15" t="s">
        <v>39</v>
      </c>
      <c r="M87" s="15" t="s">
        <v>74</v>
      </c>
      <c r="N87" s="15"/>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row>
    <row r="88" spans="1:387" hidden="1">
      <c r="B88" s="15" t="str">
        <f>データ!AI6</f>
        <v>【108.5】</v>
      </c>
      <c r="C88" s="15" t="str">
        <f>データ!AT6</f>
        <v>【25.4】</v>
      </c>
      <c r="D88" s="15" t="str">
        <f>データ!BE6</f>
        <v>【6,552】</v>
      </c>
      <c r="E88" s="15" t="str">
        <f>データ!BP6</f>
        <v>【22.1】</v>
      </c>
      <c r="F88" s="15" t="str">
        <f>データ!CA6</f>
        <v>【37.1】</v>
      </c>
      <c r="G88" s="15" t="str">
        <f>データ!CL6</f>
        <v>【△21.3】</v>
      </c>
      <c r="H88" s="15" t="str">
        <f>データ!CW6</f>
        <v>【△10,266】</v>
      </c>
      <c r="I88" s="15" t="str">
        <f>データ!DH6</f>
        <v xml:space="preserve"> </v>
      </c>
      <c r="J88" s="15" t="s">
        <v>47</v>
      </c>
      <c r="K88" s="15" t="s">
        <v>47</v>
      </c>
      <c r="L88" s="15" t="str">
        <f>データ!DU6</f>
        <v xml:space="preserve"> </v>
      </c>
      <c r="M88" s="15" t="str">
        <f>データ!EF6</f>
        <v>【31.1】</v>
      </c>
      <c r="N88" s="15" t="str">
        <f>データ!EF6</f>
        <v>【31.1】</v>
      </c>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row>
  </sheetData>
  <sheetProtection algorithmName="SHA-512" hashValue="2Fr/d5rxCep93PMu+QgzHAUiRXmOaOqWof3vniY8hT8C3ha2IKG0mnABQBvg91L7kCrvdTTiKokxAu5Zvm7oSw==" saltValue="kQAIudSFoIwhg4diCEYOJg==" spinCount="100000" sheet="1" objects="1" scenarios="1" formatCells="0" formatColumns="0" formatRows="0"/>
  <mergeCells count="232">
    <mergeCell ref="B6:GX6"/>
    <mergeCell ref="B7:AP7"/>
    <mergeCell ref="AQ7:CE7"/>
    <mergeCell ref="CF7:DT7"/>
    <mergeCell ref="DU7:FI7"/>
    <mergeCell ref="FJ7:GX7"/>
    <mergeCell ref="IC7:JU7"/>
    <mergeCell ref="JV7:LN7"/>
    <mergeCell ref="LO7:NG7"/>
    <mergeCell ref="B8:AP8"/>
    <mergeCell ref="AQ8:CE8"/>
    <mergeCell ref="CF8:DT8"/>
    <mergeCell ref="DU8:FI8"/>
    <mergeCell ref="FJ8:GX8"/>
    <mergeCell ref="IC8:JU8"/>
    <mergeCell ref="JV8:LN8"/>
    <mergeCell ref="LO8:NG8"/>
    <mergeCell ref="NI8:NJ8"/>
    <mergeCell ref="B9:AP9"/>
    <mergeCell ref="AQ9:CE9"/>
    <mergeCell ref="CF9:DT9"/>
    <mergeCell ref="DU9:FI9"/>
    <mergeCell ref="IC9:JU9"/>
    <mergeCell ref="JV9:LN9"/>
    <mergeCell ref="LO9:NG9"/>
    <mergeCell ref="NI9:NJ9"/>
    <mergeCell ref="B10:AP10"/>
    <mergeCell ref="AQ10:CE10"/>
    <mergeCell ref="CF10:DT10"/>
    <mergeCell ref="DU10:FI10"/>
    <mergeCell ref="IC10:JU10"/>
    <mergeCell ref="JV10:LN10"/>
    <mergeCell ref="LO10:NG10"/>
    <mergeCell ref="NI10:NJ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34:CL35"/>
    <mergeCell ref="CV34:FZ35"/>
    <mergeCell ref="GJ34:JN35"/>
    <mergeCell ref="JT34:NG35"/>
    <mergeCell ref="H56:CL57"/>
    <mergeCell ref="CV56:FZ57"/>
    <mergeCell ref="GJ56:JN57"/>
    <mergeCell ref="JX56:NB57"/>
    <mergeCell ref="H60:NA61"/>
    <mergeCell ref="CU63:FZ66"/>
    <mergeCell ref="CU67:FZ70"/>
    <mergeCell ref="CU72:FZ75"/>
    <mergeCell ref="CU76:FZ79"/>
    <mergeCell ref="H80:CL81"/>
    <mergeCell ref="GJ80:JN81"/>
    <mergeCell ref="JX80:NB81"/>
    <mergeCell ref="NI15:NW30"/>
    <mergeCell ref="NI32:NW47"/>
    <mergeCell ref="NI49:NW64"/>
    <mergeCell ref="NI66:NW82"/>
  </mergeCells>
  <phoneticPr fontId="2"/>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P20"/>
  <sheetViews>
    <sheetView showGridLines="0" workbookViewId="0"/>
  </sheetViews>
  <sheetFormatPr defaultRowHeight="13.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c r="A1" t="s">
        <v>22</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K1" s="28">
        <v>1</v>
      </c>
      <c r="DL1" s="28">
        <v>1</v>
      </c>
      <c r="DM1" s="28">
        <v>1</v>
      </c>
      <c r="DN1" s="28">
        <v>1</v>
      </c>
      <c r="DO1" s="28">
        <v>1</v>
      </c>
      <c r="DP1" s="28">
        <v>1</v>
      </c>
      <c r="DQ1" s="28">
        <v>1</v>
      </c>
      <c r="DR1" s="28">
        <v>1</v>
      </c>
      <c r="DS1" s="28">
        <v>1</v>
      </c>
      <c r="DT1" s="28">
        <v>1</v>
      </c>
      <c r="DU1" s="28"/>
      <c r="DV1" s="28">
        <v>1</v>
      </c>
      <c r="DW1" s="28">
        <v>1</v>
      </c>
      <c r="DX1" s="28">
        <v>1</v>
      </c>
      <c r="DY1" s="28">
        <v>1</v>
      </c>
      <c r="DZ1" s="28">
        <v>1</v>
      </c>
      <c r="EA1" s="28">
        <v>1</v>
      </c>
      <c r="EB1" s="28">
        <v>1</v>
      </c>
      <c r="EC1" s="28">
        <v>1</v>
      </c>
      <c r="ED1" s="28">
        <v>1</v>
      </c>
      <c r="EE1" s="28">
        <v>1</v>
      </c>
      <c r="EF1" s="28"/>
      <c r="EG1" s="28">
        <v>1</v>
      </c>
      <c r="EH1" s="28">
        <v>1</v>
      </c>
      <c r="EI1" s="28">
        <v>1</v>
      </c>
      <c r="EJ1" s="28">
        <v>1</v>
      </c>
      <c r="EK1" s="28">
        <v>1</v>
      </c>
      <c r="EL1" s="28">
        <v>1</v>
      </c>
      <c r="EM1" s="28">
        <v>1</v>
      </c>
      <c r="EN1" s="28">
        <v>1</v>
      </c>
      <c r="EO1" s="28">
        <v>1</v>
      </c>
      <c r="EP1" s="28">
        <v>1</v>
      </c>
    </row>
    <row r="2" spans="1:146">
      <c r="A2" s="97" t="s">
        <v>43</v>
      </c>
      <c r="B2" s="97">
        <f t="shared" ref="B2:EP2" si="0">COLUMN()-1</f>
        <v>1</v>
      </c>
      <c r="C2" s="97">
        <f t="shared" si="0"/>
        <v>2</v>
      </c>
      <c r="D2" s="97">
        <f t="shared" si="0"/>
        <v>3</v>
      </c>
      <c r="E2" s="97">
        <f t="shared" si="0"/>
        <v>4</v>
      </c>
      <c r="F2" s="97">
        <f t="shared" si="0"/>
        <v>5</v>
      </c>
      <c r="G2" s="97">
        <f t="shared" si="0"/>
        <v>6</v>
      </c>
      <c r="H2" s="97">
        <f t="shared" si="0"/>
        <v>7</v>
      </c>
      <c r="I2" s="97">
        <f t="shared" si="0"/>
        <v>8</v>
      </c>
      <c r="J2" s="97">
        <f t="shared" si="0"/>
        <v>9</v>
      </c>
      <c r="K2" s="97">
        <f t="shared" si="0"/>
        <v>10</v>
      </c>
      <c r="L2" s="97">
        <f t="shared" si="0"/>
        <v>11</v>
      </c>
      <c r="M2" s="97">
        <f t="shared" si="0"/>
        <v>12</v>
      </c>
      <c r="N2" s="97">
        <f t="shared" si="0"/>
        <v>13</v>
      </c>
      <c r="O2" s="97">
        <f t="shared" si="0"/>
        <v>14</v>
      </c>
      <c r="P2" s="97">
        <f t="shared" si="0"/>
        <v>15</v>
      </c>
      <c r="Q2" s="97">
        <f t="shared" si="0"/>
        <v>16</v>
      </c>
      <c r="R2" s="97">
        <f t="shared" si="0"/>
        <v>17</v>
      </c>
      <c r="S2" s="97">
        <f t="shared" si="0"/>
        <v>18</v>
      </c>
      <c r="T2" s="97">
        <f t="shared" si="0"/>
        <v>19</v>
      </c>
      <c r="U2" s="97">
        <f t="shared" si="0"/>
        <v>20</v>
      </c>
      <c r="V2" s="97">
        <f t="shared" si="0"/>
        <v>21</v>
      </c>
      <c r="W2" s="97">
        <f t="shared" si="0"/>
        <v>22</v>
      </c>
      <c r="X2" s="97">
        <f t="shared" si="0"/>
        <v>23</v>
      </c>
      <c r="Y2" s="97">
        <f t="shared" si="0"/>
        <v>24</v>
      </c>
      <c r="Z2" s="97">
        <f t="shared" si="0"/>
        <v>25</v>
      </c>
      <c r="AA2" s="97">
        <f t="shared" si="0"/>
        <v>26</v>
      </c>
      <c r="AB2" s="97">
        <f t="shared" si="0"/>
        <v>27</v>
      </c>
      <c r="AC2" s="97">
        <f t="shared" si="0"/>
        <v>28</v>
      </c>
      <c r="AD2" s="97">
        <f t="shared" si="0"/>
        <v>29</v>
      </c>
      <c r="AE2" s="97">
        <f t="shared" si="0"/>
        <v>30</v>
      </c>
      <c r="AF2" s="97">
        <f t="shared" si="0"/>
        <v>31</v>
      </c>
      <c r="AG2" s="97">
        <f t="shared" si="0"/>
        <v>32</v>
      </c>
      <c r="AH2" s="97">
        <f t="shared" si="0"/>
        <v>33</v>
      </c>
      <c r="AI2" s="97">
        <f t="shared" si="0"/>
        <v>34</v>
      </c>
      <c r="AJ2" s="97">
        <f t="shared" si="0"/>
        <v>35</v>
      </c>
      <c r="AK2" s="97">
        <f t="shared" si="0"/>
        <v>36</v>
      </c>
      <c r="AL2" s="97">
        <f t="shared" si="0"/>
        <v>37</v>
      </c>
      <c r="AM2" s="97">
        <f t="shared" si="0"/>
        <v>38</v>
      </c>
      <c r="AN2" s="97">
        <f t="shared" si="0"/>
        <v>39</v>
      </c>
      <c r="AO2" s="97">
        <f t="shared" si="0"/>
        <v>40</v>
      </c>
      <c r="AP2" s="97">
        <f t="shared" si="0"/>
        <v>41</v>
      </c>
      <c r="AQ2" s="97">
        <f t="shared" si="0"/>
        <v>42</v>
      </c>
      <c r="AR2" s="97">
        <f t="shared" si="0"/>
        <v>43</v>
      </c>
      <c r="AS2" s="97">
        <f t="shared" si="0"/>
        <v>44</v>
      </c>
      <c r="AT2" s="97">
        <f t="shared" si="0"/>
        <v>45</v>
      </c>
      <c r="AU2" s="97">
        <f t="shared" si="0"/>
        <v>46</v>
      </c>
      <c r="AV2" s="97">
        <f t="shared" si="0"/>
        <v>47</v>
      </c>
      <c r="AW2" s="97">
        <f t="shared" si="0"/>
        <v>48</v>
      </c>
      <c r="AX2" s="97">
        <f t="shared" si="0"/>
        <v>49</v>
      </c>
      <c r="AY2" s="97">
        <f t="shared" si="0"/>
        <v>50</v>
      </c>
      <c r="AZ2" s="97">
        <f t="shared" si="0"/>
        <v>51</v>
      </c>
      <c r="BA2" s="97">
        <f t="shared" si="0"/>
        <v>52</v>
      </c>
      <c r="BB2" s="97">
        <f t="shared" si="0"/>
        <v>53</v>
      </c>
      <c r="BC2" s="97">
        <f t="shared" si="0"/>
        <v>54</v>
      </c>
      <c r="BD2" s="97">
        <f t="shared" si="0"/>
        <v>55</v>
      </c>
      <c r="BE2" s="97">
        <f t="shared" si="0"/>
        <v>56</v>
      </c>
      <c r="BF2" s="97">
        <f t="shared" si="0"/>
        <v>57</v>
      </c>
      <c r="BG2" s="97">
        <f t="shared" si="0"/>
        <v>58</v>
      </c>
      <c r="BH2" s="97">
        <f t="shared" si="0"/>
        <v>59</v>
      </c>
      <c r="BI2" s="97">
        <f t="shared" si="0"/>
        <v>60</v>
      </c>
      <c r="BJ2" s="97">
        <f t="shared" si="0"/>
        <v>61</v>
      </c>
      <c r="BK2" s="97">
        <f t="shared" si="0"/>
        <v>62</v>
      </c>
      <c r="BL2" s="97">
        <f t="shared" si="0"/>
        <v>63</v>
      </c>
      <c r="BM2" s="97">
        <f t="shared" si="0"/>
        <v>64</v>
      </c>
      <c r="BN2" s="97">
        <f t="shared" si="0"/>
        <v>65</v>
      </c>
      <c r="BO2" s="97">
        <f t="shared" si="0"/>
        <v>66</v>
      </c>
      <c r="BP2" s="97">
        <f t="shared" si="0"/>
        <v>67</v>
      </c>
      <c r="BQ2" s="97">
        <f t="shared" si="0"/>
        <v>68</v>
      </c>
      <c r="BR2" s="97">
        <f t="shared" si="0"/>
        <v>69</v>
      </c>
      <c r="BS2" s="97">
        <f t="shared" si="0"/>
        <v>70</v>
      </c>
      <c r="BT2" s="97">
        <f t="shared" si="0"/>
        <v>71</v>
      </c>
      <c r="BU2" s="97">
        <f t="shared" si="0"/>
        <v>72</v>
      </c>
      <c r="BV2" s="97">
        <f t="shared" si="0"/>
        <v>73</v>
      </c>
      <c r="BW2" s="97">
        <f t="shared" si="0"/>
        <v>74</v>
      </c>
      <c r="BX2" s="97">
        <f t="shared" si="0"/>
        <v>75</v>
      </c>
      <c r="BY2" s="97">
        <f t="shared" si="0"/>
        <v>76</v>
      </c>
      <c r="BZ2" s="97">
        <f t="shared" si="0"/>
        <v>77</v>
      </c>
      <c r="CA2" s="97">
        <f t="shared" si="0"/>
        <v>78</v>
      </c>
      <c r="CB2" s="97">
        <f t="shared" si="0"/>
        <v>79</v>
      </c>
      <c r="CC2" s="97">
        <f t="shared" si="0"/>
        <v>80</v>
      </c>
      <c r="CD2" s="97">
        <f t="shared" si="0"/>
        <v>81</v>
      </c>
      <c r="CE2" s="97">
        <f t="shared" si="0"/>
        <v>82</v>
      </c>
      <c r="CF2" s="97">
        <f t="shared" si="0"/>
        <v>83</v>
      </c>
      <c r="CG2" s="97">
        <f t="shared" si="0"/>
        <v>84</v>
      </c>
      <c r="CH2" s="97">
        <f t="shared" si="0"/>
        <v>85</v>
      </c>
      <c r="CI2" s="97">
        <f t="shared" si="0"/>
        <v>86</v>
      </c>
      <c r="CJ2" s="97">
        <f t="shared" si="0"/>
        <v>87</v>
      </c>
      <c r="CK2" s="97">
        <f t="shared" si="0"/>
        <v>88</v>
      </c>
      <c r="CL2" s="97">
        <f t="shared" si="0"/>
        <v>89</v>
      </c>
      <c r="CM2" s="97">
        <f t="shared" si="0"/>
        <v>90</v>
      </c>
      <c r="CN2" s="97">
        <f t="shared" si="0"/>
        <v>91</v>
      </c>
      <c r="CO2" s="97">
        <f t="shared" si="0"/>
        <v>92</v>
      </c>
      <c r="CP2" s="97">
        <f t="shared" si="0"/>
        <v>93</v>
      </c>
      <c r="CQ2" s="97">
        <f t="shared" si="0"/>
        <v>94</v>
      </c>
      <c r="CR2" s="97">
        <f t="shared" si="0"/>
        <v>95</v>
      </c>
      <c r="CS2" s="97">
        <f t="shared" si="0"/>
        <v>96</v>
      </c>
      <c r="CT2" s="97">
        <f t="shared" si="0"/>
        <v>97</v>
      </c>
      <c r="CU2" s="97">
        <f t="shared" si="0"/>
        <v>98</v>
      </c>
      <c r="CV2" s="97">
        <f t="shared" si="0"/>
        <v>99</v>
      </c>
      <c r="CW2" s="97">
        <f t="shared" si="0"/>
        <v>100</v>
      </c>
      <c r="CX2" s="97">
        <f t="shared" si="0"/>
        <v>101</v>
      </c>
      <c r="CY2" s="97">
        <f t="shared" si="0"/>
        <v>102</v>
      </c>
      <c r="CZ2" s="97">
        <f t="shared" si="0"/>
        <v>103</v>
      </c>
      <c r="DA2" s="97">
        <f t="shared" si="0"/>
        <v>104</v>
      </c>
      <c r="DB2" s="97">
        <f t="shared" si="0"/>
        <v>105</v>
      </c>
      <c r="DC2" s="97">
        <f t="shared" si="0"/>
        <v>106</v>
      </c>
      <c r="DD2" s="97">
        <f t="shared" si="0"/>
        <v>107</v>
      </c>
      <c r="DE2" s="97">
        <f t="shared" si="0"/>
        <v>108</v>
      </c>
      <c r="DF2" s="97">
        <f t="shared" si="0"/>
        <v>109</v>
      </c>
      <c r="DG2" s="97">
        <f t="shared" si="0"/>
        <v>110</v>
      </c>
      <c r="DH2" s="97">
        <f t="shared" si="0"/>
        <v>111</v>
      </c>
      <c r="DI2" s="97">
        <f t="shared" si="0"/>
        <v>112</v>
      </c>
      <c r="DJ2" s="97">
        <f t="shared" si="0"/>
        <v>113</v>
      </c>
      <c r="DK2" s="97">
        <f t="shared" si="0"/>
        <v>114</v>
      </c>
      <c r="DL2" s="97">
        <f t="shared" si="0"/>
        <v>115</v>
      </c>
      <c r="DM2" s="97">
        <f t="shared" si="0"/>
        <v>116</v>
      </c>
      <c r="DN2" s="97">
        <f t="shared" si="0"/>
        <v>117</v>
      </c>
      <c r="DO2" s="97">
        <f t="shared" si="0"/>
        <v>118</v>
      </c>
      <c r="DP2" s="97">
        <f t="shared" si="0"/>
        <v>119</v>
      </c>
      <c r="DQ2" s="97">
        <f t="shared" si="0"/>
        <v>120</v>
      </c>
      <c r="DR2" s="97">
        <f t="shared" si="0"/>
        <v>121</v>
      </c>
      <c r="DS2" s="97">
        <f t="shared" si="0"/>
        <v>122</v>
      </c>
      <c r="DT2" s="97">
        <f t="shared" si="0"/>
        <v>123</v>
      </c>
      <c r="DU2" s="97">
        <f t="shared" si="0"/>
        <v>124</v>
      </c>
      <c r="DV2" s="97">
        <f t="shared" si="0"/>
        <v>125</v>
      </c>
      <c r="DW2" s="97">
        <f t="shared" si="0"/>
        <v>126</v>
      </c>
      <c r="DX2" s="97">
        <f t="shared" si="0"/>
        <v>127</v>
      </c>
      <c r="DY2" s="97">
        <f t="shared" si="0"/>
        <v>128</v>
      </c>
      <c r="DZ2" s="97">
        <f t="shared" si="0"/>
        <v>129</v>
      </c>
      <c r="EA2" s="97">
        <f t="shared" si="0"/>
        <v>130</v>
      </c>
      <c r="EB2" s="97">
        <f t="shared" si="0"/>
        <v>131</v>
      </c>
      <c r="EC2" s="97">
        <f t="shared" si="0"/>
        <v>132</v>
      </c>
      <c r="ED2" s="97">
        <f t="shared" si="0"/>
        <v>133</v>
      </c>
      <c r="EE2" s="97">
        <f t="shared" si="0"/>
        <v>134</v>
      </c>
      <c r="EF2" s="97">
        <f t="shared" si="0"/>
        <v>135</v>
      </c>
      <c r="EG2" s="97">
        <f t="shared" si="0"/>
        <v>136</v>
      </c>
      <c r="EH2" s="97">
        <f t="shared" si="0"/>
        <v>137</v>
      </c>
      <c r="EI2" s="97">
        <f t="shared" si="0"/>
        <v>138</v>
      </c>
      <c r="EJ2" s="97">
        <f t="shared" si="0"/>
        <v>139</v>
      </c>
      <c r="EK2" s="97">
        <f t="shared" si="0"/>
        <v>140</v>
      </c>
      <c r="EL2" s="97">
        <f t="shared" si="0"/>
        <v>141</v>
      </c>
      <c r="EM2" s="97">
        <f t="shared" si="0"/>
        <v>142</v>
      </c>
      <c r="EN2" s="97">
        <f t="shared" si="0"/>
        <v>143</v>
      </c>
      <c r="EO2" s="97">
        <f t="shared" si="0"/>
        <v>144</v>
      </c>
      <c r="EP2" s="97">
        <f t="shared" si="0"/>
        <v>145</v>
      </c>
    </row>
    <row r="3" spans="1:146" ht="13.15" customHeight="1">
      <c r="A3" s="97" t="s">
        <v>20</v>
      </c>
      <c r="B3" s="99" t="s">
        <v>2</v>
      </c>
      <c r="C3" s="99" t="s">
        <v>57</v>
      </c>
      <c r="D3" s="99" t="s">
        <v>75</v>
      </c>
      <c r="E3" s="99" t="s">
        <v>76</v>
      </c>
      <c r="F3" s="99" t="s">
        <v>77</v>
      </c>
      <c r="G3" s="99" t="s">
        <v>78</v>
      </c>
      <c r="H3" s="105" t="s">
        <v>79</v>
      </c>
      <c r="I3" s="108"/>
      <c r="J3" s="108"/>
      <c r="K3" s="108"/>
      <c r="L3" s="108"/>
      <c r="M3" s="108"/>
      <c r="N3" s="108"/>
      <c r="O3" s="108"/>
      <c r="P3" s="108"/>
      <c r="Q3" s="108"/>
      <c r="R3" s="108"/>
      <c r="S3" s="108"/>
      <c r="T3" s="108"/>
      <c r="U3" s="108"/>
      <c r="V3" s="108"/>
      <c r="W3" s="108"/>
      <c r="X3" s="108"/>
      <c r="Y3" s="121" t="s">
        <v>80</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35"/>
      <c r="CX3" s="121" t="s">
        <v>81</v>
      </c>
      <c r="CY3" s="125"/>
      <c r="CZ3" s="125"/>
      <c r="DA3" s="125"/>
      <c r="DB3" s="125"/>
      <c r="DC3" s="125"/>
      <c r="DD3" s="125"/>
      <c r="DE3" s="125"/>
      <c r="DF3" s="125"/>
      <c r="DG3" s="125"/>
      <c r="DH3" s="125"/>
      <c r="DI3" s="136"/>
      <c r="DJ3" s="136"/>
      <c r="DK3" s="139"/>
      <c r="DL3" s="125"/>
      <c r="DM3" s="125"/>
      <c r="DN3" s="125"/>
      <c r="DO3" s="125"/>
      <c r="DP3" s="125"/>
      <c r="DQ3" s="125"/>
      <c r="DR3" s="125"/>
      <c r="DS3" s="125"/>
      <c r="DT3" s="125"/>
      <c r="DU3" s="125"/>
      <c r="DV3" s="128"/>
      <c r="DW3" s="128"/>
      <c r="DX3" s="128"/>
      <c r="DY3" s="128"/>
      <c r="DZ3" s="128"/>
      <c r="EA3" s="128"/>
      <c r="EB3" s="128"/>
      <c r="EC3" s="128"/>
      <c r="ED3" s="128"/>
      <c r="EE3" s="128"/>
      <c r="EF3" s="140"/>
      <c r="EG3" s="128" t="s">
        <v>51</v>
      </c>
      <c r="EH3" s="128"/>
      <c r="EI3" s="128"/>
      <c r="EJ3" s="128"/>
      <c r="EK3" s="128"/>
      <c r="EL3" s="128"/>
      <c r="EM3" s="128"/>
      <c r="EN3" s="128"/>
      <c r="EO3" s="128"/>
      <c r="EP3" s="140"/>
    </row>
    <row r="4" spans="1:146">
      <c r="A4" s="97" t="s">
        <v>82</v>
      </c>
      <c r="B4" s="100"/>
      <c r="C4" s="100"/>
      <c r="D4" s="100"/>
      <c r="E4" s="100"/>
      <c r="F4" s="100"/>
      <c r="G4" s="100"/>
      <c r="H4" s="106"/>
      <c r="I4" s="109"/>
      <c r="J4" s="109"/>
      <c r="K4" s="109"/>
      <c r="L4" s="109"/>
      <c r="M4" s="109"/>
      <c r="N4" s="109"/>
      <c r="O4" s="109"/>
      <c r="P4" s="109"/>
      <c r="Q4" s="109"/>
      <c r="R4" s="109"/>
      <c r="S4" s="109"/>
      <c r="T4" s="109"/>
      <c r="U4" s="109"/>
      <c r="V4" s="109"/>
      <c r="W4" s="109"/>
      <c r="X4" s="109"/>
      <c r="Y4" s="122" t="s">
        <v>83</v>
      </c>
      <c r="Z4" s="126"/>
      <c r="AA4" s="126"/>
      <c r="AB4" s="126"/>
      <c r="AC4" s="126"/>
      <c r="AD4" s="126"/>
      <c r="AE4" s="126"/>
      <c r="AF4" s="126"/>
      <c r="AG4" s="126"/>
      <c r="AH4" s="126"/>
      <c r="AI4" s="127"/>
      <c r="AJ4" s="129" t="s">
        <v>84</v>
      </c>
      <c r="AK4" s="129"/>
      <c r="AL4" s="129"/>
      <c r="AM4" s="129"/>
      <c r="AN4" s="129"/>
      <c r="AO4" s="129"/>
      <c r="AP4" s="129"/>
      <c r="AQ4" s="129"/>
      <c r="AR4" s="129"/>
      <c r="AS4" s="129"/>
      <c r="AT4" s="129"/>
      <c r="AU4" s="130" t="s">
        <v>86</v>
      </c>
      <c r="AV4" s="129"/>
      <c r="AW4" s="129"/>
      <c r="AX4" s="129"/>
      <c r="AY4" s="129"/>
      <c r="AZ4" s="129"/>
      <c r="BA4" s="129"/>
      <c r="BB4" s="129"/>
      <c r="BC4" s="129"/>
      <c r="BD4" s="129"/>
      <c r="BE4" s="129"/>
      <c r="BF4" s="122" t="s">
        <v>87</v>
      </c>
      <c r="BG4" s="126"/>
      <c r="BH4" s="126"/>
      <c r="BI4" s="126"/>
      <c r="BJ4" s="126"/>
      <c r="BK4" s="126"/>
      <c r="BL4" s="126"/>
      <c r="BM4" s="126"/>
      <c r="BN4" s="126"/>
      <c r="BO4" s="126"/>
      <c r="BP4" s="127"/>
      <c r="BQ4" s="129" t="s">
        <v>89</v>
      </c>
      <c r="BR4" s="129"/>
      <c r="BS4" s="129"/>
      <c r="BT4" s="129"/>
      <c r="BU4" s="129"/>
      <c r="BV4" s="129"/>
      <c r="BW4" s="129"/>
      <c r="BX4" s="129"/>
      <c r="BY4" s="129"/>
      <c r="BZ4" s="129"/>
      <c r="CA4" s="129"/>
      <c r="CB4" s="130" t="s">
        <v>85</v>
      </c>
      <c r="CC4" s="129"/>
      <c r="CD4" s="129"/>
      <c r="CE4" s="129"/>
      <c r="CF4" s="129"/>
      <c r="CG4" s="129"/>
      <c r="CH4" s="129"/>
      <c r="CI4" s="129"/>
      <c r="CJ4" s="129"/>
      <c r="CK4" s="129"/>
      <c r="CL4" s="129"/>
      <c r="CM4" s="129" t="s">
        <v>90</v>
      </c>
      <c r="CN4" s="129"/>
      <c r="CO4" s="129"/>
      <c r="CP4" s="129"/>
      <c r="CQ4" s="129"/>
      <c r="CR4" s="129"/>
      <c r="CS4" s="129"/>
      <c r="CT4" s="129"/>
      <c r="CU4" s="129"/>
      <c r="CV4" s="129"/>
      <c r="CW4" s="129"/>
      <c r="CX4" s="122" t="s">
        <v>91</v>
      </c>
      <c r="CY4" s="126"/>
      <c r="CZ4" s="126"/>
      <c r="DA4" s="126"/>
      <c r="DB4" s="126"/>
      <c r="DC4" s="126"/>
      <c r="DD4" s="126"/>
      <c r="DE4" s="126"/>
      <c r="DF4" s="126"/>
      <c r="DG4" s="126"/>
      <c r="DH4" s="127"/>
      <c r="DI4" s="137" t="s">
        <v>11</v>
      </c>
      <c r="DJ4" s="137" t="s">
        <v>92</v>
      </c>
      <c r="DK4" s="129" t="s">
        <v>37</v>
      </c>
      <c r="DL4" s="129"/>
      <c r="DM4" s="129"/>
      <c r="DN4" s="129"/>
      <c r="DO4" s="129"/>
      <c r="DP4" s="129"/>
      <c r="DQ4" s="129"/>
      <c r="DR4" s="129"/>
      <c r="DS4" s="129"/>
      <c r="DT4" s="129"/>
      <c r="DU4" s="129"/>
      <c r="DV4" s="129" t="s">
        <v>48</v>
      </c>
      <c r="DW4" s="129"/>
      <c r="DX4" s="129"/>
      <c r="DY4" s="129"/>
      <c r="DZ4" s="129"/>
      <c r="EA4" s="129"/>
      <c r="EB4" s="129"/>
      <c r="EC4" s="129"/>
      <c r="ED4" s="129"/>
      <c r="EE4" s="129"/>
      <c r="EF4" s="129"/>
      <c r="EG4" s="141" t="s">
        <v>93</v>
      </c>
      <c r="EH4" s="141"/>
      <c r="EI4" s="145"/>
      <c r="EJ4" s="145"/>
      <c r="EK4" s="145"/>
      <c r="EL4" s="145"/>
      <c r="EM4" s="145"/>
      <c r="EN4" s="145"/>
      <c r="EO4" s="145"/>
      <c r="EP4" s="146"/>
    </row>
    <row r="5" spans="1:146">
      <c r="A5" s="97" t="s">
        <v>94</v>
      </c>
      <c r="B5" s="101"/>
      <c r="C5" s="101"/>
      <c r="D5" s="101"/>
      <c r="E5" s="101"/>
      <c r="F5" s="101"/>
      <c r="G5" s="101"/>
      <c r="H5" s="107" t="s">
        <v>36</v>
      </c>
      <c r="I5" s="107" t="s">
        <v>95</v>
      </c>
      <c r="J5" s="107" t="s">
        <v>96</v>
      </c>
      <c r="K5" s="107" t="s">
        <v>97</v>
      </c>
      <c r="L5" s="107" t="s">
        <v>98</v>
      </c>
      <c r="M5" s="107" t="s">
        <v>1</v>
      </c>
      <c r="N5" s="107" t="s">
        <v>6</v>
      </c>
      <c r="O5" s="107" t="s">
        <v>99</v>
      </c>
      <c r="P5" s="107" t="s">
        <v>100</v>
      </c>
      <c r="Q5" s="107" t="s">
        <v>102</v>
      </c>
      <c r="R5" s="107" t="s">
        <v>25</v>
      </c>
      <c r="S5" s="107" t="s">
        <v>103</v>
      </c>
      <c r="T5" s="107" t="s">
        <v>18</v>
      </c>
      <c r="U5" s="107" t="s">
        <v>101</v>
      </c>
      <c r="V5" s="107" t="s">
        <v>104</v>
      </c>
      <c r="W5" s="107" t="s">
        <v>105</v>
      </c>
      <c r="X5" s="107" t="s">
        <v>38</v>
      </c>
      <c r="Y5" s="107" t="s">
        <v>106</v>
      </c>
      <c r="Z5" s="107" t="s">
        <v>107</v>
      </c>
      <c r="AA5" s="107" t="s">
        <v>108</v>
      </c>
      <c r="AB5" s="107" t="s">
        <v>109</v>
      </c>
      <c r="AC5" s="107" t="s">
        <v>110</v>
      </c>
      <c r="AD5" s="107" t="s">
        <v>111</v>
      </c>
      <c r="AE5" s="107" t="s">
        <v>56</v>
      </c>
      <c r="AF5" s="107" t="s">
        <v>112</v>
      </c>
      <c r="AG5" s="107" t="s">
        <v>114</v>
      </c>
      <c r="AH5" s="107" t="s">
        <v>88</v>
      </c>
      <c r="AI5" s="107" t="s">
        <v>115</v>
      </c>
      <c r="AJ5" s="107" t="s">
        <v>106</v>
      </c>
      <c r="AK5" s="107" t="s">
        <v>107</v>
      </c>
      <c r="AL5" s="107" t="s">
        <v>108</v>
      </c>
      <c r="AM5" s="107" t="s">
        <v>109</v>
      </c>
      <c r="AN5" s="107" t="s">
        <v>110</v>
      </c>
      <c r="AO5" s="107" t="s">
        <v>111</v>
      </c>
      <c r="AP5" s="107" t="s">
        <v>56</v>
      </c>
      <c r="AQ5" s="107" t="s">
        <v>112</v>
      </c>
      <c r="AR5" s="107" t="s">
        <v>114</v>
      </c>
      <c r="AS5" s="107" t="s">
        <v>88</v>
      </c>
      <c r="AT5" s="107" t="s">
        <v>115</v>
      </c>
      <c r="AU5" s="107" t="s">
        <v>106</v>
      </c>
      <c r="AV5" s="107" t="s">
        <v>107</v>
      </c>
      <c r="AW5" s="107" t="s">
        <v>108</v>
      </c>
      <c r="AX5" s="107" t="s">
        <v>109</v>
      </c>
      <c r="AY5" s="107" t="s">
        <v>110</v>
      </c>
      <c r="AZ5" s="107" t="s">
        <v>111</v>
      </c>
      <c r="BA5" s="107" t="s">
        <v>56</v>
      </c>
      <c r="BB5" s="107" t="s">
        <v>112</v>
      </c>
      <c r="BC5" s="107" t="s">
        <v>114</v>
      </c>
      <c r="BD5" s="107" t="s">
        <v>88</v>
      </c>
      <c r="BE5" s="107" t="s">
        <v>115</v>
      </c>
      <c r="BF5" s="107" t="s">
        <v>106</v>
      </c>
      <c r="BG5" s="107" t="s">
        <v>107</v>
      </c>
      <c r="BH5" s="107" t="s">
        <v>108</v>
      </c>
      <c r="BI5" s="107" t="s">
        <v>109</v>
      </c>
      <c r="BJ5" s="107" t="s">
        <v>110</v>
      </c>
      <c r="BK5" s="107" t="s">
        <v>111</v>
      </c>
      <c r="BL5" s="107" t="s">
        <v>56</v>
      </c>
      <c r="BM5" s="107" t="s">
        <v>112</v>
      </c>
      <c r="BN5" s="107" t="s">
        <v>114</v>
      </c>
      <c r="BO5" s="107" t="s">
        <v>88</v>
      </c>
      <c r="BP5" s="107" t="s">
        <v>115</v>
      </c>
      <c r="BQ5" s="107" t="s">
        <v>106</v>
      </c>
      <c r="BR5" s="107" t="s">
        <v>107</v>
      </c>
      <c r="BS5" s="107" t="s">
        <v>108</v>
      </c>
      <c r="BT5" s="107" t="s">
        <v>109</v>
      </c>
      <c r="BU5" s="107" t="s">
        <v>110</v>
      </c>
      <c r="BV5" s="107" t="s">
        <v>111</v>
      </c>
      <c r="BW5" s="107" t="s">
        <v>56</v>
      </c>
      <c r="BX5" s="107" t="s">
        <v>112</v>
      </c>
      <c r="BY5" s="107" t="s">
        <v>114</v>
      </c>
      <c r="BZ5" s="107" t="s">
        <v>88</v>
      </c>
      <c r="CA5" s="107" t="s">
        <v>115</v>
      </c>
      <c r="CB5" s="107" t="s">
        <v>106</v>
      </c>
      <c r="CC5" s="107" t="s">
        <v>107</v>
      </c>
      <c r="CD5" s="107" t="s">
        <v>108</v>
      </c>
      <c r="CE5" s="107" t="s">
        <v>109</v>
      </c>
      <c r="CF5" s="107" t="s">
        <v>110</v>
      </c>
      <c r="CG5" s="107" t="s">
        <v>111</v>
      </c>
      <c r="CH5" s="107" t="s">
        <v>56</v>
      </c>
      <c r="CI5" s="107" t="s">
        <v>112</v>
      </c>
      <c r="CJ5" s="107" t="s">
        <v>114</v>
      </c>
      <c r="CK5" s="107" t="s">
        <v>88</v>
      </c>
      <c r="CL5" s="107" t="s">
        <v>115</v>
      </c>
      <c r="CM5" s="107" t="s">
        <v>106</v>
      </c>
      <c r="CN5" s="107" t="s">
        <v>107</v>
      </c>
      <c r="CO5" s="107" t="s">
        <v>108</v>
      </c>
      <c r="CP5" s="107" t="s">
        <v>109</v>
      </c>
      <c r="CQ5" s="107" t="s">
        <v>110</v>
      </c>
      <c r="CR5" s="107" t="s">
        <v>111</v>
      </c>
      <c r="CS5" s="107" t="s">
        <v>56</v>
      </c>
      <c r="CT5" s="107" t="s">
        <v>112</v>
      </c>
      <c r="CU5" s="107" t="s">
        <v>114</v>
      </c>
      <c r="CV5" s="107" t="s">
        <v>88</v>
      </c>
      <c r="CW5" s="107" t="s">
        <v>115</v>
      </c>
      <c r="CX5" s="107" t="s">
        <v>106</v>
      </c>
      <c r="CY5" s="107" t="s">
        <v>107</v>
      </c>
      <c r="CZ5" s="107" t="s">
        <v>108</v>
      </c>
      <c r="DA5" s="107" t="s">
        <v>109</v>
      </c>
      <c r="DB5" s="107" t="s">
        <v>110</v>
      </c>
      <c r="DC5" s="107" t="s">
        <v>111</v>
      </c>
      <c r="DD5" s="107" t="s">
        <v>56</v>
      </c>
      <c r="DE5" s="107" t="s">
        <v>112</v>
      </c>
      <c r="DF5" s="107" t="s">
        <v>114</v>
      </c>
      <c r="DG5" s="107" t="s">
        <v>88</v>
      </c>
      <c r="DH5" s="107" t="s">
        <v>115</v>
      </c>
      <c r="DI5" s="138"/>
      <c r="DJ5" s="138"/>
      <c r="DK5" s="107" t="s">
        <v>106</v>
      </c>
      <c r="DL5" s="107" t="s">
        <v>107</v>
      </c>
      <c r="DM5" s="107" t="s">
        <v>108</v>
      </c>
      <c r="DN5" s="107" t="s">
        <v>109</v>
      </c>
      <c r="DO5" s="107" t="s">
        <v>110</v>
      </c>
      <c r="DP5" s="107" t="s">
        <v>111</v>
      </c>
      <c r="DQ5" s="107" t="s">
        <v>56</v>
      </c>
      <c r="DR5" s="107" t="s">
        <v>112</v>
      </c>
      <c r="DS5" s="107" t="s">
        <v>114</v>
      </c>
      <c r="DT5" s="107" t="s">
        <v>88</v>
      </c>
      <c r="DU5" s="107" t="s">
        <v>66</v>
      </c>
      <c r="DV5" s="107" t="s">
        <v>106</v>
      </c>
      <c r="DW5" s="107" t="s">
        <v>107</v>
      </c>
      <c r="DX5" s="107" t="s">
        <v>108</v>
      </c>
      <c r="DY5" s="107" t="s">
        <v>109</v>
      </c>
      <c r="DZ5" s="107" t="s">
        <v>110</v>
      </c>
      <c r="EA5" s="107" t="s">
        <v>111</v>
      </c>
      <c r="EB5" s="107" t="s">
        <v>56</v>
      </c>
      <c r="EC5" s="107" t="s">
        <v>112</v>
      </c>
      <c r="ED5" s="107" t="s">
        <v>114</v>
      </c>
      <c r="EE5" s="107" t="s">
        <v>88</v>
      </c>
      <c r="EF5" s="107" t="s">
        <v>115</v>
      </c>
      <c r="EG5" s="107" t="s">
        <v>116</v>
      </c>
      <c r="EH5" s="107" t="s">
        <v>117</v>
      </c>
      <c r="EI5" s="107" t="s">
        <v>118</v>
      </c>
      <c r="EJ5" s="107" t="s">
        <v>119</v>
      </c>
      <c r="EK5" s="107" t="s">
        <v>120</v>
      </c>
      <c r="EL5" s="107" t="s">
        <v>70</v>
      </c>
      <c r="EM5" s="107" t="s">
        <v>121</v>
      </c>
      <c r="EN5" s="107" t="s">
        <v>122</v>
      </c>
      <c r="EO5" s="107" t="s">
        <v>123</v>
      </c>
      <c r="EP5" s="107" t="s">
        <v>124</v>
      </c>
    </row>
    <row r="6" spans="1:146" s="96" customFormat="1">
      <c r="A6" s="97" t="s">
        <v>125</v>
      </c>
      <c r="B6" s="102">
        <f t="shared" ref="B6:G6" si="1">B8</f>
        <v>2017</v>
      </c>
      <c r="C6" s="102">
        <f t="shared" si="1"/>
        <v>393011</v>
      </c>
      <c r="D6" s="102">
        <f t="shared" si="1"/>
        <v>47</v>
      </c>
      <c r="E6" s="102">
        <f t="shared" si="1"/>
        <v>11</v>
      </c>
      <c r="F6" s="102">
        <f t="shared" si="1"/>
        <v>1</v>
      </c>
      <c r="G6" s="102">
        <f t="shared" si="1"/>
        <v>1</v>
      </c>
      <c r="H6" s="102" t="str">
        <f>SUBSTITUTE(H8,"　","")</f>
        <v>高知県東洋町</v>
      </c>
      <c r="I6" s="102" t="str">
        <f t="shared" ref="I6:X6" si="2">I8</f>
        <v>青少年旅行村</v>
      </c>
      <c r="J6" s="102" t="str">
        <f t="shared" si="2"/>
        <v>法非適用</v>
      </c>
      <c r="K6" s="102" t="str">
        <f t="shared" si="2"/>
        <v>観光施設事業</v>
      </c>
      <c r="L6" s="102" t="str">
        <f t="shared" si="2"/>
        <v>休養宿泊施設</v>
      </c>
      <c r="M6" s="102" t="str">
        <f t="shared" si="2"/>
        <v>Ａ２Ｂ１</v>
      </c>
      <c r="N6" s="102" t="str">
        <f t="shared" si="2"/>
        <v>非設置</v>
      </c>
      <c r="O6" s="110" t="str">
        <f t="shared" si="2"/>
        <v>該当数値なし</v>
      </c>
      <c r="P6" s="110" t="str">
        <f t="shared" si="2"/>
        <v>該当数値なし</v>
      </c>
      <c r="Q6" s="113">
        <f t="shared" si="2"/>
        <v>0</v>
      </c>
      <c r="R6" s="115">
        <f t="shared" si="2"/>
        <v>186</v>
      </c>
      <c r="S6" s="116">
        <f t="shared" si="2"/>
        <v>408</v>
      </c>
      <c r="T6" s="102" t="str">
        <f t="shared" si="2"/>
        <v>導入なし</v>
      </c>
      <c r="U6" s="110">
        <f t="shared" si="2"/>
        <v>0</v>
      </c>
      <c r="V6" s="102" t="str">
        <f t="shared" si="2"/>
        <v>無</v>
      </c>
      <c r="W6" s="119">
        <f t="shared" si="2"/>
        <v>0</v>
      </c>
      <c r="X6" s="102" t="str">
        <f t="shared" si="2"/>
        <v>無</v>
      </c>
      <c r="Y6" s="123">
        <f t="shared" ref="Y6:AH6" si="3">IF(Y8="-",NA(),Y8)</f>
        <v>77</v>
      </c>
      <c r="Z6" s="123">
        <f t="shared" si="3"/>
        <v>100</v>
      </c>
      <c r="AA6" s="123">
        <f t="shared" si="3"/>
        <v>161</v>
      </c>
      <c r="AB6" s="123">
        <f t="shared" si="3"/>
        <v>101.3</v>
      </c>
      <c r="AC6" s="123">
        <f t="shared" si="3"/>
        <v>104</v>
      </c>
      <c r="AD6" s="123">
        <f t="shared" si="3"/>
        <v>98.4</v>
      </c>
      <c r="AE6" s="123">
        <f t="shared" si="3"/>
        <v>99.8</v>
      </c>
      <c r="AF6" s="123">
        <f t="shared" si="3"/>
        <v>105.6</v>
      </c>
      <c r="AG6" s="123">
        <f t="shared" si="3"/>
        <v>101.7</v>
      </c>
      <c r="AH6" s="123">
        <f t="shared" si="3"/>
        <v>98.7</v>
      </c>
      <c r="AI6" s="123" t="str">
        <f>IF(AI8="-","【-】","【"&amp;SUBSTITUTE(TEXT(AI8,"#,##0.0"),"-","△")&amp;"】")</f>
        <v>【108.5】</v>
      </c>
      <c r="AJ6" s="123">
        <f t="shared" ref="AJ6:AS6" si="4">IF(AJ8="-",NA(),AJ8)</f>
        <v>0</v>
      </c>
      <c r="AK6" s="123">
        <f t="shared" si="4"/>
        <v>37.5</v>
      </c>
      <c r="AL6" s="123">
        <f t="shared" si="4"/>
        <v>0</v>
      </c>
      <c r="AM6" s="123">
        <f t="shared" si="4"/>
        <v>0</v>
      </c>
      <c r="AN6" s="123">
        <f t="shared" si="4"/>
        <v>0</v>
      </c>
      <c r="AO6" s="123">
        <f t="shared" si="4"/>
        <v>7.5</v>
      </c>
      <c r="AP6" s="123">
        <f t="shared" si="4"/>
        <v>25.2</v>
      </c>
      <c r="AQ6" s="123">
        <f t="shared" si="4"/>
        <v>20.7</v>
      </c>
      <c r="AR6" s="123">
        <f t="shared" si="4"/>
        <v>23.9</v>
      </c>
      <c r="AS6" s="123">
        <f t="shared" si="4"/>
        <v>28.3</v>
      </c>
      <c r="AT6" s="123" t="str">
        <f>IF(AT8="-","【-】","【"&amp;SUBSTITUTE(TEXT(AT8,"#,##0.0"),"-","△")&amp;"】")</f>
        <v>【25.4】</v>
      </c>
      <c r="AU6" s="113">
        <f t="shared" ref="AU6:BD6" si="5">IF(AU8="-",NA(),AU8)</f>
        <v>0</v>
      </c>
      <c r="AV6" s="113">
        <f t="shared" si="5"/>
        <v>665</v>
      </c>
      <c r="AW6" s="113">
        <f t="shared" si="5"/>
        <v>0</v>
      </c>
      <c r="AX6" s="113">
        <f t="shared" si="5"/>
        <v>0</v>
      </c>
      <c r="AY6" s="113">
        <f t="shared" si="5"/>
        <v>0</v>
      </c>
      <c r="AZ6" s="113">
        <f t="shared" si="5"/>
        <v>635</v>
      </c>
      <c r="BA6" s="113">
        <f t="shared" si="5"/>
        <v>1748</v>
      </c>
      <c r="BB6" s="113">
        <f t="shared" si="5"/>
        <v>1943</v>
      </c>
      <c r="BC6" s="113">
        <f t="shared" si="5"/>
        <v>2296</v>
      </c>
      <c r="BD6" s="113">
        <f t="shared" si="5"/>
        <v>2654</v>
      </c>
      <c r="BE6" s="113" t="str">
        <f>IF(BE8="-","【-】","【"&amp;SUBSTITUTE(TEXT(BE8,"#,##0"),"-","△")&amp;"】")</f>
        <v>【6,552】</v>
      </c>
      <c r="BF6" s="123">
        <f t="shared" ref="BF6:BO6" si="6">IF(BF8="-",NA(),BF8)</f>
        <v>13</v>
      </c>
      <c r="BG6" s="123">
        <f t="shared" si="6"/>
        <v>10.6</v>
      </c>
      <c r="BH6" s="123">
        <f t="shared" si="6"/>
        <v>13.8</v>
      </c>
      <c r="BI6" s="123">
        <f t="shared" si="6"/>
        <v>3</v>
      </c>
      <c r="BJ6" s="123">
        <f t="shared" si="6"/>
        <v>3.3</v>
      </c>
      <c r="BK6" s="123">
        <f t="shared" si="6"/>
        <v>18.3</v>
      </c>
      <c r="BL6" s="123">
        <f t="shared" si="6"/>
        <v>17.100000000000001</v>
      </c>
      <c r="BM6" s="123">
        <f t="shared" si="6"/>
        <v>16.100000000000001</v>
      </c>
      <c r="BN6" s="123">
        <f t="shared" si="6"/>
        <v>14</v>
      </c>
      <c r="BO6" s="123">
        <f t="shared" si="6"/>
        <v>16.5</v>
      </c>
      <c r="BP6" s="123" t="str">
        <f>IF(BP8="-","【-】","【"&amp;SUBSTITUTE(TEXT(BP8,"#,##0.0"),"-","△")&amp;"】")</f>
        <v>【22.1】</v>
      </c>
      <c r="BQ6" s="123">
        <f t="shared" ref="BQ6:BZ6" si="7">IF(BQ8="-",NA(),BQ8)</f>
        <v>0</v>
      </c>
      <c r="BR6" s="123">
        <f t="shared" si="7"/>
        <v>0</v>
      </c>
      <c r="BS6" s="123">
        <f t="shared" si="7"/>
        <v>0</v>
      </c>
      <c r="BT6" s="123">
        <f t="shared" si="7"/>
        <v>0</v>
      </c>
      <c r="BU6" s="123">
        <f t="shared" si="7"/>
        <v>0</v>
      </c>
      <c r="BV6" s="123">
        <f t="shared" si="7"/>
        <v>32.299999999999997</v>
      </c>
      <c r="BW6" s="123">
        <f t="shared" si="7"/>
        <v>37.700000000000003</v>
      </c>
      <c r="BX6" s="123">
        <f t="shared" si="7"/>
        <v>37.700000000000003</v>
      </c>
      <c r="BY6" s="123">
        <f t="shared" si="7"/>
        <v>37.4</v>
      </c>
      <c r="BZ6" s="123">
        <f t="shared" si="7"/>
        <v>35</v>
      </c>
      <c r="CA6" s="123" t="str">
        <f>IF(CA8="-","【-】","【"&amp;SUBSTITUTE(TEXT(CA8,"#,##0.0"),"-","△")&amp;"】")</f>
        <v>【37.1】</v>
      </c>
      <c r="CB6" s="123">
        <f t="shared" ref="CB6:CK6" si="8">IF(CB8="-",NA(),CB8)</f>
        <v>34</v>
      </c>
      <c r="CC6" s="123">
        <f t="shared" si="8"/>
        <v>12.8</v>
      </c>
      <c r="CD6" s="123">
        <f t="shared" si="8"/>
        <v>38</v>
      </c>
      <c r="CE6" s="123">
        <f t="shared" si="8"/>
        <v>1.2</v>
      </c>
      <c r="CF6" s="123">
        <f t="shared" si="8"/>
        <v>4</v>
      </c>
      <c r="CG6" s="123">
        <f t="shared" si="8"/>
        <v>-10.5</v>
      </c>
      <c r="CH6" s="123">
        <f t="shared" si="8"/>
        <v>-23.8</v>
      </c>
      <c r="CI6" s="123">
        <f t="shared" si="8"/>
        <v>-19.3</v>
      </c>
      <c r="CJ6" s="123">
        <f t="shared" si="8"/>
        <v>-24.5</v>
      </c>
      <c r="CK6" s="123">
        <f t="shared" si="8"/>
        <v>-24.8</v>
      </c>
      <c r="CL6" s="123" t="str">
        <f>IF(CL8="-","【-】","【"&amp;SUBSTITUTE(TEXT(CL8,"#,##0.0"),"-","△")&amp;"】")</f>
        <v>【△21.3】</v>
      </c>
      <c r="CM6" s="113">
        <f t="shared" ref="CM6:CV6" si="9">IF(CM8="-",NA(),CM8)</f>
        <v>-683</v>
      </c>
      <c r="CN6" s="113">
        <f t="shared" si="9"/>
        <v>-1202</v>
      </c>
      <c r="CO6" s="113">
        <f t="shared" si="9"/>
        <v>326</v>
      </c>
      <c r="CP6" s="113">
        <f t="shared" si="9"/>
        <v>11</v>
      </c>
      <c r="CQ6" s="113">
        <f t="shared" si="9"/>
        <v>36</v>
      </c>
      <c r="CR6" s="113">
        <f t="shared" si="9"/>
        <v>14281</v>
      </c>
      <c r="CS6" s="113">
        <f t="shared" si="9"/>
        <v>10811</v>
      </c>
      <c r="CT6" s="113">
        <f t="shared" si="9"/>
        <v>10264</v>
      </c>
      <c r="CU6" s="113">
        <f t="shared" si="9"/>
        <v>3626</v>
      </c>
      <c r="CV6" s="113">
        <f t="shared" si="9"/>
        <v>-2250</v>
      </c>
      <c r="CW6" s="113" t="str">
        <f>IF(CW8="-","【-】","【"&amp;SUBSTITUTE(TEXT(CW8,"#,##0"),"-","△")&amp;"】")</f>
        <v>【△10,266】</v>
      </c>
      <c r="CX6" s="123"/>
      <c r="CY6" s="123"/>
      <c r="CZ6" s="123"/>
      <c r="DA6" s="123"/>
      <c r="DB6" s="123"/>
      <c r="DC6" s="123"/>
      <c r="DD6" s="123"/>
      <c r="DE6" s="123"/>
      <c r="DF6" s="123"/>
      <c r="DG6" s="123"/>
      <c r="DH6" s="123" t="s">
        <v>126</v>
      </c>
      <c r="DI6" s="115">
        <f>DI8</f>
        <v>0</v>
      </c>
      <c r="DJ6" s="115">
        <f>DJ8</f>
        <v>1000</v>
      </c>
      <c r="DK6" s="123"/>
      <c r="DL6" s="123"/>
      <c r="DM6" s="123"/>
      <c r="DN6" s="123"/>
      <c r="DO6" s="123"/>
      <c r="DP6" s="123"/>
      <c r="DQ6" s="123"/>
      <c r="DR6" s="123"/>
      <c r="DS6" s="123"/>
      <c r="DT6" s="123"/>
      <c r="DU6" s="123" t="s">
        <v>126</v>
      </c>
      <c r="DV6" s="123">
        <f t="shared" ref="DV6:EE6" si="10">IF(DV8="-",NA(),DV8)</f>
        <v>0</v>
      </c>
      <c r="DW6" s="123">
        <f t="shared" si="10"/>
        <v>0</v>
      </c>
      <c r="DX6" s="123">
        <f t="shared" si="10"/>
        <v>0</v>
      </c>
      <c r="DY6" s="123">
        <f t="shared" si="10"/>
        <v>0</v>
      </c>
      <c r="DZ6" s="123">
        <f t="shared" si="10"/>
        <v>0</v>
      </c>
      <c r="EA6" s="123">
        <f t="shared" si="10"/>
        <v>67.8</v>
      </c>
      <c r="EB6" s="123">
        <f t="shared" si="10"/>
        <v>52.9</v>
      </c>
      <c r="EC6" s="123">
        <f t="shared" si="10"/>
        <v>31.6</v>
      </c>
      <c r="ED6" s="123">
        <f t="shared" si="10"/>
        <v>32.9</v>
      </c>
      <c r="EE6" s="123">
        <f t="shared" si="10"/>
        <v>19.3</v>
      </c>
      <c r="EF6" s="123" t="str">
        <f>IF(EF8="-","【-】","【"&amp;SUBSTITUTE(TEXT(EF8,"#,##0.0"),"-","△")&amp;"】")</f>
        <v>【31.1】</v>
      </c>
      <c r="EG6" s="142">
        <f t="shared" ref="EG6:EP6" si="11">IF(EG8="-",NA(),EG8)</f>
        <v>6.9999999999999999e-004</v>
      </c>
      <c r="EH6" s="142">
        <f t="shared" si="11"/>
        <v>5.0000000000000001e-004</v>
      </c>
      <c r="EI6" s="142">
        <f t="shared" si="11"/>
        <v>6.9999999999999999e-004</v>
      </c>
      <c r="EJ6" s="142">
        <f t="shared" si="11"/>
        <v>6.9999999999999999e-004</v>
      </c>
      <c r="EK6" s="142">
        <f t="shared" si="11"/>
        <v>8.0000000000000004e-004</v>
      </c>
      <c r="EL6" s="142">
        <f t="shared" si="11"/>
        <v>4.4999999999999997e-003</v>
      </c>
      <c r="EM6" s="142">
        <f t="shared" si="11"/>
        <v>1.7600000000000001e-002</v>
      </c>
      <c r="EN6" s="142">
        <f t="shared" si="11"/>
        <v>1.5100000000000001e-002</v>
      </c>
      <c r="EO6" s="142">
        <f t="shared" si="11"/>
        <v>1.24e-002</v>
      </c>
      <c r="EP6" s="142">
        <f t="shared" si="11"/>
        <v>2.2100000000000002e-002</v>
      </c>
    </row>
    <row r="7" spans="1:146" s="96" customFormat="1">
      <c r="A7" s="97" t="s">
        <v>35</v>
      </c>
      <c r="B7" s="102">
        <f t="shared" ref="B7:AH7" si="12">B8</f>
        <v>2017</v>
      </c>
      <c r="C7" s="102">
        <f t="shared" si="12"/>
        <v>393011</v>
      </c>
      <c r="D7" s="102">
        <f t="shared" si="12"/>
        <v>47</v>
      </c>
      <c r="E7" s="102">
        <f t="shared" si="12"/>
        <v>11</v>
      </c>
      <c r="F7" s="102">
        <f t="shared" si="12"/>
        <v>1</v>
      </c>
      <c r="G7" s="102">
        <f t="shared" si="12"/>
        <v>1</v>
      </c>
      <c r="H7" s="102" t="str">
        <f t="shared" si="12"/>
        <v>高知県　東洋町</v>
      </c>
      <c r="I7" s="102" t="str">
        <f t="shared" si="12"/>
        <v>青少年旅行村</v>
      </c>
      <c r="J7" s="102" t="str">
        <f t="shared" si="12"/>
        <v>法非適用</v>
      </c>
      <c r="K7" s="102" t="str">
        <f t="shared" si="12"/>
        <v>観光施設事業</v>
      </c>
      <c r="L7" s="102" t="str">
        <f t="shared" si="12"/>
        <v>休養宿泊施設</v>
      </c>
      <c r="M7" s="102" t="str">
        <f t="shared" si="12"/>
        <v>Ａ２Ｂ１</v>
      </c>
      <c r="N7" s="102" t="str">
        <f t="shared" si="12"/>
        <v>非設置</v>
      </c>
      <c r="O7" s="110" t="str">
        <f t="shared" si="12"/>
        <v>該当数値なし</v>
      </c>
      <c r="P7" s="110" t="str">
        <f t="shared" si="12"/>
        <v>該当数値なし</v>
      </c>
      <c r="Q7" s="113">
        <f t="shared" si="12"/>
        <v>0</v>
      </c>
      <c r="R7" s="115">
        <f t="shared" si="12"/>
        <v>186</v>
      </c>
      <c r="S7" s="116">
        <f t="shared" si="12"/>
        <v>408</v>
      </c>
      <c r="T7" s="102" t="str">
        <f t="shared" si="12"/>
        <v>導入なし</v>
      </c>
      <c r="U7" s="110">
        <f t="shared" si="12"/>
        <v>0</v>
      </c>
      <c r="V7" s="102" t="str">
        <f t="shared" si="12"/>
        <v>無</v>
      </c>
      <c r="W7" s="119">
        <f t="shared" si="12"/>
        <v>0</v>
      </c>
      <c r="X7" s="102" t="str">
        <f t="shared" si="12"/>
        <v>無</v>
      </c>
      <c r="Y7" s="123">
        <f t="shared" si="12"/>
        <v>77</v>
      </c>
      <c r="Z7" s="123">
        <f t="shared" si="12"/>
        <v>100</v>
      </c>
      <c r="AA7" s="123">
        <f t="shared" si="12"/>
        <v>161</v>
      </c>
      <c r="AB7" s="123">
        <f t="shared" si="12"/>
        <v>101.3</v>
      </c>
      <c r="AC7" s="123">
        <f t="shared" si="12"/>
        <v>104</v>
      </c>
      <c r="AD7" s="123">
        <f t="shared" si="12"/>
        <v>98.4</v>
      </c>
      <c r="AE7" s="123">
        <f t="shared" si="12"/>
        <v>99.8</v>
      </c>
      <c r="AF7" s="123">
        <f t="shared" si="12"/>
        <v>105.6</v>
      </c>
      <c r="AG7" s="123">
        <f t="shared" si="12"/>
        <v>101.7</v>
      </c>
      <c r="AH7" s="123">
        <f t="shared" si="12"/>
        <v>98.7</v>
      </c>
      <c r="AI7" s="123"/>
      <c r="AJ7" s="123">
        <f t="shared" ref="AJ7:AS7" si="13">AJ8</f>
        <v>0</v>
      </c>
      <c r="AK7" s="123">
        <f t="shared" si="13"/>
        <v>37.5</v>
      </c>
      <c r="AL7" s="123">
        <f t="shared" si="13"/>
        <v>0</v>
      </c>
      <c r="AM7" s="123">
        <f t="shared" si="13"/>
        <v>0</v>
      </c>
      <c r="AN7" s="123">
        <f t="shared" si="13"/>
        <v>0</v>
      </c>
      <c r="AO7" s="123">
        <f t="shared" si="13"/>
        <v>7.5</v>
      </c>
      <c r="AP7" s="123">
        <f t="shared" si="13"/>
        <v>25.2</v>
      </c>
      <c r="AQ7" s="123">
        <f t="shared" si="13"/>
        <v>20.7</v>
      </c>
      <c r="AR7" s="123">
        <f t="shared" si="13"/>
        <v>23.9</v>
      </c>
      <c r="AS7" s="123">
        <f t="shared" si="13"/>
        <v>28.3</v>
      </c>
      <c r="AT7" s="123"/>
      <c r="AU7" s="113">
        <f t="shared" ref="AU7:BD7" si="14">AU8</f>
        <v>0</v>
      </c>
      <c r="AV7" s="113">
        <f t="shared" si="14"/>
        <v>665</v>
      </c>
      <c r="AW7" s="113">
        <f t="shared" si="14"/>
        <v>0</v>
      </c>
      <c r="AX7" s="113">
        <f t="shared" si="14"/>
        <v>0</v>
      </c>
      <c r="AY7" s="113">
        <f t="shared" si="14"/>
        <v>0</v>
      </c>
      <c r="AZ7" s="113">
        <f t="shared" si="14"/>
        <v>635</v>
      </c>
      <c r="BA7" s="113">
        <f t="shared" si="14"/>
        <v>1748</v>
      </c>
      <c r="BB7" s="113">
        <f t="shared" si="14"/>
        <v>1943</v>
      </c>
      <c r="BC7" s="113">
        <f t="shared" si="14"/>
        <v>2296</v>
      </c>
      <c r="BD7" s="113">
        <f t="shared" si="14"/>
        <v>2654</v>
      </c>
      <c r="BE7" s="113"/>
      <c r="BF7" s="123">
        <f t="shared" ref="BF7:BO7" si="15">BF8</f>
        <v>13</v>
      </c>
      <c r="BG7" s="123">
        <f t="shared" si="15"/>
        <v>10.6</v>
      </c>
      <c r="BH7" s="123">
        <f t="shared" si="15"/>
        <v>13.8</v>
      </c>
      <c r="BI7" s="123">
        <f t="shared" si="15"/>
        <v>3</v>
      </c>
      <c r="BJ7" s="123">
        <f t="shared" si="15"/>
        <v>3.3</v>
      </c>
      <c r="BK7" s="123">
        <f t="shared" si="15"/>
        <v>18.3</v>
      </c>
      <c r="BL7" s="123">
        <f t="shared" si="15"/>
        <v>17.100000000000001</v>
      </c>
      <c r="BM7" s="123">
        <f t="shared" si="15"/>
        <v>16.100000000000001</v>
      </c>
      <c r="BN7" s="123">
        <f t="shared" si="15"/>
        <v>14</v>
      </c>
      <c r="BO7" s="123">
        <f t="shared" si="15"/>
        <v>16.5</v>
      </c>
      <c r="BP7" s="123"/>
      <c r="BQ7" s="123">
        <f t="shared" ref="BQ7:BZ7" si="16">BQ8</f>
        <v>0</v>
      </c>
      <c r="BR7" s="123">
        <f t="shared" si="16"/>
        <v>0</v>
      </c>
      <c r="BS7" s="123">
        <f t="shared" si="16"/>
        <v>0</v>
      </c>
      <c r="BT7" s="123">
        <f t="shared" si="16"/>
        <v>0</v>
      </c>
      <c r="BU7" s="123">
        <f t="shared" si="16"/>
        <v>0</v>
      </c>
      <c r="BV7" s="123">
        <f t="shared" si="16"/>
        <v>32.299999999999997</v>
      </c>
      <c r="BW7" s="123">
        <f t="shared" si="16"/>
        <v>37.700000000000003</v>
      </c>
      <c r="BX7" s="123">
        <f t="shared" si="16"/>
        <v>37.700000000000003</v>
      </c>
      <c r="BY7" s="123">
        <f t="shared" si="16"/>
        <v>37.4</v>
      </c>
      <c r="BZ7" s="123">
        <f t="shared" si="16"/>
        <v>35</v>
      </c>
      <c r="CA7" s="123"/>
      <c r="CB7" s="123">
        <f t="shared" ref="CB7:CK7" si="17">CB8</f>
        <v>34</v>
      </c>
      <c r="CC7" s="123">
        <f t="shared" si="17"/>
        <v>12.8</v>
      </c>
      <c r="CD7" s="123">
        <f t="shared" si="17"/>
        <v>38</v>
      </c>
      <c r="CE7" s="123">
        <f t="shared" si="17"/>
        <v>1.2</v>
      </c>
      <c r="CF7" s="123">
        <f t="shared" si="17"/>
        <v>4</v>
      </c>
      <c r="CG7" s="123">
        <f t="shared" si="17"/>
        <v>-10.5</v>
      </c>
      <c r="CH7" s="123">
        <f t="shared" si="17"/>
        <v>-23.8</v>
      </c>
      <c r="CI7" s="123">
        <f t="shared" si="17"/>
        <v>-19.3</v>
      </c>
      <c r="CJ7" s="123">
        <f t="shared" si="17"/>
        <v>-24.5</v>
      </c>
      <c r="CK7" s="123">
        <f t="shared" si="17"/>
        <v>-24.8</v>
      </c>
      <c r="CL7" s="123"/>
      <c r="CM7" s="113">
        <f t="shared" ref="CM7:CV7" si="18">CM8</f>
        <v>-683</v>
      </c>
      <c r="CN7" s="113">
        <f t="shared" si="18"/>
        <v>-1202</v>
      </c>
      <c r="CO7" s="113">
        <f t="shared" si="18"/>
        <v>326</v>
      </c>
      <c r="CP7" s="113">
        <f t="shared" si="18"/>
        <v>11</v>
      </c>
      <c r="CQ7" s="113">
        <f t="shared" si="18"/>
        <v>36</v>
      </c>
      <c r="CR7" s="113">
        <f t="shared" si="18"/>
        <v>14281</v>
      </c>
      <c r="CS7" s="113">
        <f t="shared" si="18"/>
        <v>10811</v>
      </c>
      <c r="CT7" s="113">
        <f t="shared" si="18"/>
        <v>10264</v>
      </c>
      <c r="CU7" s="113">
        <f t="shared" si="18"/>
        <v>3626</v>
      </c>
      <c r="CV7" s="113">
        <f t="shared" si="18"/>
        <v>-2250</v>
      </c>
      <c r="CW7" s="113"/>
      <c r="CX7" s="123" t="s">
        <v>126</v>
      </c>
      <c r="CY7" s="123" t="s">
        <v>126</v>
      </c>
      <c r="CZ7" s="123" t="s">
        <v>126</v>
      </c>
      <c r="DA7" s="123" t="s">
        <v>126</v>
      </c>
      <c r="DB7" s="123" t="s">
        <v>126</v>
      </c>
      <c r="DC7" s="123" t="s">
        <v>126</v>
      </c>
      <c r="DD7" s="123" t="s">
        <v>126</v>
      </c>
      <c r="DE7" s="123" t="s">
        <v>126</v>
      </c>
      <c r="DF7" s="123" t="s">
        <v>126</v>
      </c>
      <c r="DG7" s="123" t="s">
        <v>126</v>
      </c>
      <c r="DH7" s="123"/>
      <c r="DI7" s="115">
        <f>DI8</f>
        <v>0</v>
      </c>
      <c r="DJ7" s="115">
        <f>DJ8</f>
        <v>1000</v>
      </c>
      <c r="DK7" s="123" t="s">
        <v>126</v>
      </c>
      <c r="DL7" s="123" t="s">
        <v>126</v>
      </c>
      <c r="DM7" s="123" t="s">
        <v>126</v>
      </c>
      <c r="DN7" s="123" t="s">
        <v>126</v>
      </c>
      <c r="DO7" s="123" t="s">
        <v>126</v>
      </c>
      <c r="DP7" s="123" t="s">
        <v>126</v>
      </c>
      <c r="DQ7" s="123" t="s">
        <v>126</v>
      </c>
      <c r="DR7" s="123" t="s">
        <v>126</v>
      </c>
      <c r="DS7" s="123" t="s">
        <v>126</v>
      </c>
      <c r="DT7" s="123" t="s">
        <v>126</v>
      </c>
      <c r="DU7" s="123"/>
      <c r="DV7" s="123">
        <f t="shared" ref="DV7:EE7" si="19">DV8</f>
        <v>0</v>
      </c>
      <c r="DW7" s="123">
        <f t="shared" si="19"/>
        <v>0</v>
      </c>
      <c r="DX7" s="123">
        <f t="shared" si="19"/>
        <v>0</v>
      </c>
      <c r="DY7" s="123">
        <f t="shared" si="19"/>
        <v>0</v>
      </c>
      <c r="DZ7" s="123">
        <f t="shared" si="19"/>
        <v>0</v>
      </c>
      <c r="EA7" s="123">
        <f t="shared" si="19"/>
        <v>67.8</v>
      </c>
      <c r="EB7" s="123">
        <f t="shared" si="19"/>
        <v>52.9</v>
      </c>
      <c r="EC7" s="123">
        <f t="shared" si="19"/>
        <v>31.6</v>
      </c>
      <c r="ED7" s="123">
        <f t="shared" si="19"/>
        <v>32.9</v>
      </c>
      <c r="EE7" s="123">
        <f t="shared" si="19"/>
        <v>19.3</v>
      </c>
      <c r="EF7" s="123"/>
      <c r="EG7" s="142"/>
      <c r="EH7" s="142"/>
      <c r="EI7" s="142"/>
      <c r="EJ7" s="142"/>
      <c r="EK7" s="142"/>
      <c r="EL7" s="142"/>
      <c r="EM7" s="142"/>
      <c r="EN7" s="142"/>
      <c r="EO7" s="142"/>
      <c r="EP7" s="142"/>
    </row>
    <row r="8" spans="1:146" s="96" customFormat="1">
      <c r="A8" s="97"/>
      <c r="B8" s="103">
        <v>2017</v>
      </c>
      <c r="C8" s="103">
        <v>393011</v>
      </c>
      <c r="D8" s="103">
        <v>47</v>
      </c>
      <c r="E8" s="103">
        <v>11</v>
      </c>
      <c r="F8" s="103">
        <v>1</v>
      </c>
      <c r="G8" s="103">
        <v>1</v>
      </c>
      <c r="H8" s="103" t="s">
        <v>127</v>
      </c>
      <c r="I8" s="103" t="s">
        <v>113</v>
      </c>
      <c r="J8" s="103" t="s">
        <v>128</v>
      </c>
      <c r="K8" s="103" t="s">
        <v>129</v>
      </c>
      <c r="L8" s="103" t="s">
        <v>130</v>
      </c>
      <c r="M8" s="103" t="s">
        <v>15</v>
      </c>
      <c r="N8" s="103" t="s">
        <v>28</v>
      </c>
      <c r="O8" s="111" t="s">
        <v>131</v>
      </c>
      <c r="P8" s="111" t="s">
        <v>131</v>
      </c>
      <c r="Q8" s="114">
        <v>0</v>
      </c>
      <c r="R8" s="114">
        <v>186</v>
      </c>
      <c r="S8" s="117">
        <v>408</v>
      </c>
      <c r="T8" s="103" t="s">
        <v>132</v>
      </c>
      <c r="U8" s="111">
        <v>0</v>
      </c>
      <c r="V8" s="103" t="s">
        <v>133</v>
      </c>
      <c r="W8" s="120">
        <v>0</v>
      </c>
      <c r="X8" s="103" t="s">
        <v>133</v>
      </c>
      <c r="Y8" s="124">
        <v>77</v>
      </c>
      <c r="Z8" s="124">
        <v>100</v>
      </c>
      <c r="AA8" s="124">
        <v>161</v>
      </c>
      <c r="AB8" s="124">
        <v>101.3</v>
      </c>
      <c r="AC8" s="124">
        <v>104</v>
      </c>
      <c r="AD8" s="124">
        <v>98.4</v>
      </c>
      <c r="AE8" s="124">
        <v>99.8</v>
      </c>
      <c r="AF8" s="124">
        <v>105.6</v>
      </c>
      <c r="AG8" s="124">
        <v>101.7</v>
      </c>
      <c r="AH8" s="124">
        <v>98.7</v>
      </c>
      <c r="AI8" s="124">
        <v>108.5</v>
      </c>
      <c r="AJ8" s="124">
        <v>0</v>
      </c>
      <c r="AK8" s="124">
        <v>37.5</v>
      </c>
      <c r="AL8" s="124">
        <v>0</v>
      </c>
      <c r="AM8" s="124">
        <v>0</v>
      </c>
      <c r="AN8" s="124">
        <v>0</v>
      </c>
      <c r="AO8" s="124">
        <v>7.5</v>
      </c>
      <c r="AP8" s="124">
        <v>25.2</v>
      </c>
      <c r="AQ8" s="124">
        <v>20.7</v>
      </c>
      <c r="AR8" s="124">
        <v>23.9</v>
      </c>
      <c r="AS8" s="124">
        <v>28.3</v>
      </c>
      <c r="AT8" s="124">
        <v>25.4</v>
      </c>
      <c r="AU8" s="131">
        <v>0</v>
      </c>
      <c r="AV8" s="131">
        <v>665</v>
      </c>
      <c r="AW8" s="131">
        <v>0</v>
      </c>
      <c r="AX8" s="131">
        <v>0</v>
      </c>
      <c r="AY8" s="131">
        <v>0</v>
      </c>
      <c r="AZ8" s="131">
        <v>635</v>
      </c>
      <c r="BA8" s="131">
        <v>1748</v>
      </c>
      <c r="BB8" s="131">
        <v>1943</v>
      </c>
      <c r="BC8" s="131">
        <v>2296</v>
      </c>
      <c r="BD8" s="131">
        <v>2654</v>
      </c>
      <c r="BE8" s="131">
        <v>6552</v>
      </c>
      <c r="BF8" s="124">
        <v>13</v>
      </c>
      <c r="BG8" s="124">
        <v>10.6</v>
      </c>
      <c r="BH8" s="124">
        <v>13.8</v>
      </c>
      <c r="BI8" s="124">
        <v>3</v>
      </c>
      <c r="BJ8" s="124">
        <v>3.3</v>
      </c>
      <c r="BK8" s="124">
        <v>18.3</v>
      </c>
      <c r="BL8" s="124">
        <v>17.100000000000001</v>
      </c>
      <c r="BM8" s="124">
        <v>16.100000000000001</v>
      </c>
      <c r="BN8" s="124">
        <v>14</v>
      </c>
      <c r="BO8" s="124">
        <v>16.5</v>
      </c>
      <c r="BP8" s="124">
        <v>22.1</v>
      </c>
      <c r="BQ8" s="124">
        <v>0</v>
      </c>
      <c r="BR8" s="124">
        <v>0</v>
      </c>
      <c r="BS8" s="124">
        <v>0</v>
      </c>
      <c r="BT8" s="124">
        <v>0</v>
      </c>
      <c r="BU8" s="124">
        <v>0</v>
      </c>
      <c r="BV8" s="124">
        <v>32.299999999999997</v>
      </c>
      <c r="BW8" s="124">
        <v>37.700000000000003</v>
      </c>
      <c r="BX8" s="124">
        <v>37.700000000000003</v>
      </c>
      <c r="BY8" s="124">
        <v>37.4</v>
      </c>
      <c r="BZ8" s="124">
        <v>35</v>
      </c>
      <c r="CA8" s="124">
        <v>37.1</v>
      </c>
      <c r="CB8" s="124">
        <v>34</v>
      </c>
      <c r="CC8" s="124">
        <v>12.8</v>
      </c>
      <c r="CD8" s="124">
        <v>38</v>
      </c>
      <c r="CE8" s="133">
        <v>1.2</v>
      </c>
      <c r="CF8" s="133">
        <v>4</v>
      </c>
      <c r="CG8" s="124">
        <v>-10.5</v>
      </c>
      <c r="CH8" s="124">
        <v>-23.8</v>
      </c>
      <c r="CI8" s="124">
        <v>-19.3</v>
      </c>
      <c r="CJ8" s="124">
        <v>-24.5</v>
      </c>
      <c r="CK8" s="124">
        <v>-24.8</v>
      </c>
      <c r="CL8" s="124">
        <v>-21.3</v>
      </c>
      <c r="CM8" s="131">
        <v>-683</v>
      </c>
      <c r="CN8" s="131">
        <v>-1202</v>
      </c>
      <c r="CO8" s="131">
        <v>326</v>
      </c>
      <c r="CP8" s="131">
        <v>11</v>
      </c>
      <c r="CQ8" s="131">
        <v>36</v>
      </c>
      <c r="CR8" s="131">
        <v>14281</v>
      </c>
      <c r="CS8" s="131">
        <v>10811</v>
      </c>
      <c r="CT8" s="131">
        <v>10264</v>
      </c>
      <c r="CU8" s="131">
        <v>3626</v>
      </c>
      <c r="CV8" s="131">
        <v>-2250</v>
      </c>
      <c r="CW8" s="131">
        <v>-10266</v>
      </c>
      <c r="CX8" s="124" t="s">
        <v>47</v>
      </c>
      <c r="CY8" s="124" t="s">
        <v>47</v>
      </c>
      <c r="CZ8" s="124" t="s">
        <v>47</v>
      </c>
      <c r="DA8" s="124" t="s">
        <v>47</v>
      </c>
      <c r="DB8" s="124" t="s">
        <v>47</v>
      </c>
      <c r="DC8" s="124" t="s">
        <v>47</v>
      </c>
      <c r="DD8" s="124" t="s">
        <v>47</v>
      </c>
      <c r="DE8" s="124" t="s">
        <v>47</v>
      </c>
      <c r="DF8" s="124" t="s">
        <v>47</v>
      </c>
      <c r="DG8" s="124" t="s">
        <v>47</v>
      </c>
      <c r="DH8" s="124" t="s">
        <v>47</v>
      </c>
      <c r="DI8" s="114">
        <v>0</v>
      </c>
      <c r="DJ8" s="114">
        <v>1000</v>
      </c>
      <c r="DK8" s="124" t="s">
        <v>47</v>
      </c>
      <c r="DL8" s="124" t="s">
        <v>47</v>
      </c>
      <c r="DM8" s="124" t="s">
        <v>47</v>
      </c>
      <c r="DN8" s="124" t="s">
        <v>47</v>
      </c>
      <c r="DO8" s="124" t="s">
        <v>47</v>
      </c>
      <c r="DP8" s="124" t="s">
        <v>47</v>
      </c>
      <c r="DQ8" s="124" t="s">
        <v>47</v>
      </c>
      <c r="DR8" s="124" t="s">
        <v>47</v>
      </c>
      <c r="DS8" s="124" t="s">
        <v>47</v>
      </c>
      <c r="DT8" s="124" t="s">
        <v>47</v>
      </c>
      <c r="DU8" s="124" t="s">
        <v>47</v>
      </c>
      <c r="DV8" s="124">
        <v>0</v>
      </c>
      <c r="DW8" s="124">
        <v>0</v>
      </c>
      <c r="DX8" s="124">
        <v>0</v>
      </c>
      <c r="DY8" s="124">
        <v>0</v>
      </c>
      <c r="DZ8" s="124">
        <v>0</v>
      </c>
      <c r="EA8" s="124">
        <v>67.8</v>
      </c>
      <c r="EB8" s="124">
        <v>52.9</v>
      </c>
      <c r="EC8" s="124">
        <v>31.6</v>
      </c>
      <c r="ED8" s="124">
        <v>32.9</v>
      </c>
      <c r="EE8" s="124">
        <v>19.3</v>
      </c>
      <c r="EF8" s="124">
        <v>31.1</v>
      </c>
      <c r="EG8" s="143">
        <v>6.9999999999999999e-004</v>
      </c>
      <c r="EH8" s="144">
        <v>5.0000000000000001e-004</v>
      </c>
      <c r="EI8" s="144">
        <v>6.9999999999999999e-004</v>
      </c>
      <c r="EJ8" s="144">
        <v>6.9999999999999999e-004</v>
      </c>
      <c r="EK8" s="144">
        <v>8.0000000000000004e-004</v>
      </c>
      <c r="EL8" s="144">
        <v>4.4999999999999997e-003</v>
      </c>
      <c r="EM8" s="144">
        <v>1.7600000000000001e-002</v>
      </c>
      <c r="EN8" s="144">
        <v>1.5100000000000001e-002</v>
      </c>
      <c r="EO8" s="144">
        <v>1.24e-002</v>
      </c>
      <c r="EP8" s="144">
        <v>2.2100000000000002e-002</v>
      </c>
    </row>
    <row r="9" spans="1:146">
      <c r="O9" s="112"/>
      <c r="P9" s="112"/>
      <c r="Q9" s="112"/>
      <c r="R9" s="112"/>
      <c r="S9" s="112"/>
      <c r="T9" s="112"/>
      <c r="U9" s="112"/>
      <c r="V9" s="112"/>
      <c r="W9" s="112"/>
      <c r="X9" s="112"/>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32"/>
      <c r="BJ9" s="132"/>
      <c r="BK9" s="118"/>
      <c r="BL9" s="118"/>
      <c r="BM9" s="118"/>
      <c r="BN9" s="118"/>
      <c r="BO9" s="118"/>
      <c r="BP9" s="118"/>
      <c r="BQ9" s="118"/>
      <c r="BR9" s="118"/>
      <c r="BS9" s="118"/>
      <c r="BT9" s="132"/>
      <c r="BU9" s="132"/>
      <c r="BV9" s="118"/>
      <c r="BW9" s="118"/>
      <c r="BX9" s="118"/>
      <c r="BY9" s="118"/>
      <c r="BZ9" s="118"/>
      <c r="CA9" s="118"/>
      <c r="CB9" s="118"/>
      <c r="CC9" s="118"/>
      <c r="CD9" s="118"/>
      <c r="CE9" s="134"/>
      <c r="CF9" s="134"/>
      <c r="CG9" s="118"/>
      <c r="CH9" s="118"/>
      <c r="CI9" s="118"/>
      <c r="CJ9" s="118"/>
      <c r="CK9" s="118"/>
      <c r="CL9" s="118"/>
      <c r="CM9" s="118"/>
      <c r="CN9" s="118"/>
      <c r="CO9" s="118"/>
      <c r="CP9" s="132"/>
      <c r="CQ9" s="132"/>
      <c r="CR9" s="118"/>
      <c r="CS9" s="118"/>
      <c r="CT9" s="118"/>
      <c r="CU9" s="118"/>
      <c r="CV9" s="118"/>
      <c r="CW9" s="118"/>
      <c r="CX9" s="118"/>
      <c r="CY9" s="118"/>
      <c r="CZ9" s="118"/>
      <c r="DA9" s="132"/>
      <c r="DB9" s="132"/>
      <c r="DC9" s="118"/>
      <c r="DD9" s="118"/>
      <c r="DE9" s="118"/>
      <c r="DF9" s="118"/>
      <c r="DG9" s="118"/>
      <c r="DH9" s="118"/>
      <c r="DI9" s="112"/>
      <c r="DJ9" s="112"/>
      <c r="DK9" s="118"/>
      <c r="DL9" s="118"/>
      <c r="DM9" s="118"/>
      <c r="DN9" s="132"/>
      <c r="DO9" s="132"/>
      <c r="DP9" s="118"/>
      <c r="DQ9" s="118"/>
      <c r="DR9" s="118"/>
      <c r="DS9" s="118"/>
      <c r="DT9" s="118"/>
      <c r="DU9" s="118"/>
      <c r="DV9" s="118"/>
      <c r="DW9" s="118"/>
      <c r="DX9" s="118"/>
      <c r="DY9" s="118"/>
      <c r="DZ9" s="118"/>
      <c r="EA9" s="118"/>
      <c r="EB9" s="118"/>
      <c r="EC9" s="118"/>
      <c r="ED9" s="118"/>
      <c r="EE9" s="118"/>
      <c r="EF9" s="118"/>
      <c r="EG9" s="118"/>
      <c r="EH9" s="118"/>
      <c r="EI9" s="118"/>
      <c r="EJ9" s="118"/>
      <c r="EK9" s="118"/>
      <c r="EL9" s="118"/>
      <c r="EM9" s="118"/>
      <c r="EN9" s="118"/>
      <c r="EO9" s="118"/>
      <c r="EP9" s="118"/>
    </row>
    <row r="10" spans="1:146">
      <c r="A10" s="98"/>
      <c r="B10" s="98" t="s">
        <v>134</v>
      </c>
      <c r="C10" s="98" t="s">
        <v>135</v>
      </c>
      <c r="D10" s="98" t="s">
        <v>136</v>
      </c>
      <c r="E10" s="98" t="s">
        <v>137</v>
      </c>
      <c r="F10" s="98" t="s">
        <v>138</v>
      </c>
      <c r="O10" s="112"/>
      <c r="P10" s="112"/>
      <c r="Q10" s="112"/>
      <c r="R10" s="112"/>
      <c r="S10" s="118"/>
      <c r="T10" s="112"/>
      <c r="U10" s="112"/>
      <c r="V10" s="112"/>
      <c r="W10" s="112"/>
      <c r="X10" s="112"/>
      <c r="Y10" s="118"/>
      <c r="Z10" s="118"/>
      <c r="AA10" s="118"/>
      <c r="AB10" s="118"/>
      <c r="AC10" s="118"/>
      <c r="AD10" s="118"/>
      <c r="AE10" s="118"/>
      <c r="AF10" s="118"/>
      <c r="AG10" s="118"/>
      <c r="AH10" s="112"/>
      <c r="AI10" s="118"/>
      <c r="AJ10" s="118"/>
      <c r="AK10" s="118"/>
      <c r="AL10" s="118"/>
      <c r="AM10" s="118"/>
      <c r="AN10" s="118"/>
      <c r="AO10" s="118"/>
      <c r="AP10" s="118"/>
      <c r="AQ10" s="118"/>
      <c r="AR10" s="118"/>
      <c r="AS10" s="112"/>
      <c r="AT10" s="118"/>
      <c r="AU10" s="118"/>
      <c r="AV10" s="118"/>
      <c r="AW10" s="118"/>
      <c r="AX10" s="118"/>
      <c r="AY10" s="118"/>
      <c r="AZ10" s="118"/>
      <c r="BA10" s="118"/>
      <c r="BB10" s="118"/>
      <c r="BC10" s="118"/>
      <c r="BD10" s="112"/>
      <c r="BE10" s="112"/>
      <c r="BF10" s="112"/>
      <c r="BG10" s="118"/>
      <c r="BH10" s="118"/>
      <c r="BI10" s="118"/>
      <c r="BJ10" s="118"/>
      <c r="BK10" s="118"/>
      <c r="BL10" s="118"/>
      <c r="BM10" s="118"/>
      <c r="BN10" s="118"/>
      <c r="BO10" s="112"/>
      <c r="BP10" s="118"/>
      <c r="BQ10" s="112"/>
      <c r="BR10" s="118"/>
      <c r="BS10" s="118"/>
      <c r="BT10" s="118"/>
      <c r="BU10" s="118"/>
      <c r="BV10" s="118"/>
      <c r="BW10" s="118"/>
      <c r="BX10" s="118"/>
      <c r="BY10" s="118"/>
      <c r="BZ10" s="112"/>
      <c r="CA10" s="118"/>
      <c r="CB10" s="112"/>
      <c r="CC10" s="118"/>
      <c r="CD10" s="118"/>
      <c r="CE10" s="118"/>
      <c r="CF10" s="118"/>
      <c r="CG10" s="118"/>
      <c r="CH10" s="118"/>
      <c r="CI10" s="118"/>
      <c r="CJ10" s="118"/>
      <c r="CK10" s="112"/>
      <c r="CL10" s="118"/>
      <c r="CM10" s="118"/>
      <c r="CN10" s="118"/>
      <c r="CO10" s="118"/>
      <c r="CP10" s="118"/>
      <c r="CQ10" s="118"/>
      <c r="CR10" s="118"/>
      <c r="CS10" s="118"/>
      <c r="CT10" s="118"/>
      <c r="CU10" s="118"/>
      <c r="CV10" s="112"/>
      <c r="CW10" s="118"/>
      <c r="CX10" s="118"/>
      <c r="CY10" s="118"/>
      <c r="CZ10" s="118"/>
      <c r="DA10" s="118"/>
      <c r="DB10" s="118"/>
      <c r="DC10" s="118"/>
      <c r="DD10" s="118"/>
      <c r="DE10" s="118"/>
      <c r="DF10" s="118"/>
      <c r="DG10" s="112"/>
      <c r="DH10" s="118"/>
      <c r="DI10" s="112"/>
      <c r="DJ10" s="112"/>
      <c r="DK10" s="118"/>
      <c r="DL10" s="118"/>
      <c r="DM10" s="118"/>
      <c r="DN10" s="118"/>
      <c r="DO10" s="118"/>
      <c r="DP10" s="118"/>
      <c r="DQ10" s="118"/>
      <c r="DR10" s="118"/>
      <c r="DS10" s="118"/>
      <c r="DT10" s="112"/>
      <c r="DU10" s="118"/>
      <c r="DV10" s="118"/>
      <c r="DW10" s="118"/>
      <c r="DX10" s="118"/>
      <c r="DY10" s="118"/>
      <c r="DZ10" s="118"/>
      <c r="EA10" s="118"/>
      <c r="EB10" s="118"/>
      <c r="EC10" s="118"/>
      <c r="ED10" s="118"/>
      <c r="EE10" s="112"/>
      <c r="EF10" s="118"/>
      <c r="EG10" s="118"/>
      <c r="EH10" s="118"/>
      <c r="EI10" s="118"/>
      <c r="EJ10" s="118"/>
      <c r="EK10" s="118"/>
      <c r="EL10" s="118"/>
      <c r="EM10" s="118"/>
      <c r="EN10" s="118"/>
      <c r="EO10" s="118"/>
      <c r="EP10" s="112"/>
    </row>
    <row r="11" spans="1:146">
      <c r="A11" s="98" t="s">
        <v>2</v>
      </c>
      <c r="B11" s="104">
        <f>DATEVALUE($B$6-4&amp;"年1月1日")</f>
        <v>41275</v>
      </c>
      <c r="C11" s="104">
        <f>DATEVALUE($B$6-3&amp;"年1月1日")</f>
        <v>41640</v>
      </c>
      <c r="D11" s="104">
        <f>DATEVALUE($B$6-2&amp;"年1月1日")</f>
        <v>42005</v>
      </c>
      <c r="E11" s="104">
        <f>DATEVALUE($B$6-1&amp;"年1月1日")</f>
        <v>42370</v>
      </c>
      <c r="F11" s="104">
        <f>DATEVALUE($B$6&amp;"年1月1日")</f>
        <v>42736</v>
      </c>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8"/>
      <c r="AV11" s="112"/>
      <c r="AW11" s="112"/>
      <c r="AX11" s="112"/>
      <c r="AY11" s="112"/>
      <c r="AZ11" s="112"/>
      <c r="BA11" s="112"/>
      <c r="BB11" s="112"/>
      <c r="BC11" s="112"/>
      <c r="BD11" s="112"/>
      <c r="BE11" s="112"/>
      <c r="BF11" s="118"/>
      <c r="BG11" s="112"/>
      <c r="BH11" s="112"/>
      <c r="BI11" s="112"/>
      <c r="BJ11" s="112"/>
      <c r="BK11" s="112"/>
      <c r="BL11" s="112"/>
      <c r="BM11" s="112"/>
      <c r="BN11" s="112"/>
      <c r="BO11" s="112"/>
      <c r="BP11" s="112"/>
      <c r="BQ11" s="118"/>
      <c r="BR11" s="112"/>
      <c r="BS11" s="112"/>
      <c r="BT11" s="112"/>
      <c r="BU11" s="112"/>
      <c r="BV11" s="112"/>
      <c r="BW11" s="112"/>
      <c r="BX11" s="112"/>
      <c r="BY11" s="112"/>
      <c r="BZ11" s="112"/>
      <c r="CA11" s="112"/>
      <c r="CB11" s="118"/>
      <c r="CC11" s="112"/>
      <c r="CD11" s="112"/>
      <c r="CE11" s="112"/>
      <c r="CF11" s="112"/>
      <c r="CG11" s="112"/>
      <c r="CH11" s="112"/>
      <c r="CI11" s="112"/>
      <c r="CJ11" s="112"/>
      <c r="CK11" s="112"/>
      <c r="CL11" s="112"/>
      <c r="CM11" s="118"/>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row>
    <row r="12" spans="1:146">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row>
    <row r="13" spans="1:146">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row>
    <row r="14" spans="1:146">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row>
    <row r="15" spans="1:146">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row>
    <row r="16" spans="1:146">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row>
    <row r="17" spans="15:146">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row>
    <row r="18" spans="15:146">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row>
    <row r="19" spans="15:146">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row>
    <row r="20" spans="15:146">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cp:lastPrinted>2019-02-01T10:14:00Z</cp:lastPrinted>
  <dcterms:created xsi:type="dcterms:W3CDTF">2018-12-07T10:26:30Z</dcterms:created>
  <dcterms:modified xsi:type="dcterms:W3CDTF">2019-02-13T23:46:22Z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2019-02-13T23:46:22Z</vt:filetime>
  </property>
</Properties>
</file>