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yuQtEl03Jn5k1zd+hHfEQ67RCLUYhFjvVoxqSDdg2shYk5KKfWgkMrkXtkN2VfPKuvlCqQZjc49Hu0+GoOXwg==" workbookSaltValue="Qht/73x3ItO33/fBXxNqwQ==" workbookSpinCount="100000"/>
  <bookViews>
    <workbookView xWindow="0" yWindow="0" windowWidth="19200" windowHeight="12195"/>
  </bookViews>
  <sheets>
    <sheet name="法非適用_下水道事業" sheetId="4" r:id="rId1"/>
    <sheet name="データ" sheetId="5" state="hidden" r:id="rId2"/>
  </sheets>
  <calcPr calcId="162913" iterate="1" iterateCount="50"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<sst xmlns="http://schemas.openxmlformats.org/spreadsheetml/2006/main" xmlns:r="http://schemas.openxmlformats.org/officeDocument/2006/relationships" count="123" uniqueCount="123">
  <si>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</si>
  <si>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「料金水準の適切性」</t>
    <rPh sb="1" eb="3">
      <t>リョウキン</t>
    </rPh>
    <rPh sb="3" eb="5">
      <t>スイジュン</t>
    </rPh>
    <rPh sb="6" eb="8">
      <t>テキセツ</t>
    </rPh>
    <rPh sb="8" eb="9">
      <t>セイ</t>
    </rPh>
    <phoneticPr fontId="1"/>
  </si>
  <si>
    <t>1ヶ月20㎥当たり家庭料金</t>
    <rPh sb="2" eb="3">
      <t>ゲツ</t>
    </rPh>
    <rPh sb="6" eb="7">
      <t>ア</t>
    </rPh>
    <rPh sb="9" eb="11">
      <t>カテイ</t>
    </rPh>
    <rPh sb="11" eb="13">
      <t>リョウキン</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</si>
  <si>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</si>
  <si>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</si>
  <si>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</si>
  <si>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</si>
  <si>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</si>
  <si>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</si>
  <si>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</si>
  <si>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</si>
  <si>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</si>
  <si>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</si>
  <si>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</si>
  <si>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</si>
  <si>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</si>
  <si>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</si>
  <si>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</si>
  <si>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</si>
  <si>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</si>
  <si>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</si>
  <si>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</si>
  <si>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</si>
  <si>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①収益的収支比率(％)</t>
    <rPh sb="1" eb="4">
      <t>シュウエキテキ</t>
    </rPh>
    <phoneticPr fontId="1"/>
  </si>
  <si>
    <t>普及率(％)</t>
  </si>
  <si>
    <t>施設CD</t>
    <rPh sb="0" eb="2">
      <t>シセツ</t>
    </rPh>
    <phoneticPr fontId="1"/>
  </si>
  <si>
    <t>③流動比率(％)</t>
    <rPh sb="1" eb="3">
      <t>リュウドウ</t>
    </rPh>
    <rPh sb="3" eb="5">
      <t>ヒリツ</t>
    </rPh>
    <phoneticPr fontId="1"/>
  </si>
  <si>
    <t>有収率(％)</t>
    <rPh sb="0" eb="1">
      <t>ユウ</t>
    </rPh>
    <rPh sb="1" eb="3">
      <t>シュウリツ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</si>
  <si>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</si>
  <si>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</si>
  <si>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</si>
  <si>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「費用の効率性」</t>
    <rPh sb="1" eb="3">
      <t>ヒヨウ</t>
    </rPh>
    <rPh sb="4" eb="6">
      <t>コウリツ</t>
    </rPh>
    <rPh sb="6" eb="7">
      <t>セイ</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</si>
  <si>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</si>
  <si>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</si>
  <si>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</si>
  <si>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</si>
  <si>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</si>
  <si>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</si>
  <si>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</si>
  <si>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比率(N-3)</t>
    <rPh sb="0" eb="2">
      <t>ヒリツ</t>
    </rPh>
    <phoneticPr fontId="1"/>
  </si>
  <si>
    <t>平成29年度全国平均</t>
  </si>
  <si>
    <t>「債務残高」</t>
    <rPh sb="1" eb="3">
      <t>サイム</t>
    </rPh>
    <rPh sb="3" eb="5">
      <t>ザンダカ</t>
    </rPh>
    <phoneticPr fontId="1"/>
  </si>
  <si>
    <t>項番</t>
    <rPh sb="0" eb="2">
      <t>コウバン</t>
    </rPh>
    <phoneticPr fontId="1"/>
  </si>
  <si>
    <t>分析欄</t>
    <rPh sb="0" eb="2">
      <t>ブンセキ</t>
    </rPh>
    <rPh sb="2" eb="3">
      <t>ラン</t>
    </rPh>
    <phoneticPr fontId="1"/>
  </si>
  <si>
    <t>「施設の効率性」</t>
    <rPh sb="1" eb="3">
      <t>シセツ</t>
    </rPh>
    <rPh sb="4" eb="6">
      <t>コウリツ</t>
    </rPh>
    <rPh sb="6" eb="7">
      <t>セイ</t>
    </rPh>
    <phoneticPr fontId="1"/>
  </si>
  <si>
    <t>-</t>
  </si>
  <si>
    <t>1. 経営の健全性・効率性について</t>
  </si>
  <si>
    <t>「単年度の収支」</t>
  </si>
  <si>
    <t>「累積欠損」</t>
    <rPh sb="1" eb="3">
      <t>ルイセキ</t>
    </rPh>
    <rPh sb="3" eb="5">
      <t>ケッソン</t>
    </rPh>
    <phoneticPr fontId="1"/>
  </si>
  <si>
    <t>「支払能力」</t>
  </si>
  <si>
    <t>業務CD</t>
    <rPh sb="0" eb="2">
      <t>ギョウム</t>
    </rPh>
    <phoneticPr fontId="1"/>
  </si>
  <si>
    <t>2. 老朽化の状況について</t>
  </si>
  <si>
    <t>1④</t>
  </si>
  <si>
    <t>「使用料対象の捕捉」</t>
    <rPh sb="1" eb="4">
      <t>シヨウリョウ</t>
    </rPh>
    <rPh sb="4" eb="6">
      <t>タイショウ</t>
    </rPh>
    <rPh sb="7" eb="9">
      <t>ホソク</t>
    </rPh>
    <phoneticPr fontId="1"/>
  </si>
  <si>
    <t>「施設全体の減価償却の状況」</t>
    <rPh sb="1" eb="3">
      <t>シセツ</t>
    </rPh>
    <rPh sb="3" eb="5">
      <t>ゼンタイ</t>
    </rPh>
    <rPh sb="6" eb="8">
      <t>ゲンカ</t>
    </rPh>
    <rPh sb="8" eb="10">
      <t>ショウキャク</t>
    </rPh>
    <rPh sb="11" eb="13">
      <t>ジョウキョウ</t>
    </rPh>
    <phoneticPr fontId="1"/>
  </si>
  <si>
    <t>基本情報</t>
    <rPh sb="0" eb="2">
      <t>キホン</t>
    </rPh>
    <rPh sb="2" eb="4">
      <t>ジョウホウ</t>
    </rPh>
    <phoneticPr fontId="1"/>
  </si>
  <si>
    <t>下水道事業(法非適用)</t>
    <rPh sb="3" eb="5">
      <t>ジギョウ</t>
    </rPh>
    <rPh sb="6" eb="7">
      <t>ホウ</t>
    </rPh>
    <rPh sb="7" eb="8">
      <t>ヒ</t>
    </rPh>
    <rPh sb="8" eb="10">
      <t>テキヨウ</t>
    </rPh>
    <phoneticPr fontId="1"/>
  </si>
  <si>
    <t>「管渠の経年化の状況」</t>
    <rPh sb="4" eb="7">
      <t>ケイネンカ</t>
    </rPh>
    <rPh sb="8" eb="10">
      <t>ジョウキョウ</t>
    </rPh>
    <phoneticPr fontId="1"/>
  </si>
  <si>
    <t>2③</t>
  </si>
  <si>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</si>
  <si>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</si>
  <si>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</si>
  <si>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1"/>
  </si>
  <si>
    <t>1①</t>
  </si>
  <si>
    <t>1②</t>
  </si>
  <si>
    <t>1③</t>
  </si>
  <si>
    <t>1⑥</t>
  </si>
  <si>
    <t>1⑦</t>
  </si>
  <si>
    <t>2②</t>
  </si>
  <si>
    <t>団体CD</t>
    <rPh sb="0" eb="2">
      <t>ダンタイ</t>
    </rPh>
    <phoneticPr fontId="1"/>
  </si>
  <si>
    <t>都道府県名</t>
    <rPh sb="0" eb="4">
      <t>トドウフケン</t>
    </rPh>
    <rPh sb="4" eb="5">
      <t>メイ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</si>
  <si>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</si>
  <si>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</si>
  <si>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②累積欠損金比率(％)</t>
  </si>
  <si>
    <t>④企業債残高対事業規模比率(％)</t>
  </si>
  <si>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</si>
  <si>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</si>
  <si>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</si>
  <si>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</si>
  <si>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</si>
  <si>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</si>
  <si>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</si>
  <si>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</si>
  <si>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</si>
  <si>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</si>
  <si>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</si>
  <si>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</si>
  <si>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</si>
  <si>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</si>
  <si>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</si>
  <si>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</si>
  <si>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</si>
  <si>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</si>
  <si>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</si>
  <si>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</si>
  <si>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</si>
  <si>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</si>
  <si>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</si>
  <si>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</si>
  <si>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</si>
  <si>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</si>
  <si>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</si>
  <si>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</si>
  <si>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</si>
  <si>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</si>
  <si>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</si>
  <si>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</si>
  <si>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</si>
  <si>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高知県　土佐町</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</si>
  <si>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</si>
  <si>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</si>
  <si>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</si>
  <si>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</si>
  <si>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</si>
  <si>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</si>
  <si>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</si>
  <si>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</si>
  <si>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</si>
  <si>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</si>
  <si>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</si>
  <si>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「①収益的収支比率」は約69％となったが、一般会計繰入金率を下げる取り組みが必須である。
「④企業債残高対事業規模比率」は、平成28年度より企業債残高を一般会計において負担することと定めており、0となっている。
「⑤経費回収率」は、H28年度までの決算統計において、「臨時措置分」を「汚水処理費」に計上を誤っており、H29年度から臨時措置分の経費が「汚水処理費（資本費）」から皆減となったため。
「⑥汚水処理原価」は、上記同様「臨時措置分の計上誤り」による汚水処理費の減少により、前年度と比較すると大きく減少している。
「⑦施設利用率」は、類似団体と比較し、数値が低いため、施設規模が適切でない。
「⑧水洗化率」は、類似団体平均値に約10％達しておらず、今後も水洗化率向上が必須である。
包括委託（水道・下水道）による維持管理の実施等により、経費の削減に努めているが、経営の健全化は進んでいない状況である。</t>
    <rPh sb="11" eb="12">
      <t>ヤク</t>
    </rPh>
    <rPh sb="48" eb="50">
      <t>キギョウ</t>
    </rPh>
    <rPh sb="50" eb="51">
      <t>サイ</t>
    </rPh>
    <rPh sb="51" eb="53">
      <t>ザンダカ</t>
    </rPh>
    <rPh sb="53" eb="54">
      <t>タイ</t>
    </rPh>
    <rPh sb="54" eb="56">
      <t>ジギョウ</t>
    </rPh>
    <rPh sb="56" eb="58">
      <t>キボ</t>
    </rPh>
    <rPh sb="58" eb="60">
      <t>ヒリツ</t>
    </rPh>
    <rPh sb="63" eb="65">
      <t>ヘイセイ</t>
    </rPh>
    <rPh sb="67" eb="69">
      <t>ネンド</t>
    </rPh>
    <rPh sb="71" eb="73">
      <t>キギョウ</t>
    </rPh>
    <rPh sb="73" eb="74">
      <t>サイ</t>
    </rPh>
    <rPh sb="74" eb="76">
      <t>ザンダカ</t>
    </rPh>
    <rPh sb="77" eb="79">
      <t>イッパン</t>
    </rPh>
    <rPh sb="79" eb="81">
      <t>カイケイ</t>
    </rPh>
    <rPh sb="85" eb="87">
      <t>フタン</t>
    </rPh>
    <rPh sb="92" eb="93">
      <t>サダ</t>
    </rPh>
    <rPh sb="110" eb="112">
      <t>ケイヒ</t>
    </rPh>
    <rPh sb="121" eb="123">
      <t>ネンド</t>
    </rPh>
    <rPh sb="126" eb="128">
      <t>ケッサン</t>
    </rPh>
    <rPh sb="128" eb="130">
      <t>トウケイ</t>
    </rPh>
    <rPh sb="136" eb="138">
      <t>リンジ</t>
    </rPh>
    <rPh sb="138" eb="140">
      <t>ソチ</t>
    </rPh>
    <rPh sb="140" eb="141">
      <t>ブン</t>
    </rPh>
    <rPh sb="144" eb="146">
      <t>オスイ</t>
    </rPh>
    <rPh sb="146" eb="149">
      <t>ショリヒ</t>
    </rPh>
    <rPh sb="151" eb="153">
      <t>ケイジョウ</t>
    </rPh>
    <rPh sb="154" eb="155">
      <t>アヤマ</t>
    </rPh>
    <rPh sb="163" eb="165">
      <t>ネンド</t>
    </rPh>
    <rPh sb="167" eb="169">
      <t>リンジ</t>
    </rPh>
    <rPh sb="169" eb="171">
      <t>ソチ</t>
    </rPh>
    <rPh sb="171" eb="172">
      <t>ブン</t>
    </rPh>
    <rPh sb="173" eb="175">
      <t>ケイヒ</t>
    </rPh>
    <rPh sb="177" eb="179">
      <t>オスイ</t>
    </rPh>
    <rPh sb="179" eb="182">
      <t>ショリヒ</t>
    </rPh>
    <rPh sb="183" eb="186">
      <t>シホンヒ</t>
    </rPh>
    <rPh sb="190" eb="192">
      <t>カイゲン</t>
    </rPh>
    <rPh sb="212" eb="214">
      <t>ジョウキ</t>
    </rPh>
    <rPh sb="214" eb="216">
      <t>ドウヨウ</t>
    </rPh>
    <rPh sb="217" eb="219">
      <t>リンジ</t>
    </rPh>
    <rPh sb="219" eb="221">
      <t>ソチ</t>
    </rPh>
    <rPh sb="221" eb="222">
      <t>ブン</t>
    </rPh>
    <rPh sb="223" eb="225">
      <t>ケイジョウ</t>
    </rPh>
    <rPh sb="225" eb="226">
      <t>アヤマ</t>
    </rPh>
    <rPh sb="231" eb="233">
      <t>オスイ</t>
    </rPh>
    <rPh sb="233" eb="236">
      <t>ショリヒ</t>
    </rPh>
    <rPh sb="237" eb="239">
      <t>ゲンショウ</t>
    </rPh>
    <rPh sb="243" eb="246">
      <t>ゼンネンド</t>
    </rPh>
    <rPh sb="247" eb="249">
      <t>ヒカク</t>
    </rPh>
    <rPh sb="252" eb="253">
      <t>オオ</t>
    </rPh>
    <rPh sb="255" eb="257">
      <t>ゲンショウ</t>
    </rPh>
    <rPh sb="283" eb="285">
      <t>スウチ</t>
    </rPh>
    <rPh sb="286" eb="287">
      <t>ヒク</t>
    </rPh>
    <rPh sb="291" eb="293">
      <t>シセツ</t>
    </rPh>
    <rPh sb="293" eb="295">
      <t>キボ</t>
    </rPh>
    <rPh sb="296" eb="298">
      <t>テキセツ</t>
    </rPh>
    <rPh sb="321" eb="322">
      <t>ヤク</t>
    </rPh>
    <phoneticPr fontId="1"/>
  </si>
  <si>
    <t>相川地区では供用開始後19年、地蔵寺地区18年、西石原地区17年が経過し、施設内の機器類は経年的に劣化変状しており、処理機能の適正な維持が困難となっている。そのため、H27～H31の５年間で施設の機器等を更新し、機能強化実施済み。
しかし、管渠更新は行わないため、今後は計画的な管渠更新が必要となる。</t>
    <rPh sb="110" eb="112">
      <t>ジッシ</t>
    </rPh>
    <rPh sb="112" eb="113">
      <t>ズ</t>
    </rPh>
    <phoneticPr fontId="1"/>
  </si>
  <si>
    <t>水洗化率向上に努めることで、料金収入や施設使用率等を増加させ、継続的に経費の削減等を実施しながら、類似団体との差を少しずつ埋めていき、経営改善に努めていきたい。</t>
    <rPh sb="7" eb="8">
      <t>ツト</t>
    </rPh>
    <rPh sb="14" eb="16">
      <t>リョウキン</t>
    </rPh>
    <rPh sb="16" eb="18">
      <t>シュウニュウ</t>
    </rPh>
    <rPh sb="19" eb="21">
      <t>シセツ</t>
    </rPh>
    <rPh sb="21" eb="24">
      <t>シヨウリツ</t>
    </rPh>
    <rPh sb="24" eb="25">
      <t>トウ</t>
    </rPh>
    <rPh sb="26" eb="28">
      <t>ゾウカ</t>
    </rPh>
    <rPh sb="67" eb="69">
      <t>ケイエイ</t>
    </rPh>
    <rPh sb="69" eb="71">
      <t>カイゼン</t>
    </rPh>
    <rPh sb="72" eb="73">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</si>
</sst>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3.e-002</c:v>
                </c:pt>
                <c:pt idx="1">
                  <c:v>2.e-002</c:v>
                </c:pt>
                <c:pt idx="2">
                  <c:v>1.e-002</c:v>
                </c:pt>
                <c:pt idx="3">
                  <c:v>2.0499999999999998</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47.35</c:v>
                </c:pt>
                <c:pt idx="1">
                  <c:v>43.18</c:v>
                </c:pt>
                <c:pt idx="2">
                  <c:v>35.229999999999997</c:v>
                </c:pt>
                <c:pt idx="3">
                  <c:v>35.979999999999997</c:v>
                </c:pt>
                <c:pt idx="4">
                  <c:v>17.420000000000002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53.78</c:v>
                </c:pt>
                <c:pt idx="1">
                  <c:v>53.24</c:v>
                </c:pt>
                <c:pt idx="2">
                  <c:v>52.31</c:v>
                </c:pt>
                <c:pt idx="3">
                  <c:v>60.65</c:v>
                </c:pt>
                <c:pt idx="4">
                  <c:v>51.75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77.8</c:v>
                </c:pt>
                <c:pt idx="1">
                  <c:v>70.709999999999994</c:v>
                </c:pt>
                <c:pt idx="2">
                  <c:v>72.97</c:v>
                </c:pt>
                <c:pt idx="3">
                  <c:v>74.650000000000006</c:v>
                </c:pt>
                <c:pt idx="4">
                  <c:v>73.56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84.06</c:v>
                </c:pt>
                <c:pt idx="1">
                  <c:v>84.07</c:v>
                </c:pt>
                <c:pt idx="2">
                  <c:v>84.32</c:v>
                </c:pt>
                <c:pt idx="3">
                  <c:v>84.58</c:v>
                </c:pt>
                <c:pt idx="4">
                  <c:v>84.84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71.459999999999994</c:v>
                </c:pt>
                <c:pt idx="1">
                  <c:v>72.59</c:v>
                </c:pt>
                <c:pt idx="2">
                  <c:v>64.61</c:v>
                </c:pt>
                <c:pt idx="3">
                  <c:v>64.63</c:v>
                </c:pt>
                <c:pt idx="4">
                  <c:v>68.69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482.06</c:v>
                </c:pt>
                <c:pt idx="1">
                  <c:v>503.16</c:v>
                </c:pt>
                <c:pt idx="2">
                  <c:v>5896</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1126.77</c:v>
                </c:pt>
                <c:pt idx="1">
                  <c:v>1044.8</c:v>
                </c:pt>
                <c:pt idx="2">
                  <c:v>1081.8</c:v>
                </c:pt>
                <c:pt idx="3">
                  <c:v>974.93</c:v>
                </c:pt>
                <c:pt idx="4">
                  <c:v>855.8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38.61</c:v>
                </c:pt>
                <c:pt idx="1">
                  <c:v>31.82</c:v>
                </c:pt>
                <c:pt idx="2">
                  <c:v>27.59</c:v>
                </c:pt>
                <c:pt idx="3">
                  <c:v>32.74</c:v>
                </c:pt>
                <c:pt idx="4">
                  <c:v>83.17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50.9</c:v>
                </c:pt>
                <c:pt idx="1">
                  <c:v>50.82</c:v>
                </c:pt>
                <c:pt idx="2">
                  <c:v>52.19</c:v>
                </c:pt>
                <c:pt idx="3">
                  <c:v>55.32</c:v>
                </c:pt>
                <c:pt idx="4">
                  <c:v>59.8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393.73</c:v>
                </c:pt>
                <c:pt idx="1">
                  <c:v>491.94</c:v>
                </c:pt>
                <c:pt idx="2">
                  <c:v>586.6</c:v>
                </c:pt>
                <c:pt idx="3">
                  <c:v>507.67</c:v>
                </c:pt>
                <c:pt idx="4">
                  <c:v>189.18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293.27</c:v>
                </c:pt>
                <c:pt idx="1">
                  <c:v>300.52</c:v>
                </c:pt>
                <c:pt idx="2">
                  <c:v>296.14</c:v>
                </c:pt>
                <c:pt idx="3">
                  <c:v>283.17</c:v>
                </c:pt>
                <c:pt idx="4">
                  <c:v>263.76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【814.89】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【85.49】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【255.52】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H1" zoomScale="90" zoomScaleNormal="90" workbookViewId="0">
      <selection activeCell="CB24" sqref="CB2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土佐町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15</v>
      </c>
      <c r="AM7" s="5"/>
      <c r="AN7" s="5"/>
      <c r="AO7" s="5"/>
      <c r="AP7" s="5"/>
      <c r="AQ7" s="5"/>
      <c r="AR7" s="5"/>
      <c r="AS7" s="5"/>
      <c r="AT7" s="5" t="s">
        <v>8</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3970</v>
      </c>
      <c r="AM8" s="21"/>
      <c r="AN8" s="21"/>
      <c r="AO8" s="21"/>
      <c r="AP8" s="21"/>
      <c r="AQ8" s="21"/>
      <c r="AR8" s="21"/>
      <c r="AS8" s="21"/>
      <c r="AT8" s="7">
        <f>データ!T6</f>
        <v>212.13</v>
      </c>
      <c r="AU8" s="7"/>
      <c r="AV8" s="7"/>
      <c r="AW8" s="7"/>
      <c r="AX8" s="7"/>
      <c r="AY8" s="7"/>
      <c r="AZ8" s="7"/>
      <c r="BA8" s="7"/>
      <c r="BB8" s="7">
        <f>データ!U6</f>
        <v>18.71</v>
      </c>
      <c r="BC8" s="7"/>
      <c r="BD8" s="7"/>
      <c r="BE8" s="7"/>
      <c r="BF8" s="7"/>
      <c r="BG8" s="7"/>
      <c r="BH8" s="7"/>
      <c r="BI8" s="7"/>
      <c r="BJ8" s="3"/>
      <c r="BK8" s="3"/>
      <c r="BL8" s="27" t="s">
        <v>13</v>
      </c>
      <c r="BM8" s="37"/>
      <c r="BN8" s="44" t="s">
        <v>19</v>
      </c>
      <c r="BO8" s="47"/>
      <c r="BP8" s="47"/>
      <c r="BQ8" s="47"/>
      <c r="BR8" s="47"/>
      <c r="BS8" s="47"/>
      <c r="BT8" s="47"/>
      <c r="BU8" s="47"/>
      <c r="BV8" s="47"/>
      <c r="BW8" s="47"/>
      <c r="BX8" s="47"/>
      <c r="BY8" s="51"/>
    </row>
    <row r="9" spans="1:78" ht="18.75" customHeight="1">
      <c r="A9" s="2"/>
      <c r="B9" s="5" t="s">
        <v>20</v>
      </c>
      <c r="C9" s="5"/>
      <c r="D9" s="5"/>
      <c r="E9" s="5"/>
      <c r="F9" s="5"/>
      <c r="G9" s="5"/>
      <c r="H9" s="5"/>
      <c r="I9" s="5" t="s">
        <v>22</v>
      </c>
      <c r="J9" s="5"/>
      <c r="K9" s="5"/>
      <c r="L9" s="5"/>
      <c r="M9" s="5"/>
      <c r="N9" s="5"/>
      <c r="O9" s="5"/>
      <c r="P9" s="5" t="s">
        <v>24</v>
      </c>
      <c r="Q9" s="5"/>
      <c r="R9" s="5"/>
      <c r="S9" s="5"/>
      <c r="T9" s="5"/>
      <c r="U9" s="5"/>
      <c r="V9" s="5"/>
      <c r="W9" s="5" t="s">
        <v>27</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32</v>
      </c>
      <c r="BC9" s="5"/>
      <c r="BD9" s="5"/>
      <c r="BE9" s="5"/>
      <c r="BF9" s="5"/>
      <c r="BG9" s="5"/>
      <c r="BH9" s="5"/>
      <c r="BI9" s="5"/>
      <c r="BJ9" s="3"/>
      <c r="BK9" s="3"/>
      <c r="BL9" s="28" t="s">
        <v>35</v>
      </c>
      <c r="BM9" s="38"/>
      <c r="BN9" s="45" t="s">
        <v>36</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16.34</v>
      </c>
      <c r="Q10" s="7"/>
      <c r="R10" s="7"/>
      <c r="S10" s="7"/>
      <c r="T10" s="7"/>
      <c r="U10" s="7"/>
      <c r="V10" s="7"/>
      <c r="W10" s="7">
        <f>データ!Q6</f>
        <v>81.52</v>
      </c>
      <c r="X10" s="7"/>
      <c r="Y10" s="7"/>
      <c r="Z10" s="7"/>
      <c r="AA10" s="7"/>
      <c r="AB10" s="7"/>
      <c r="AC10" s="7"/>
      <c r="AD10" s="21">
        <f>データ!R6</f>
        <v>2762</v>
      </c>
      <c r="AE10" s="21"/>
      <c r="AF10" s="21"/>
      <c r="AG10" s="21"/>
      <c r="AH10" s="21"/>
      <c r="AI10" s="21"/>
      <c r="AJ10" s="21"/>
      <c r="AK10" s="2"/>
      <c r="AL10" s="21">
        <f>データ!V6</f>
        <v>643</v>
      </c>
      <c r="AM10" s="21"/>
      <c r="AN10" s="21"/>
      <c r="AO10" s="21"/>
      <c r="AP10" s="21"/>
      <c r="AQ10" s="21"/>
      <c r="AR10" s="21"/>
      <c r="AS10" s="21"/>
      <c r="AT10" s="7">
        <f>データ!W6</f>
        <v>0.63</v>
      </c>
      <c r="AU10" s="7"/>
      <c r="AV10" s="7"/>
      <c r="AW10" s="7"/>
      <c r="AX10" s="7"/>
      <c r="AY10" s="7"/>
      <c r="AZ10" s="7"/>
      <c r="BA10" s="7"/>
      <c r="BB10" s="7">
        <f>データ!X6</f>
        <v>1020.63</v>
      </c>
      <c r="BC10" s="7"/>
      <c r="BD10" s="7"/>
      <c r="BE10" s="7"/>
      <c r="BF10" s="7"/>
      <c r="BG10" s="7"/>
      <c r="BH10" s="7"/>
      <c r="BI10" s="7"/>
      <c r="BJ10" s="2"/>
      <c r="BK10" s="2"/>
      <c r="BL10" s="29" t="s">
        <v>38</v>
      </c>
      <c r="BM10" s="39"/>
      <c r="BN10" s="46" t="s">
        <v>40</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43</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46</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120</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47</v>
      </c>
      <c r="D34" s="16"/>
      <c r="E34" s="16"/>
      <c r="F34" s="16"/>
      <c r="G34" s="16"/>
      <c r="H34" s="16"/>
      <c r="I34" s="16"/>
      <c r="J34" s="16"/>
      <c r="K34" s="16"/>
      <c r="L34" s="16"/>
      <c r="M34" s="16"/>
      <c r="N34" s="16"/>
      <c r="O34" s="16"/>
      <c r="P34" s="16"/>
      <c r="Q34" s="19"/>
      <c r="R34" s="16" t="s">
        <v>48</v>
      </c>
      <c r="S34" s="16"/>
      <c r="T34" s="16"/>
      <c r="U34" s="16"/>
      <c r="V34" s="16"/>
      <c r="W34" s="16"/>
      <c r="X34" s="16"/>
      <c r="Y34" s="16"/>
      <c r="Z34" s="16"/>
      <c r="AA34" s="16"/>
      <c r="AB34" s="16"/>
      <c r="AC34" s="16"/>
      <c r="AD34" s="16"/>
      <c r="AE34" s="16"/>
      <c r="AF34" s="19"/>
      <c r="AG34" s="16" t="s">
        <v>49</v>
      </c>
      <c r="AH34" s="16"/>
      <c r="AI34" s="16"/>
      <c r="AJ34" s="16"/>
      <c r="AK34" s="16"/>
      <c r="AL34" s="16"/>
      <c r="AM34" s="16"/>
      <c r="AN34" s="16"/>
      <c r="AO34" s="16"/>
      <c r="AP34" s="16"/>
      <c r="AQ34" s="16"/>
      <c r="AR34" s="16"/>
      <c r="AS34" s="16"/>
      <c r="AT34" s="16"/>
      <c r="AU34" s="19"/>
      <c r="AV34" s="16" t="s">
        <v>41</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51</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121</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1</v>
      </c>
      <c r="D56" s="16"/>
      <c r="E56" s="16"/>
      <c r="F56" s="16"/>
      <c r="G56" s="16"/>
      <c r="H56" s="16"/>
      <c r="I56" s="16"/>
      <c r="J56" s="16"/>
      <c r="K56" s="16"/>
      <c r="L56" s="16"/>
      <c r="M56" s="16"/>
      <c r="N56" s="16"/>
      <c r="O56" s="16"/>
      <c r="P56" s="16"/>
      <c r="Q56" s="19"/>
      <c r="R56" s="16" t="s">
        <v>31</v>
      </c>
      <c r="S56" s="16"/>
      <c r="T56" s="16"/>
      <c r="U56" s="16"/>
      <c r="V56" s="16"/>
      <c r="W56" s="16"/>
      <c r="X56" s="16"/>
      <c r="Y56" s="16"/>
      <c r="Z56" s="16"/>
      <c r="AA56" s="16"/>
      <c r="AB56" s="16"/>
      <c r="AC56" s="16"/>
      <c r="AD56" s="16"/>
      <c r="AE56" s="16"/>
      <c r="AF56" s="19"/>
      <c r="AG56" s="16" t="s">
        <v>44</v>
      </c>
      <c r="AH56" s="16"/>
      <c r="AI56" s="16"/>
      <c r="AJ56" s="16"/>
      <c r="AK56" s="16"/>
      <c r="AL56" s="16"/>
      <c r="AM56" s="16"/>
      <c r="AN56" s="16"/>
      <c r="AO56" s="16"/>
      <c r="AP56" s="16"/>
      <c r="AQ56" s="16"/>
      <c r="AR56" s="16"/>
      <c r="AS56" s="16"/>
      <c r="AT56" s="16"/>
      <c r="AU56" s="19"/>
      <c r="AV56" s="16" t="s">
        <v>53</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10</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122</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54</v>
      </c>
      <c r="D79" s="16"/>
      <c r="E79" s="16"/>
      <c r="F79" s="16"/>
      <c r="G79" s="16"/>
      <c r="H79" s="16"/>
      <c r="I79" s="16"/>
      <c r="J79" s="16"/>
      <c r="K79" s="16"/>
      <c r="L79" s="16"/>
      <c r="M79" s="16"/>
      <c r="N79" s="16"/>
      <c r="O79" s="16"/>
      <c r="P79" s="16"/>
      <c r="Q79" s="16"/>
      <c r="R79" s="16"/>
      <c r="S79" s="16"/>
      <c r="T79" s="16"/>
      <c r="U79" s="19"/>
      <c r="V79" s="19"/>
      <c r="W79" s="16" t="s">
        <v>57</v>
      </c>
      <c r="X79" s="16"/>
      <c r="Y79" s="16"/>
      <c r="Z79" s="16"/>
      <c r="AA79" s="16"/>
      <c r="AB79" s="16"/>
      <c r="AC79" s="16"/>
      <c r="AD79" s="16"/>
      <c r="AE79" s="16"/>
      <c r="AF79" s="16"/>
      <c r="AG79" s="16"/>
      <c r="AH79" s="16"/>
      <c r="AI79" s="16"/>
      <c r="AJ79" s="16"/>
      <c r="AK79" s="16"/>
      <c r="AL79" s="16"/>
      <c r="AM79" s="16"/>
      <c r="AN79" s="16"/>
      <c r="AO79" s="19"/>
      <c r="AP79" s="19"/>
      <c r="AQ79" s="16" t="s">
        <v>59</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60</v>
      </c>
    </row>
    <row r="84" spans="1:78">
      <c r="C84" s="2" t="s">
        <v>61</v>
      </c>
    </row>
    <row r="85" spans="1:78" hidden="1">
      <c r="B85" s="12" t="s">
        <v>62</v>
      </c>
      <c r="C85" s="12"/>
      <c r="D85" s="12"/>
      <c r="E85" s="12" t="s">
        <v>63</v>
      </c>
      <c r="F85" s="12" t="s">
        <v>64</v>
      </c>
      <c r="G85" s="12" t="s">
        <v>65</v>
      </c>
      <c r="H85" s="12" t="s">
        <v>52</v>
      </c>
      <c r="I85" s="12" t="s">
        <v>11</v>
      </c>
      <c r="J85" s="12" t="s">
        <v>66</v>
      </c>
      <c r="K85" s="12" t="s">
        <v>67</v>
      </c>
      <c r="L85" s="12" t="s">
        <v>33</v>
      </c>
      <c r="M85" s="12" t="s">
        <v>37</v>
      </c>
      <c r="N85" s="12" t="s">
        <v>68</v>
      </c>
      <c r="O85" s="12" t="s">
        <v>58</v>
      </c>
    </row>
    <row r="86" spans="1:78" hidden="1">
      <c r="B86" s="12"/>
      <c r="C86" s="12"/>
      <c r="D86" s="12"/>
      <c r="E86" s="12" t="str">
        <f>データ!AI6</f>
        <v/>
      </c>
      <c r="F86" s="12" t="s">
        <v>45</v>
      </c>
      <c r="G86" s="12" t="s">
        <v>45</v>
      </c>
      <c r="H86" s="12" t="str">
        <f>データ!BP6</f>
        <v>【814.89】</v>
      </c>
      <c r="I86" s="12" t="str">
        <f>データ!CA6</f>
        <v>【60.64】</v>
      </c>
      <c r="J86" s="12" t="str">
        <f>データ!CL6</f>
        <v>【255.52】</v>
      </c>
      <c r="K86" s="12" t="str">
        <f>データ!CW6</f>
        <v>【52.49】</v>
      </c>
      <c r="L86" s="12" t="str">
        <f>データ!DH6</f>
        <v>【85.49】</v>
      </c>
      <c r="M86" s="12" t="s">
        <v>45</v>
      </c>
      <c r="N86" s="12" t="s">
        <v>45</v>
      </c>
      <c r="O86" s="12" t="str">
        <f>データ!EO6</f>
        <v>【0.11】</v>
      </c>
    </row>
  </sheetData>
  <sheetProtection algorithmName="SHA-512" hashValue="t1svKTLoyHHYUS3wZ536G7ZRy+P0Hv00U+o5SiQkp+fcX3RDHd8kwmAQDT4fdw5bQ+PVw7mr83DAR8VHNVr/Jg==" saltValue="1MCsHgxo9X/I6/DT6dTucg=="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56</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42</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18</v>
      </c>
      <c r="B3" s="61" t="s">
        <v>34</v>
      </c>
      <c r="C3" s="61" t="s">
        <v>69</v>
      </c>
      <c r="D3" s="61" t="s">
        <v>50</v>
      </c>
      <c r="E3" s="61" t="s">
        <v>6</v>
      </c>
      <c r="F3" s="61" t="s">
        <v>5</v>
      </c>
      <c r="G3" s="61" t="s">
        <v>25</v>
      </c>
      <c r="H3" s="67" t="s">
        <v>55</v>
      </c>
      <c r="I3" s="70"/>
      <c r="J3" s="70"/>
      <c r="K3" s="70"/>
      <c r="L3" s="70"/>
      <c r="M3" s="70"/>
      <c r="N3" s="70"/>
      <c r="O3" s="70"/>
      <c r="P3" s="70"/>
      <c r="Q3" s="70"/>
      <c r="R3" s="70"/>
      <c r="S3" s="70"/>
      <c r="T3" s="70"/>
      <c r="U3" s="70"/>
      <c r="V3" s="70"/>
      <c r="W3" s="70"/>
      <c r="X3" s="75"/>
      <c r="Y3" s="78" t="s">
        <v>71</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9</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72</v>
      </c>
      <c r="B4" s="62"/>
      <c r="C4" s="62"/>
      <c r="D4" s="62"/>
      <c r="E4" s="62"/>
      <c r="F4" s="62"/>
      <c r="G4" s="62"/>
      <c r="H4" s="68"/>
      <c r="I4" s="71"/>
      <c r="J4" s="71"/>
      <c r="K4" s="71"/>
      <c r="L4" s="71"/>
      <c r="M4" s="71"/>
      <c r="N4" s="71"/>
      <c r="O4" s="71"/>
      <c r="P4" s="71"/>
      <c r="Q4" s="71"/>
      <c r="R4" s="71"/>
      <c r="S4" s="71"/>
      <c r="T4" s="71"/>
      <c r="U4" s="71"/>
      <c r="V4" s="71"/>
      <c r="W4" s="71"/>
      <c r="X4" s="76"/>
      <c r="Y4" s="79" t="s">
        <v>23</v>
      </c>
      <c r="Z4" s="79"/>
      <c r="AA4" s="79"/>
      <c r="AB4" s="79"/>
      <c r="AC4" s="79"/>
      <c r="AD4" s="79"/>
      <c r="AE4" s="79"/>
      <c r="AF4" s="79"/>
      <c r="AG4" s="79"/>
      <c r="AH4" s="79"/>
      <c r="AI4" s="79"/>
      <c r="AJ4" s="79" t="s">
        <v>73</v>
      </c>
      <c r="AK4" s="79"/>
      <c r="AL4" s="79"/>
      <c r="AM4" s="79"/>
      <c r="AN4" s="79"/>
      <c r="AO4" s="79"/>
      <c r="AP4" s="79"/>
      <c r="AQ4" s="79"/>
      <c r="AR4" s="79"/>
      <c r="AS4" s="79"/>
      <c r="AT4" s="79"/>
      <c r="AU4" s="79" t="s">
        <v>26</v>
      </c>
      <c r="AV4" s="79"/>
      <c r="AW4" s="79"/>
      <c r="AX4" s="79"/>
      <c r="AY4" s="79"/>
      <c r="AZ4" s="79"/>
      <c r="BA4" s="79"/>
      <c r="BB4" s="79"/>
      <c r="BC4" s="79"/>
      <c r="BD4" s="79"/>
      <c r="BE4" s="79"/>
      <c r="BF4" s="79" t="s">
        <v>74</v>
      </c>
      <c r="BG4" s="79"/>
      <c r="BH4" s="79"/>
      <c r="BI4" s="79"/>
      <c r="BJ4" s="79"/>
      <c r="BK4" s="79"/>
      <c r="BL4" s="79"/>
      <c r="BM4" s="79"/>
      <c r="BN4" s="79"/>
      <c r="BO4" s="79"/>
      <c r="BP4" s="79"/>
      <c r="BQ4" s="79" t="s">
        <v>75</v>
      </c>
      <c r="BR4" s="79"/>
      <c r="BS4" s="79"/>
      <c r="BT4" s="79"/>
      <c r="BU4" s="79"/>
      <c r="BV4" s="79"/>
      <c r="BW4" s="79"/>
      <c r="BX4" s="79"/>
      <c r="BY4" s="79"/>
      <c r="BZ4" s="79"/>
      <c r="CA4" s="79"/>
      <c r="CB4" s="79" t="s">
        <v>76</v>
      </c>
      <c r="CC4" s="79"/>
      <c r="CD4" s="79"/>
      <c r="CE4" s="79"/>
      <c r="CF4" s="79"/>
      <c r="CG4" s="79"/>
      <c r="CH4" s="79"/>
      <c r="CI4" s="79"/>
      <c r="CJ4" s="79"/>
      <c r="CK4" s="79"/>
      <c r="CL4" s="79"/>
      <c r="CM4" s="79" t="s">
        <v>77</v>
      </c>
      <c r="CN4" s="79"/>
      <c r="CO4" s="79"/>
      <c r="CP4" s="79"/>
      <c r="CQ4" s="79"/>
      <c r="CR4" s="79"/>
      <c r="CS4" s="79"/>
      <c r="CT4" s="79"/>
      <c r="CU4" s="79"/>
      <c r="CV4" s="79"/>
      <c r="CW4" s="79"/>
      <c r="CX4" s="79" t="s">
        <v>79</v>
      </c>
      <c r="CY4" s="79"/>
      <c r="CZ4" s="79"/>
      <c r="DA4" s="79"/>
      <c r="DB4" s="79"/>
      <c r="DC4" s="79"/>
      <c r="DD4" s="79"/>
      <c r="DE4" s="79"/>
      <c r="DF4" s="79"/>
      <c r="DG4" s="79"/>
      <c r="DH4" s="79"/>
      <c r="DI4" s="79" t="s">
        <v>80</v>
      </c>
      <c r="DJ4" s="79"/>
      <c r="DK4" s="79"/>
      <c r="DL4" s="79"/>
      <c r="DM4" s="79"/>
      <c r="DN4" s="79"/>
      <c r="DO4" s="79"/>
      <c r="DP4" s="79"/>
      <c r="DQ4" s="79"/>
      <c r="DR4" s="79"/>
      <c r="DS4" s="79"/>
      <c r="DT4" s="79" t="s">
        <v>81</v>
      </c>
      <c r="DU4" s="79"/>
      <c r="DV4" s="79"/>
      <c r="DW4" s="79"/>
      <c r="DX4" s="79"/>
      <c r="DY4" s="79"/>
      <c r="DZ4" s="79"/>
      <c r="EA4" s="79"/>
      <c r="EB4" s="79"/>
      <c r="EC4" s="79"/>
      <c r="ED4" s="79"/>
      <c r="EE4" s="79" t="s">
        <v>82</v>
      </c>
      <c r="EF4" s="79"/>
      <c r="EG4" s="79"/>
      <c r="EH4" s="79"/>
      <c r="EI4" s="79"/>
      <c r="EJ4" s="79"/>
      <c r="EK4" s="79"/>
      <c r="EL4" s="79"/>
      <c r="EM4" s="79"/>
      <c r="EN4" s="79"/>
      <c r="EO4" s="79"/>
    </row>
    <row r="5" spans="1:145">
      <c r="A5" s="59" t="s">
        <v>83</v>
      </c>
      <c r="B5" s="63"/>
      <c r="C5" s="63"/>
      <c r="D5" s="63"/>
      <c r="E5" s="63"/>
      <c r="F5" s="63"/>
      <c r="G5" s="63"/>
      <c r="H5" s="69" t="s">
        <v>70</v>
      </c>
      <c r="I5" s="69" t="s">
        <v>84</v>
      </c>
      <c r="J5" s="69" t="s">
        <v>85</v>
      </c>
      <c r="K5" s="69" t="s">
        <v>86</v>
      </c>
      <c r="L5" s="69" t="s">
        <v>87</v>
      </c>
      <c r="M5" s="69" t="s">
        <v>7</v>
      </c>
      <c r="N5" s="69" t="s">
        <v>88</v>
      </c>
      <c r="O5" s="69" t="s">
        <v>89</v>
      </c>
      <c r="P5" s="69" t="s">
        <v>90</v>
      </c>
      <c r="Q5" s="69" t="s">
        <v>91</v>
      </c>
      <c r="R5" s="69" t="s">
        <v>2</v>
      </c>
      <c r="S5" s="69" t="s">
        <v>92</v>
      </c>
      <c r="T5" s="69" t="s">
        <v>93</v>
      </c>
      <c r="U5" s="69" t="s">
        <v>78</v>
      </c>
      <c r="V5" s="69" t="s">
        <v>94</v>
      </c>
      <c r="W5" s="69" t="s">
        <v>95</v>
      </c>
      <c r="X5" s="69" t="s">
        <v>96</v>
      </c>
      <c r="Y5" s="69" t="s">
        <v>97</v>
      </c>
      <c r="Z5" s="69" t="s">
        <v>39</v>
      </c>
      <c r="AA5" s="69" t="s">
        <v>98</v>
      </c>
      <c r="AB5" s="69" t="s">
        <v>99</v>
      </c>
      <c r="AC5" s="69" t="s">
        <v>100</v>
      </c>
      <c r="AD5" s="69" t="s">
        <v>101</v>
      </c>
      <c r="AE5" s="69" t="s">
        <v>103</v>
      </c>
      <c r="AF5" s="69" t="s">
        <v>104</v>
      </c>
      <c r="AG5" s="69" t="s">
        <v>105</v>
      </c>
      <c r="AH5" s="69" t="s">
        <v>106</v>
      </c>
      <c r="AI5" s="69" t="s">
        <v>62</v>
      </c>
      <c r="AJ5" s="69" t="s">
        <v>97</v>
      </c>
      <c r="AK5" s="69" t="s">
        <v>39</v>
      </c>
      <c r="AL5" s="69" t="s">
        <v>98</v>
      </c>
      <c r="AM5" s="69" t="s">
        <v>99</v>
      </c>
      <c r="AN5" s="69" t="s">
        <v>100</v>
      </c>
      <c r="AO5" s="69" t="s">
        <v>101</v>
      </c>
      <c r="AP5" s="69" t="s">
        <v>103</v>
      </c>
      <c r="AQ5" s="69" t="s">
        <v>104</v>
      </c>
      <c r="AR5" s="69" t="s">
        <v>105</v>
      </c>
      <c r="AS5" s="69" t="s">
        <v>106</v>
      </c>
      <c r="AT5" s="69" t="s">
        <v>102</v>
      </c>
      <c r="AU5" s="69" t="s">
        <v>97</v>
      </c>
      <c r="AV5" s="69" t="s">
        <v>39</v>
      </c>
      <c r="AW5" s="69" t="s">
        <v>98</v>
      </c>
      <c r="AX5" s="69" t="s">
        <v>99</v>
      </c>
      <c r="AY5" s="69" t="s">
        <v>100</v>
      </c>
      <c r="AZ5" s="69" t="s">
        <v>101</v>
      </c>
      <c r="BA5" s="69" t="s">
        <v>103</v>
      </c>
      <c r="BB5" s="69" t="s">
        <v>104</v>
      </c>
      <c r="BC5" s="69" t="s">
        <v>105</v>
      </c>
      <c r="BD5" s="69" t="s">
        <v>106</v>
      </c>
      <c r="BE5" s="69" t="s">
        <v>102</v>
      </c>
      <c r="BF5" s="69" t="s">
        <v>97</v>
      </c>
      <c r="BG5" s="69" t="s">
        <v>39</v>
      </c>
      <c r="BH5" s="69" t="s">
        <v>98</v>
      </c>
      <c r="BI5" s="69" t="s">
        <v>99</v>
      </c>
      <c r="BJ5" s="69" t="s">
        <v>100</v>
      </c>
      <c r="BK5" s="69" t="s">
        <v>101</v>
      </c>
      <c r="BL5" s="69" t="s">
        <v>103</v>
      </c>
      <c r="BM5" s="69" t="s">
        <v>104</v>
      </c>
      <c r="BN5" s="69" t="s">
        <v>105</v>
      </c>
      <c r="BO5" s="69" t="s">
        <v>106</v>
      </c>
      <c r="BP5" s="69" t="s">
        <v>102</v>
      </c>
      <c r="BQ5" s="69" t="s">
        <v>97</v>
      </c>
      <c r="BR5" s="69" t="s">
        <v>39</v>
      </c>
      <c r="BS5" s="69" t="s">
        <v>98</v>
      </c>
      <c r="BT5" s="69" t="s">
        <v>99</v>
      </c>
      <c r="BU5" s="69" t="s">
        <v>100</v>
      </c>
      <c r="BV5" s="69" t="s">
        <v>101</v>
      </c>
      <c r="BW5" s="69" t="s">
        <v>103</v>
      </c>
      <c r="BX5" s="69" t="s">
        <v>104</v>
      </c>
      <c r="BY5" s="69" t="s">
        <v>105</v>
      </c>
      <c r="BZ5" s="69" t="s">
        <v>106</v>
      </c>
      <c r="CA5" s="69" t="s">
        <v>102</v>
      </c>
      <c r="CB5" s="69" t="s">
        <v>97</v>
      </c>
      <c r="CC5" s="69" t="s">
        <v>39</v>
      </c>
      <c r="CD5" s="69" t="s">
        <v>98</v>
      </c>
      <c r="CE5" s="69" t="s">
        <v>99</v>
      </c>
      <c r="CF5" s="69" t="s">
        <v>100</v>
      </c>
      <c r="CG5" s="69" t="s">
        <v>101</v>
      </c>
      <c r="CH5" s="69" t="s">
        <v>103</v>
      </c>
      <c r="CI5" s="69" t="s">
        <v>104</v>
      </c>
      <c r="CJ5" s="69" t="s">
        <v>105</v>
      </c>
      <c r="CK5" s="69" t="s">
        <v>106</v>
      </c>
      <c r="CL5" s="69" t="s">
        <v>102</v>
      </c>
      <c r="CM5" s="69" t="s">
        <v>97</v>
      </c>
      <c r="CN5" s="69" t="s">
        <v>39</v>
      </c>
      <c r="CO5" s="69" t="s">
        <v>98</v>
      </c>
      <c r="CP5" s="69" t="s">
        <v>99</v>
      </c>
      <c r="CQ5" s="69" t="s">
        <v>100</v>
      </c>
      <c r="CR5" s="69" t="s">
        <v>101</v>
      </c>
      <c r="CS5" s="69" t="s">
        <v>103</v>
      </c>
      <c r="CT5" s="69" t="s">
        <v>104</v>
      </c>
      <c r="CU5" s="69" t="s">
        <v>105</v>
      </c>
      <c r="CV5" s="69" t="s">
        <v>106</v>
      </c>
      <c r="CW5" s="69" t="s">
        <v>102</v>
      </c>
      <c r="CX5" s="69" t="s">
        <v>97</v>
      </c>
      <c r="CY5" s="69" t="s">
        <v>39</v>
      </c>
      <c r="CZ5" s="69" t="s">
        <v>98</v>
      </c>
      <c r="DA5" s="69" t="s">
        <v>99</v>
      </c>
      <c r="DB5" s="69" t="s">
        <v>100</v>
      </c>
      <c r="DC5" s="69" t="s">
        <v>101</v>
      </c>
      <c r="DD5" s="69" t="s">
        <v>103</v>
      </c>
      <c r="DE5" s="69" t="s">
        <v>104</v>
      </c>
      <c r="DF5" s="69" t="s">
        <v>105</v>
      </c>
      <c r="DG5" s="69" t="s">
        <v>106</v>
      </c>
      <c r="DH5" s="69" t="s">
        <v>102</v>
      </c>
      <c r="DI5" s="69" t="s">
        <v>97</v>
      </c>
      <c r="DJ5" s="69" t="s">
        <v>39</v>
      </c>
      <c r="DK5" s="69" t="s">
        <v>98</v>
      </c>
      <c r="DL5" s="69" t="s">
        <v>99</v>
      </c>
      <c r="DM5" s="69" t="s">
        <v>100</v>
      </c>
      <c r="DN5" s="69" t="s">
        <v>101</v>
      </c>
      <c r="DO5" s="69" t="s">
        <v>103</v>
      </c>
      <c r="DP5" s="69" t="s">
        <v>104</v>
      </c>
      <c r="DQ5" s="69" t="s">
        <v>105</v>
      </c>
      <c r="DR5" s="69" t="s">
        <v>106</v>
      </c>
      <c r="DS5" s="69" t="s">
        <v>102</v>
      </c>
      <c r="DT5" s="69" t="s">
        <v>97</v>
      </c>
      <c r="DU5" s="69" t="s">
        <v>39</v>
      </c>
      <c r="DV5" s="69" t="s">
        <v>98</v>
      </c>
      <c r="DW5" s="69" t="s">
        <v>99</v>
      </c>
      <c r="DX5" s="69" t="s">
        <v>100</v>
      </c>
      <c r="DY5" s="69" t="s">
        <v>101</v>
      </c>
      <c r="DZ5" s="69" t="s">
        <v>103</v>
      </c>
      <c r="EA5" s="69" t="s">
        <v>104</v>
      </c>
      <c r="EB5" s="69" t="s">
        <v>105</v>
      </c>
      <c r="EC5" s="69" t="s">
        <v>106</v>
      </c>
      <c r="ED5" s="69" t="s">
        <v>102</v>
      </c>
      <c r="EE5" s="69" t="s">
        <v>97</v>
      </c>
      <c r="EF5" s="69" t="s">
        <v>39</v>
      </c>
      <c r="EG5" s="69" t="s">
        <v>98</v>
      </c>
      <c r="EH5" s="69" t="s">
        <v>99</v>
      </c>
      <c r="EI5" s="69" t="s">
        <v>100</v>
      </c>
      <c r="EJ5" s="69" t="s">
        <v>101</v>
      </c>
      <c r="EK5" s="69" t="s">
        <v>103</v>
      </c>
      <c r="EL5" s="69" t="s">
        <v>104</v>
      </c>
      <c r="EM5" s="69" t="s">
        <v>105</v>
      </c>
      <c r="EN5" s="69" t="s">
        <v>106</v>
      </c>
      <c r="EO5" s="69" t="s">
        <v>102</v>
      </c>
    </row>
    <row r="6" spans="1:145" s="58" customFormat="1">
      <c r="A6" s="59" t="s">
        <v>107</v>
      </c>
      <c r="B6" s="64">
        <f t="shared" ref="B6:X6" si="1">B7</f>
        <v>2017</v>
      </c>
      <c r="C6" s="64">
        <f t="shared" si="1"/>
        <v>393631</v>
      </c>
      <c r="D6" s="64">
        <f t="shared" si="1"/>
        <v>47</v>
      </c>
      <c r="E6" s="64">
        <f t="shared" si="1"/>
        <v>17</v>
      </c>
      <c r="F6" s="64">
        <f t="shared" si="1"/>
        <v>5</v>
      </c>
      <c r="G6" s="64">
        <f t="shared" si="1"/>
        <v>0</v>
      </c>
      <c r="H6" s="64" t="str">
        <f t="shared" si="1"/>
        <v>高知県　土佐町</v>
      </c>
      <c r="I6" s="64" t="str">
        <f t="shared" si="1"/>
        <v>法非適用</v>
      </c>
      <c r="J6" s="64" t="str">
        <f t="shared" si="1"/>
        <v>下水道事業</v>
      </c>
      <c r="K6" s="64" t="str">
        <f t="shared" si="1"/>
        <v>農業集落排水</v>
      </c>
      <c r="L6" s="64" t="str">
        <f t="shared" si="1"/>
        <v>F2</v>
      </c>
      <c r="M6" s="64" t="str">
        <f t="shared" si="1"/>
        <v>非設置</v>
      </c>
      <c r="N6" s="72" t="str">
        <f t="shared" si="1"/>
        <v>-</v>
      </c>
      <c r="O6" s="72" t="str">
        <f t="shared" si="1"/>
        <v>該当数値なし</v>
      </c>
      <c r="P6" s="72">
        <f t="shared" si="1"/>
        <v>16.34</v>
      </c>
      <c r="Q6" s="72">
        <f t="shared" si="1"/>
        <v>81.52</v>
      </c>
      <c r="R6" s="72">
        <f t="shared" si="1"/>
        <v>2762</v>
      </c>
      <c r="S6" s="72">
        <f t="shared" si="1"/>
        <v>3970</v>
      </c>
      <c r="T6" s="72">
        <f t="shared" si="1"/>
        <v>212.13</v>
      </c>
      <c r="U6" s="72">
        <f t="shared" si="1"/>
        <v>18.71</v>
      </c>
      <c r="V6" s="72">
        <f t="shared" si="1"/>
        <v>643</v>
      </c>
      <c r="W6" s="72">
        <f t="shared" si="1"/>
        <v>0.63</v>
      </c>
      <c r="X6" s="72">
        <f t="shared" si="1"/>
        <v>1020.63</v>
      </c>
      <c r="Y6" s="80">
        <f t="shared" ref="Y6:AH6" si="2">IF(Y7="",NA(),Y7)</f>
        <v>71.459999999999994</v>
      </c>
      <c r="Z6" s="80">
        <f t="shared" si="2"/>
        <v>72.59</v>
      </c>
      <c r="AA6" s="80">
        <f t="shared" si="2"/>
        <v>64.61</v>
      </c>
      <c r="AB6" s="80">
        <f t="shared" si="2"/>
        <v>64.63</v>
      </c>
      <c r="AC6" s="80">
        <f t="shared" si="2"/>
        <v>68.69</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80">
        <f t="shared" ref="BF6:BO6" si="5">IF(BF7="",NA(),BF7)</f>
        <v>482.06</v>
      </c>
      <c r="BG6" s="80">
        <f t="shared" si="5"/>
        <v>503.16</v>
      </c>
      <c r="BH6" s="80">
        <f t="shared" si="5"/>
        <v>5896</v>
      </c>
      <c r="BI6" s="72">
        <f t="shared" si="5"/>
        <v>0</v>
      </c>
      <c r="BJ6" s="72">
        <f t="shared" si="5"/>
        <v>0</v>
      </c>
      <c r="BK6" s="80">
        <f t="shared" si="5"/>
        <v>1126.77</v>
      </c>
      <c r="BL6" s="80">
        <f t="shared" si="5"/>
        <v>1044.8</v>
      </c>
      <c r="BM6" s="80">
        <f t="shared" si="5"/>
        <v>1081.8</v>
      </c>
      <c r="BN6" s="80">
        <f t="shared" si="5"/>
        <v>974.93</v>
      </c>
      <c r="BO6" s="80">
        <f t="shared" si="5"/>
        <v>855.8</v>
      </c>
      <c r="BP6" s="72" t="str">
        <f>IF(BP7="","",IF(BP7="-","【-】","【"&amp;SUBSTITUTE(TEXT(BP7,"#,##0.00"),"-","△")&amp;"】"))</f>
        <v>【814.89】</v>
      </c>
      <c r="BQ6" s="80">
        <f t="shared" ref="BQ6:BZ6" si="6">IF(BQ7="",NA(),BQ7)</f>
        <v>38.61</v>
      </c>
      <c r="BR6" s="80">
        <f t="shared" si="6"/>
        <v>31.82</v>
      </c>
      <c r="BS6" s="80">
        <f t="shared" si="6"/>
        <v>27.59</v>
      </c>
      <c r="BT6" s="80">
        <f t="shared" si="6"/>
        <v>32.74</v>
      </c>
      <c r="BU6" s="80">
        <f t="shared" si="6"/>
        <v>83.17</v>
      </c>
      <c r="BV6" s="80">
        <f t="shared" si="6"/>
        <v>50.9</v>
      </c>
      <c r="BW6" s="80">
        <f t="shared" si="6"/>
        <v>50.82</v>
      </c>
      <c r="BX6" s="80">
        <f t="shared" si="6"/>
        <v>52.19</v>
      </c>
      <c r="BY6" s="80">
        <f t="shared" si="6"/>
        <v>55.32</v>
      </c>
      <c r="BZ6" s="80">
        <f t="shared" si="6"/>
        <v>59.8</v>
      </c>
      <c r="CA6" s="72" t="str">
        <f>IF(CA7="","",IF(CA7="-","【-】","【"&amp;SUBSTITUTE(TEXT(CA7,"#,##0.00"),"-","△")&amp;"】"))</f>
        <v>【60.64】</v>
      </c>
      <c r="CB6" s="80">
        <f t="shared" ref="CB6:CK6" si="7">IF(CB7="",NA(),CB7)</f>
        <v>393.73</v>
      </c>
      <c r="CC6" s="80">
        <f t="shared" si="7"/>
        <v>491.94</v>
      </c>
      <c r="CD6" s="80">
        <f t="shared" si="7"/>
        <v>586.6</v>
      </c>
      <c r="CE6" s="80">
        <f t="shared" si="7"/>
        <v>507.67</v>
      </c>
      <c r="CF6" s="80">
        <f t="shared" si="7"/>
        <v>189.18</v>
      </c>
      <c r="CG6" s="80">
        <f t="shared" si="7"/>
        <v>293.27</v>
      </c>
      <c r="CH6" s="80">
        <f t="shared" si="7"/>
        <v>300.52</v>
      </c>
      <c r="CI6" s="80">
        <f t="shared" si="7"/>
        <v>296.14</v>
      </c>
      <c r="CJ6" s="80">
        <f t="shared" si="7"/>
        <v>283.17</v>
      </c>
      <c r="CK6" s="80">
        <f t="shared" si="7"/>
        <v>263.76</v>
      </c>
      <c r="CL6" s="72" t="str">
        <f>IF(CL7="","",IF(CL7="-","【-】","【"&amp;SUBSTITUTE(TEXT(CL7,"#,##0.00"),"-","△")&amp;"】"))</f>
        <v>【255.52】</v>
      </c>
      <c r="CM6" s="80">
        <f t="shared" ref="CM6:CV6" si="8">IF(CM7="",NA(),CM7)</f>
        <v>47.35</v>
      </c>
      <c r="CN6" s="80">
        <f t="shared" si="8"/>
        <v>43.18</v>
      </c>
      <c r="CO6" s="80">
        <f t="shared" si="8"/>
        <v>35.229999999999997</v>
      </c>
      <c r="CP6" s="80">
        <f t="shared" si="8"/>
        <v>35.979999999999997</v>
      </c>
      <c r="CQ6" s="80">
        <f t="shared" si="8"/>
        <v>17.420000000000002</v>
      </c>
      <c r="CR6" s="80">
        <f t="shared" si="8"/>
        <v>53.78</v>
      </c>
      <c r="CS6" s="80">
        <f t="shared" si="8"/>
        <v>53.24</v>
      </c>
      <c r="CT6" s="80">
        <f t="shared" si="8"/>
        <v>52.31</v>
      </c>
      <c r="CU6" s="80">
        <f t="shared" si="8"/>
        <v>60.65</v>
      </c>
      <c r="CV6" s="80">
        <f t="shared" si="8"/>
        <v>51.75</v>
      </c>
      <c r="CW6" s="72" t="str">
        <f>IF(CW7="","",IF(CW7="-","【-】","【"&amp;SUBSTITUTE(TEXT(CW7,"#,##0.00"),"-","△")&amp;"】"))</f>
        <v>【52.49】</v>
      </c>
      <c r="CX6" s="80">
        <f t="shared" ref="CX6:DG6" si="9">IF(CX7="",NA(),CX7)</f>
        <v>77.8</v>
      </c>
      <c r="CY6" s="80">
        <f t="shared" si="9"/>
        <v>70.709999999999994</v>
      </c>
      <c r="CZ6" s="80">
        <f t="shared" si="9"/>
        <v>72.97</v>
      </c>
      <c r="DA6" s="80">
        <f t="shared" si="9"/>
        <v>74.650000000000006</v>
      </c>
      <c r="DB6" s="80">
        <f t="shared" si="9"/>
        <v>73.56</v>
      </c>
      <c r="DC6" s="80">
        <f t="shared" si="9"/>
        <v>84.06</v>
      </c>
      <c r="DD6" s="80">
        <f t="shared" si="9"/>
        <v>84.07</v>
      </c>
      <c r="DE6" s="80">
        <f t="shared" si="9"/>
        <v>84.32</v>
      </c>
      <c r="DF6" s="80">
        <f t="shared" si="9"/>
        <v>84.58</v>
      </c>
      <c r="DG6" s="80">
        <f t="shared" si="9"/>
        <v>84.84</v>
      </c>
      <c r="DH6" s="72" t="str">
        <f>IF(DH7="","",IF(DH7="-","【-】","【"&amp;SUBSTITUTE(TEXT(DH7,"#,##0.00"),"-","△")&amp;"】"))</f>
        <v>【85.49】</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72">
        <f t="shared" ref="EE6:EN6" si="12">IF(EE7="",NA(),EE7)</f>
        <v>0</v>
      </c>
      <c r="EF6" s="72">
        <f t="shared" si="12"/>
        <v>0</v>
      </c>
      <c r="EG6" s="72">
        <f t="shared" si="12"/>
        <v>0</v>
      </c>
      <c r="EH6" s="72">
        <f t="shared" si="12"/>
        <v>0</v>
      </c>
      <c r="EI6" s="72">
        <f t="shared" si="12"/>
        <v>0</v>
      </c>
      <c r="EJ6" s="80">
        <f t="shared" si="12"/>
        <v>3.e-002</v>
      </c>
      <c r="EK6" s="80">
        <f t="shared" si="12"/>
        <v>2.e-002</v>
      </c>
      <c r="EL6" s="80">
        <f t="shared" si="12"/>
        <v>1.e-002</v>
      </c>
      <c r="EM6" s="80">
        <f t="shared" si="12"/>
        <v>2.0499999999999998</v>
      </c>
      <c r="EN6" s="80">
        <f t="shared" si="12"/>
        <v>1.e-002</v>
      </c>
      <c r="EO6" s="72" t="str">
        <f>IF(EO7="","",IF(EO7="-","【-】","【"&amp;SUBSTITUTE(TEXT(EO7,"#,##0.00"),"-","△")&amp;"】"))</f>
        <v>【0.11】</v>
      </c>
    </row>
    <row r="7" spans="1:145" s="58" customFormat="1">
      <c r="A7" s="59"/>
      <c r="B7" s="65">
        <v>2017</v>
      </c>
      <c r="C7" s="65">
        <v>393631</v>
      </c>
      <c r="D7" s="65">
        <v>47</v>
      </c>
      <c r="E7" s="65">
        <v>17</v>
      </c>
      <c r="F7" s="65">
        <v>5</v>
      </c>
      <c r="G7" s="65">
        <v>0</v>
      </c>
      <c r="H7" s="65" t="s">
        <v>108</v>
      </c>
      <c r="I7" s="65" t="s">
        <v>109</v>
      </c>
      <c r="J7" s="65" t="s">
        <v>110</v>
      </c>
      <c r="K7" s="65" t="s">
        <v>111</v>
      </c>
      <c r="L7" s="65" t="s">
        <v>112</v>
      </c>
      <c r="M7" s="65" t="s">
        <v>113</v>
      </c>
      <c r="N7" s="73" t="s">
        <v>45</v>
      </c>
      <c r="O7" s="73" t="s">
        <v>114</v>
      </c>
      <c r="P7" s="73">
        <v>16.34</v>
      </c>
      <c r="Q7" s="73">
        <v>81.52</v>
      </c>
      <c r="R7" s="73">
        <v>2762</v>
      </c>
      <c r="S7" s="73">
        <v>3970</v>
      </c>
      <c r="T7" s="73">
        <v>212.13</v>
      </c>
      <c r="U7" s="73">
        <v>18.71</v>
      </c>
      <c r="V7" s="73">
        <v>643</v>
      </c>
      <c r="W7" s="73">
        <v>0.63</v>
      </c>
      <c r="X7" s="73">
        <v>1020.63</v>
      </c>
      <c r="Y7" s="73">
        <v>71.459999999999994</v>
      </c>
      <c r="Z7" s="73">
        <v>72.59</v>
      </c>
      <c r="AA7" s="73">
        <v>64.61</v>
      </c>
      <c r="AB7" s="73">
        <v>64.63</v>
      </c>
      <c r="AC7" s="73">
        <v>68.69</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482.06</v>
      </c>
      <c r="BG7" s="73">
        <v>503.16</v>
      </c>
      <c r="BH7" s="73">
        <v>5896</v>
      </c>
      <c r="BI7" s="73">
        <v>0</v>
      </c>
      <c r="BJ7" s="73">
        <v>0</v>
      </c>
      <c r="BK7" s="73">
        <v>1126.77</v>
      </c>
      <c r="BL7" s="73">
        <v>1044.8</v>
      </c>
      <c r="BM7" s="73">
        <v>1081.8</v>
      </c>
      <c r="BN7" s="73">
        <v>974.93</v>
      </c>
      <c r="BO7" s="73">
        <v>855.8</v>
      </c>
      <c r="BP7" s="73">
        <v>814.89</v>
      </c>
      <c r="BQ7" s="73">
        <v>38.61</v>
      </c>
      <c r="BR7" s="73">
        <v>31.82</v>
      </c>
      <c r="BS7" s="73">
        <v>27.59</v>
      </c>
      <c r="BT7" s="73">
        <v>32.74</v>
      </c>
      <c r="BU7" s="73">
        <v>83.17</v>
      </c>
      <c r="BV7" s="73">
        <v>50.9</v>
      </c>
      <c r="BW7" s="73">
        <v>50.82</v>
      </c>
      <c r="BX7" s="73">
        <v>52.19</v>
      </c>
      <c r="BY7" s="73">
        <v>55.32</v>
      </c>
      <c r="BZ7" s="73">
        <v>59.8</v>
      </c>
      <c r="CA7" s="73">
        <v>60.64</v>
      </c>
      <c r="CB7" s="73">
        <v>393.73</v>
      </c>
      <c r="CC7" s="73">
        <v>491.94</v>
      </c>
      <c r="CD7" s="73">
        <v>586.6</v>
      </c>
      <c r="CE7" s="73">
        <v>507.67</v>
      </c>
      <c r="CF7" s="73">
        <v>189.18</v>
      </c>
      <c r="CG7" s="73">
        <v>293.27</v>
      </c>
      <c r="CH7" s="73">
        <v>300.52</v>
      </c>
      <c r="CI7" s="73">
        <v>296.14</v>
      </c>
      <c r="CJ7" s="73">
        <v>283.17</v>
      </c>
      <c r="CK7" s="73">
        <v>263.76</v>
      </c>
      <c r="CL7" s="73">
        <v>255.52</v>
      </c>
      <c r="CM7" s="73">
        <v>47.35</v>
      </c>
      <c r="CN7" s="73">
        <v>43.18</v>
      </c>
      <c r="CO7" s="73">
        <v>35.229999999999997</v>
      </c>
      <c r="CP7" s="73">
        <v>35.979999999999997</v>
      </c>
      <c r="CQ7" s="73">
        <v>17.420000000000002</v>
      </c>
      <c r="CR7" s="73">
        <v>53.78</v>
      </c>
      <c r="CS7" s="73">
        <v>53.24</v>
      </c>
      <c r="CT7" s="73">
        <v>52.31</v>
      </c>
      <c r="CU7" s="73">
        <v>60.65</v>
      </c>
      <c r="CV7" s="73">
        <v>51.75</v>
      </c>
      <c r="CW7" s="73">
        <v>52.49</v>
      </c>
      <c r="CX7" s="73">
        <v>77.8</v>
      </c>
      <c r="CY7" s="73">
        <v>70.709999999999994</v>
      </c>
      <c r="CZ7" s="73">
        <v>72.97</v>
      </c>
      <c r="DA7" s="73">
        <v>74.650000000000006</v>
      </c>
      <c r="DB7" s="73">
        <v>73.56</v>
      </c>
      <c r="DC7" s="73">
        <v>84.06</v>
      </c>
      <c r="DD7" s="73">
        <v>84.07</v>
      </c>
      <c r="DE7" s="73">
        <v>84.32</v>
      </c>
      <c r="DF7" s="73">
        <v>84.58</v>
      </c>
      <c r="DG7" s="73">
        <v>84.84</v>
      </c>
      <c r="DH7" s="73">
        <v>85.49</v>
      </c>
      <c r="DI7" s="73"/>
      <c r="DJ7" s="73"/>
      <c r="DK7" s="73"/>
      <c r="DL7" s="73"/>
      <c r="DM7" s="73"/>
      <c r="DN7" s="73"/>
      <c r="DO7" s="73"/>
      <c r="DP7" s="73"/>
      <c r="DQ7" s="73"/>
      <c r="DR7" s="73"/>
      <c r="DS7" s="73"/>
      <c r="DT7" s="73"/>
      <c r="DU7" s="73"/>
      <c r="DV7" s="73"/>
      <c r="DW7" s="73"/>
      <c r="DX7" s="73"/>
      <c r="DY7" s="73"/>
      <c r="DZ7" s="73"/>
      <c r="EA7" s="73"/>
      <c r="EB7" s="73"/>
      <c r="EC7" s="73"/>
      <c r="ED7" s="73"/>
      <c r="EE7" s="73">
        <v>0</v>
      </c>
      <c r="EF7" s="73">
        <v>0</v>
      </c>
      <c r="EG7" s="73">
        <v>0</v>
      </c>
      <c r="EH7" s="73">
        <v>0</v>
      </c>
      <c r="EI7" s="73">
        <v>0</v>
      </c>
      <c r="EJ7" s="73">
        <v>3.e-002</v>
      </c>
      <c r="EK7" s="73">
        <v>2.e-002</v>
      </c>
      <c r="EL7" s="73">
        <v>1.e-002</v>
      </c>
      <c r="EM7" s="73">
        <v>2.0499999999999998</v>
      </c>
      <c r="EN7" s="73">
        <v>1.e-002</v>
      </c>
      <c r="EO7" s="73">
        <v>0.11</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115</v>
      </c>
      <c r="C9" s="60" t="s">
        <v>116</v>
      </c>
      <c r="D9" s="60" t="s">
        <v>117</v>
      </c>
      <c r="E9" s="60" t="s">
        <v>118</v>
      </c>
      <c r="F9" s="60" t="s">
        <v>119</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34</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2018-12-03T09:29:36Z</dcterms:created>
  <dcterms:modified xsi:type="dcterms:W3CDTF">2019-02-11T23:55:41Z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2019-02-11T23:55:41Z</vt:filetime>
  </property>
</Properties>
</file>