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5rR+4YcA3mH3oS1/Wf0PTySdd5Ajq4DYFrrLIft+vTB22cNdN9TCgGk9+0LJ51Jr1lLOrTPVMdteKs33a0oUcA==" workbookSaltValue="DJQWAym1RTHz3LqVND8mq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<sst xmlns="http://schemas.openxmlformats.org/spreadsheetml/2006/main" count="240" uniqueCount="126">
  <si>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</si>
  <si>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</si>
  <si>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</si>
  <si>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</si>
  <si>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</si>
  <si>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</si>
  <si>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</si>
  <si>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</si>
  <si>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</si>
  <si>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</si>
  <si>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</si>
  <si>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</si>
  <si>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</si>
  <si>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</si>
  <si>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</si>
  <si>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</si>
  <si>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</si>
  <si>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</si>
  <si>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</si>
  <si>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</si>
  <si>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</si>
  <si>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</si>
  <si>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</si>
  <si>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</si>
  <si>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</si>
  <si>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</si>
  <si>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</si>
  <si>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</si>
  <si>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</si>
  <si>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</si>
  <si>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</si>
  <si>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</si>
  <si>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</si>
  <si>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</si>
  <si>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</si>
  <si>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</si>
  <si>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</si>
  <si>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</si>
  <si>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</si>
  <si>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</si>
  <si>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</si>
  <si>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</si>
  <si>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</si>
  <si>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</si>
  <si>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</si>
  <si>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</si>
  <si>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</si>
  <si>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</si>
  <si>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</si>
  <si>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</si>
  <si>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</si>
  <si>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</si>
  <si>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</si>
  <si>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</si>
  <si>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</si>
  <si>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</si>
  <si>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</si>
  <si>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</si>
  <si>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</si>
  <si>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</si>
  <si>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</si>
  <si>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</si>
  <si>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</si>
  <si>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</si>
  <si>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</si>
  <si>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</si>
  <si>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</si>
  <si>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</si>
  <si>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</si>
  <si>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</si>
  <si>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</si>
  <si>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</si>
  <si>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</si>
  <si>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</si>
  <si>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</si>
  <si>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</si>
  <si>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</si>
  <si>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</si>
  <si>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</si>
  <si>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</si>
  <si>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</si>
  <si>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</si>
  <si>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</si>
  <si>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</si>
  <si>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</si>
  <si>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</si>
  <si>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</si>
  <si>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</si>
  <si>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</si>
  <si>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</si>
  <si>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</si>
  <si>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</si>
  <si>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</si>
  <si>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</si>
  <si>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</si>
  <si>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</si>
  <si>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</si>
  <si>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</si>
  <si>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</si>
  <si>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</si>
  <si>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</si>
  <si>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</si>
  <si>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</si>
  <si>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</si>
  <si>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</si>
  <si>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</si>
  <si>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</si>
  <si>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</si>
  <si>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</si>
  <si>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</si>
  <si>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佐川町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</si>
  <si>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</si>
  <si>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</si>
  <si>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</si>
  <si>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</si>
  <si>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</si>
  <si>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</si>
  <si>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</si>
  <si>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</si>
  <si>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</si>
  <si>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</si>
  <si>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</si>
  <si>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</si>
  <si>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人口の自然減・社会減に伴う使用料の減少や接続率の低下、施設の老朽化に伴う更新等事業費の増大が想定されており、経営悪化が懸念されている。
　特に施設の老朽化対策については、現在の対症療法的な修繕から計画的修繕へと転換を図る必要があり、平成26年度は機能診断調査、平成28年度は施設の最適整備構想を策定したところである。
　今後は平成31年度に機能強化計画を策定し、それに基づいて長寿命化修繕工事を行っていく。</t>
    <rPh sb="1" eb="3">
      <t>ジンコウ</t>
    </rPh>
    <rPh sb="4" eb="7">
      <t>シゼンゲン</t>
    </rPh>
    <rPh sb="8" eb="10">
      <t>シャカイ</t>
    </rPh>
    <rPh sb="10" eb="11">
      <t>ゲン</t>
    </rPh>
    <rPh sb="12" eb="13">
      <t>トモナ</t>
    </rPh>
    <rPh sb="14" eb="17">
      <t>シヨウリョウ</t>
    </rPh>
    <rPh sb="18" eb="20">
      <t>ゲンショウ</t>
    </rPh>
    <rPh sb="21" eb="23">
      <t>セツゾク</t>
    </rPh>
    <rPh sb="23" eb="24">
      <t>リツ</t>
    </rPh>
    <rPh sb="25" eb="27">
      <t>テイカ</t>
    </rPh>
    <rPh sb="28" eb="30">
      <t>シセツ</t>
    </rPh>
    <rPh sb="31" eb="34">
      <t>ロウキュウカ</t>
    </rPh>
    <rPh sb="35" eb="36">
      <t>トモナ</t>
    </rPh>
    <rPh sb="37" eb="39">
      <t>コウシン</t>
    </rPh>
    <rPh sb="39" eb="40">
      <t>トウ</t>
    </rPh>
    <rPh sb="40" eb="42">
      <t>ジギョウ</t>
    </rPh>
    <rPh sb="42" eb="43">
      <t>ヒ</t>
    </rPh>
    <rPh sb="44" eb="46">
      <t>ゾウダイ</t>
    </rPh>
    <rPh sb="47" eb="49">
      <t>ソウテイ</t>
    </rPh>
    <rPh sb="55" eb="57">
      <t>ケイエイ</t>
    </rPh>
    <rPh sb="57" eb="59">
      <t>アッカ</t>
    </rPh>
    <rPh sb="60" eb="62">
      <t>ケネン</t>
    </rPh>
    <rPh sb="70" eb="71">
      <t>トク</t>
    </rPh>
    <rPh sb="72" eb="74">
      <t>シセツ</t>
    </rPh>
    <rPh sb="75" eb="78">
      <t>ロウキュウカ</t>
    </rPh>
    <rPh sb="78" eb="80">
      <t>タイサク</t>
    </rPh>
    <rPh sb="86" eb="88">
      <t>ゲンザイ</t>
    </rPh>
    <rPh sb="89" eb="91">
      <t>タイショウ</t>
    </rPh>
    <rPh sb="91" eb="93">
      <t>リョウホウ</t>
    </rPh>
    <rPh sb="93" eb="94">
      <t>テキ</t>
    </rPh>
    <rPh sb="95" eb="97">
      <t>シュウゼン</t>
    </rPh>
    <rPh sb="99" eb="102">
      <t>ケイカクテキ</t>
    </rPh>
    <rPh sb="102" eb="104">
      <t>シュウゼン</t>
    </rPh>
    <rPh sb="106" eb="108">
      <t>テンカン</t>
    </rPh>
    <rPh sb="109" eb="110">
      <t>ハカ</t>
    </rPh>
    <rPh sb="111" eb="113">
      <t>ヒツヨウ</t>
    </rPh>
    <rPh sb="117" eb="119">
      <t>ヘイセイ</t>
    </rPh>
    <rPh sb="121" eb="122">
      <t>ネン</t>
    </rPh>
    <rPh sb="122" eb="123">
      <t>ド</t>
    </rPh>
    <rPh sb="124" eb="126">
      <t>キノウ</t>
    </rPh>
    <rPh sb="126" eb="128">
      <t>シンダン</t>
    </rPh>
    <rPh sb="128" eb="130">
      <t>チョウサ</t>
    </rPh>
    <rPh sb="131" eb="133">
      <t>ヘイセイ</t>
    </rPh>
    <rPh sb="135" eb="136">
      <t>ネン</t>
    </rPh>
    <rPh sb="136" eb="137">
      <t>ド</t>
    </rPh>
    <rPh sb="138" eb="140">
      <t>シセツ</t>
    </rPh>
    <rPh sb="141" eb="143">
      <t>サイテキ</t>
    </rPh>
    <rPh sb="143" eb="145">
      <t>セイビ</t>
    </rPh>
    <rPh sb="145" eb="147">
      <t>コウソウ</t>
    </rPh>
    <rPh sb="148" eb="150">
      <t>サクテイ</t>
    </rPh>
    <rPh sb="161" eb="163">
      <t>コンゴ</t>
    </rPh>
    <rPh sb="164" eb="166">
      <t>ヘイセイ</t>
    </rPh>
    <rPh sb="168" eb="169">
      <t>ネン</t>
    </rPh>
    <rPh sb="169" eb="170">
      <t>ド</t>
    </rPh>
    <rPh sb="171" eb="173">
      <t>キノウ</t>
    </rPh>
    <rPh sb="173" eb="175">
      <t>キョウカ</t>
    </rPh>
    <rPh sb="175" eb="177">
      <t>ケイカク</t>
    </rPh>
    <rPh sb="178" eb="180">
      <t>サクテイ</t>
    </rPh>
    <rPh sb="185" eb="186">
      <t>モト</t>
    </rPh>
    <rPh sb="189" eb="190">
      <t>チョウ</t>
    </rPh>
    <rPh sb="190" eb="193">
      <t>ジュミョウカ</t>
    </rPh>
    <rPh sb="193" eb="195">
      <t>シュウゼン</t>
    </rPh>
    <rPh sb="195" eb="197">
      <t>コウジ</t>
    </rPh>
    <rPh sb="198" eb="199">
      <t>オコナ</t>
    </rPh>
    <phoneticPr fontId="4"/>
  </si>
  <si>
    <t>①収益的収支比率は、平成26年度までは100％近い数値であったが、近年は使用料・手数料の減少傾向と修繕費の増加により、数値が下降している。
④企業債残高対事業規模比率は、順調に地方債残高が減少しており、健全性を保っている。
⑤経費回収率について、昨年度は最適整備構想策定事業による営業費用が増大したが、今年度はその費用減により数値が改善している。また、類団と比較しても料金水準は適切である。
　ただし、大規模修繕が見込まれるため、今後の推移を見て料金改定も検討する必要がある。
⑥汚水処理原価について、⑤と同じ理由で昨年度は上昇していたが、今年度は改善している。また、類団と比較しても効率的であると言える。
⑦施設利用率、⑧水洗化率ともに近年ほぼ横ばいであり、効率性も問題ない。類団と比較しても経営についての問題は見られない。</t>
    <rPh sb="1" eb="4">
      <t>シュウエキテキ</t>
    </rPh>
    <rPh sb="4" eb="6">
      <t>シュウシ</t>
    </rPh>
    <rPh sb="6" eb="8">
      <t>ヒリツ</t>
    </rPh>
    <rPh sb="10" eb="12">
      <t>ヘイセイ</t>
    </rPh>
    <rPh sb="14" eb="15">
      <t>ネン</t>
    </rPh>
    <rPh sb="15" eb="16">
      <t>ド</t>
    </rPh>
    <rPh sb="23" eb="24">
      <t>チカ</t>
    </rPh>
    <rPh sb="25" eb="27">
      <t>スウチ</t>
    </rPh>
    <rPh sb="33" eb="35">
      <t>キンネン</t>
    </rPh>
    <rPh sb="36" eb="38">
      <t>シヨウ</t>
    </rPh>
    <rPh sb="38" eb="39">
      <t>リョウ</t>
    </rPh>
    <rPh sb="40" eb="43">
      <t>テスウリョウ</t>
    </rPh>
    <rPh sb="44" eb="46">
      <t>ゲンショウ</t>
    </rPh>
    <rPh sb="46" eb="48">
      <t>ケイコウ</t>
    </rPh>
    <rPh sb="49" eb="51">
      <t>シュウゼン</t>
    </rPh>
    <rPh sb="51" eb="52">
      <t>ヒ</t>
    </rPh>
    <rPh sb="53" eb="55">
      <t>ゾウカ</t>
    </rPh>
    <rPh sb="59" eb="61">
      <t>スウチ</t>
    </rPh>
    <rPh sb="62" eb="64">
      <t>カコウ</t>
    </rPh>
    <rPh sb="72" eb="74">
      <t>キギョウ</t>
    </rPh>
    <rPh sb="74" eb="75">
      <t>サイ</t>
    </rPh>
    <rPh sb="75" eb="77">
      <t>ザンダカ</t>
    </rPh>
    <rPh sb="77" eb="78">
      <t>タイ</t>
    </rPh>
    <rPh sb="78" eb="80">
      <t>ジギョウ</t>
    </rPh>
    <rPh sb="80" eb="82">
      <t>キボ</t>
    </rPh>
    <rPh sb="82" eb="84">
      <t>ヒリツ</t>
    </rPh>
    <rPh sb="86" eb="88">
      <t>ジュンチョウ</t>
    </rPh>
    <rPh sb="89" eb="92">
      <t>チホウサイ</t>
    </rPh>
    <rPh sb="92" eb="94">
      <t>ザンダカ</t>
    </rPh>
    <rPh sb="95" eb="97">
      <t>ゲンショウ</t>
    </rPh>
    <rPh sb="102" eb="105">
      <t>ケンゼンセイ</t>
    </rPh>
    <rPh sb="106" eb="107">
      <t>タモ</t>
    </rPh>
    <rPh sb="115" eb="117">
      <t>ケイヒ</t>
    </rPh>
    <rPh sb="117" eb="119">
      <t>カイシュウ</t>
    </rPh>
    <rPh sb="119" eb="120">
      <t>リツ</t>
    </rPh>
    <rPh sb="125" eb="127">
      <t>サクネン</t>
    </rPh>
    <rPh sb="127" eb="128">
      <t>ド</t>
    </rPh>
    <rPh sb="129" eb="131">
      <t>サイテキ</t>
    </rPh>
    <rPh sb="131" eb="133">
      <t>セイビ</t>
    </rPh>
    <rPh sb="133" eb="135">
      <t>コウソウ</t>
    </rPh>
    <rPh sb="135" eb="137">
      <t>サクテイ</t>
    </rPh>
    <rPh sb="137" eb="139">
      <t>ジギョウ</t>
    </rPh>
    <rPh sb="142" eb="144">
      <t>エイギョウ</t>
    </rPh>
    <rPh sb="144" eb="146">
      <t>ヒヨウ</t>
    </rPh>
    <rPh sb="147" eb="149">
      <t>ゾウダイ</t>
    </rPh>
    <rPh sb="153" eb="156">
      <t>コンネンド</t>
    </rPh>
    <rPh sb="159" eb="161">
      <t>ヒヨウ</t>
    </rPh>
    <rPh sb="161" eb="162">
      <t>ゲン</t>
    </rPh>
    <rPh sb="165" eb="167">
      <t>スウチ</t>
    </rPh>
    <rPh sb="168" eb="170">
      <t>カイゼン</t>
    </rPh>
    <rPh sb="178" eb="179">
      <t>ルイ</t>
    </rPh>
    <rPh sb="179" eb="180">
      <t>ダン</t>
    </rPh>
    <rPh sb="181" eb="183">
      <t>ヒカク</t>
    </rPh>
    <rPh sb="186" eb="188">
      <t>リョウキン</t>
    </rPh>
    <rPh sb="188" eb="190">
      <t>スイジュン</t>
    </rPh>
    <rPh sb="191" eb="193">
      <t>テキセツ</t>
    </rPh>
    <rPh sb="203" eb="206">
      <t>ダイキボ</t>
    </rPh>
    <rPh sb="206" eb="208">
      <t>シュウゼン</t>
    </rPh>
    <rPh sb="209" eb="211">
      <t>ミコ</t>
    </rPh>
    <rPh sb="217" eb="219">
      <t>コンゴ</t>
    </rPh>
    <rPh sb="220" eb="222">
      <t>スイイ</t>
    </rPh>
    <rPh sb="223" eb="224">
      <t>ミ</t>
    </rPh>
    <rPh sb="225" eb="227">
      <t>リョウキン</t>
    </rPh>
    <rPh sb="227" eb="229">
      <t>カイテイ</t>
    </rPh>
    <rPh sb="230" eb="232">
      <t>ケントウ</t>
    </rPh>
    <rPh sb="234" eb="236">
      <t>ヒツヨウ</t>
    </rPh>
    <rPh sb="243" eb="245">
      <t>オスイ</t>
    </rPh>
    <rPh sb="245" eb="247">
      <t>ショリ</t>
    </rPh>
    <rPh sb="247" eb="249">
      <t>ゲンカ</t>
    </rPh>
    <rPh sb="256" eb="257">
      <t>オナ</t>
    </rPh>
    <rPh sb="258" eb="260">
      <t>リユウ</t>
    </rPh>
    <rPh sb="261" eb="263">
      <t>サクネン</t>
    </rPh>
    <rPh sb="263" eb="264">
      <t>ド</t>
    </rPh>
    <rPh sb="265" eb="267">
      <t>ジョウショウ</t>
    </rPh>
    <rPh sb="273" eb="276">
      <t>コンネンド</t>
    </rPh>
    <rPh sb="277" eb="279">
      <t>カイゼン</t>
    </rPh>
    <rPh sb="287" eb="288">
      <t>ルイ</t>
    </rPh>
    <rPh sb="288" eb="289">
      <t>ダン</t>
    </rPh>
    <rPh sb="290" eb="292">
      <t>ヒカク</t>
    </rPh>
    <rPh sb="295" eb="298">
      <t>コウリツテキ</t>
    </rPh>
    <rPh sb="302" eb="303">
      <t>イ</t>
    </rPh>
    <rPh sb="309" eb="311">
      <t>シセツ</t>
    </rPh>
    <rPh sb="311" eb="314">
      <t>リヨウリツ</t>
    </rPh>
    <rPh sb="316" eb="319">
      <t>スイセンカ</t>
    </rPh>
    <rPh sb="319" eb="320">
      <t>リツ</t>
    </rPh>
    <rPh sb="323" eb="325">
      <t>キンネン</t>
    </rPh>
    <rPh sb="327" eb="328">
      <t>ヨコ</t>
    </rPh>
    <rPh sb="334" eb="337">
      <t>コウリツセイ</t>
    </rPh>
    <rPh sb="338" eb="340">
      <t>モンダイ</t>
    </rPh>
    <rPh sb="343" eb="344">
      <t>ルイ</t>
    </rPh>
    <rPh sb="344" eb="345">
      <t>ダン</t>
    </rPh>
    <rPh sb="346" eb="348">
      <t>ヒカク</t>
    </rPh>
    <rPh sb="351" eb="353">
      <t>ケイエイ</t>
    </rPh>
    <rPh sb="358" eb="360">
      <t>モンダイ</t>
    </rPh>
    <rPh sb="361" eb="362">
      <t>ミ</t>
    </rPh>
    <phoneticPr fontId="4"/>
  </si>
  <si>
    <t>③管渠改善率については更新等が行われていないため、数値は0％となっている。
　当該施設については平成14年度に供用開始しており、管渠以外の下水処理施設においても老朽化が進行しているため、その対策に着手している。</t>
    <rPh sb="1" eb="3">
      <t>カンキョ</t>
    </rPh>
    <rPh sb="3" eb="5">
      <t>カイゼン</t>
    </rPh>
    <rPh sb="5" eb="6">
      <t>リツ</t>
    </rPh>
    <rPh sb="11" eb="13">
      <t>コウシン</t>
    </rPh>
    <rPh sb="13" eb="14">
      <t>トウ</t>
    </rPh>
    <rPh sb="15" eb="16">
      <t>オコナ</t>
    </rPh>
    <rPh sb="25" eb="27">
      <t>スウチ</t>
    </rPh>
    <rPh sb="39" eb="41">
      <t>トウガイ</t>
    </rPh>
    <rPh sb="41" eb="43">
      <t>シセツ</t>
    </rPh>
    <rPh sb="48" eb="50">
      <t>ヘイセイ</t>
    </rPh>
    <rPh sb="52" eb="53">
      <t>ネン</t>
    </rPh>
    <rPh sb="53" eb="54">
      <t>ド</t>
    </rPh>
    <rPh sb="55" eb="57">
      <t>キョウヨウ</t>
    </rPh>
    <rPh sb="57" eb="59">
      <t>カイシ</t>
    </rPh>
    <rPh sb="64" eb="66">
      <t>カンキョ</t>
    </rPh>
    <rPh sb="66" eb="68">
      <t>イガイ</t>
    </rPh>
    <rPh sb="69" eb="71">
      <t>ゲスイ</t>
    </rPh>
    <rPh sb="71" eb="73">
      <t>ショリ</t>
    </rPh>
    <rPh sb="73" eb="75">
      <t>シセツ</t>
    </rPh>
    <rPh sb="80" eb="83">
      <t>ロウキュウカ</t>
    </rPh>
    <rPh sb="84" eb="86">
      <t>シンコウ</t>
    </rPh>
    <rPh sb="95" eb="97">
      <t>タイサク</t>
    </rPh>
    <rPh sb="98" eb="100">
      <t>チャクシュ</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</si>
</sst>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E53-47F5-84DE-C6131E441C3F}"/>
            </c:ext>
          </c:extLst>
        </c:ser>
        <c:dLbls>
          <c:showLegendKey val="0"/>
          <c:showVal val="0"/>
          <c:showCatName val="0"/>
          <c:showSerName val="0"/>
          <c:showPercent val="0"/>
          <c:showBubbleSize val="0"/>
        </c:dLbls>
        <c:gapWidth val="150"/>
        <c:axId val="93529984"/>
        <c:axId val="9354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c:v>0.01</c:v>
                </c:pt>
              </c:numCache>
            </c:numRef>
          </c:val>
          <c:smooth val="0"/>
          <c:extLst xmlns:c16r2="http://schemas.microsoft.com/office/drawing/2015/06/chart">
            <c:ext xmlns:c16="http://schemas.microsoft.com/office/drawing/2014/chart" uri="{C3380CC4-5D6E-409C-BE32-E72D297353CC}">
              <c16:uniqueId val="{00000001-3E53-47F5-84DE-C6131E441C3F}"/>
            </c:ext>
          </c:extLst>
        </c:ser>
        <c:dLbls>
          <c:showLegendKey val="0"/>
          <c:showVal val="0"/>
          <c:showCatName val="0"/>
          <c:showSerName val="0"/>
          <c:showPercent val="0"/>
          <c:showBubbleSize val="0"/>
        </c:dLbls>
        <c:marker val="1"/>
        <c:smooth val="0"/>
        <c:axId val="93529984"/>
        <c:axId val="93540352"/>
      </c:lineChart>
      <c:dateAx>
        <c:axId val="93529984"/>
        <c:scaling>
          <c:orientation val="minMax"/>
        </c:scaling>
        <c:delete val="1"/>
        <c:axPos val="b"/>
        <c:numFmt formatCode="ge" sourceLinked="1"/>
        <c:majorTickMark val="none"/>
        <c:minorTickMark val="none"/>
        <c:tickLblPos val="none"/>
        <c:crossAx val="93540352"/>
        <c:crosses val="autoZero"/>
        <c:auto val="1"/>
        <c:lblOffset val="100"/>
        <c:baseTimeUnit val="years"/>
      </c:dateAx>
      <c:valAx>
        <c:axId val="935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2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77.78</c:v>
                </c:pt>
                <c:pt idx="1">
                  <c:v>77.08</c:v>
                </c:pt>
                <c:pt idx="2">
                  <c:v>78.47</c:v>
                </c:pt>
                <c:pt idx="3">
                  <c:v>78.47</c:v>
                </c:pt>
                <c:pt idx="4">
                  <c:v>76.39</c:v>
                </c:pt>
              </c:numCache>
            </c:numRef>
          </c:val>
          <c:extLst xmlns:c16r2="http://schemas.microsoft.com/office/drawing/2015/06/chart">
            <c:ext xmlns:c16="http://schemas.microsoft.com/office/drawing/2014/chart" uri="{C3380CC4-5D6E-409C-BE32-E72D297353CC}">
              <c16:uniqueId val="{00000000-804E-4191-9164-B2FDC095FA50}"/>
            </c:ext>
          </c:extLst>
        </c:ser>
        <c:dLbls>
          <c:showLegendKey val="0"/>
          <c:showVal val="0"/>
          <c:showCatName val="0"/>
          <c:showSerName val="0"/>
          <c:showPercent val="0"/>
          <c:showBubbleSize val="0"/>
        </c:dLbls>
        <c:gapWidth val="150"/>
        <c:axId val="97109888"/>
        <c:axId val="9711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51.75</c:v>
                </c:pt>
              </c:numCache>
            </c:numRef>
          </c:val>
          <c:smooth val="0"/>
          <c:extLst xmlns:c16r2="http://schemas.microsoft.com/office/drawing/2015/06/chart">
            <c:ext xmlns:c16="http://schemas.microsoft.com/office/drawing/2014/chart" uri="{C3380CC4-5D6E-409C-BE32-E72D297353CC}">
              <c16:uniqueId val="{00000001-804E-4191-9164-B2FDC095FA50}"/>
            </c:ext>
          </c:extLst>
        </c:ser>
        <c:dLbls>
          <c:showLegendKey val="0"/>
          <c:showVal val="0"/>
          <c:showCatName val="0"/>
          <c:showSerName val="0"/>
          <c:showPercent val="0"/>
          <c:showBubbleSize val="0"/>
        </c:dLbls>
        <c:marker val="1"/>
        <c:smooth val="0"/>
        <c:axId val="97109888"/>
        <c:axId val="97116160"/>
      </c:lineChart>
      <c:dateAx>
        <c:axId val="97109888"/>
        <c:scaling>
          <c:orientation val="minMax"/>
        </c:scaling>
        <c:delete val="1"/>
        <c:axPos val="b"/>
        <c:numFmt formatCode="ge" sourceLinked="1"/>
        <c:majorTickMark val="none"/>
        <c:minorTickMark val="none"/>
        <c:tickLblPos val="none"/>
        <c:crossAx val="97116160"/>
        <c:crosses val="autoZero"/>
        <c:auto val="1"/>
        <c:lblOffset val="100"/>
        <c:baseTimeUnit val="years"/>
      </c:dateAx>
      <c:valAx>
        <c:axId val="971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85.38</c:v>
                </c:pt>
                <c:pt idx="1">
                  <c:v>86.11</c:v>
                </c:pt>
                <c:pt idx="2">
                  <c:v>85.62</c:v>
                </c:pt>
                <c:pt idx="3">
                  <c:v>85.75</c:v>
                </c:pt>
                <c:pt idx="4">
                  <c:v>86.22</c:v>
                </c:pt>
              </c:numCache>
            </c:numRef>
          </c:val>
          <c:extLst xmlns:c16r2="http://schemas.microsoft.com/office/drawing/2015/06/chart">
            <c:ext xmlns:c16="http://schemas.microsoft.com/office/drawing/2014/chart" uri="{C3380CC4-5D6E-409C-BE32-E72D297353CC}">
              <c16:uniqueId val="{00000000-D7C8-45F6-8670-B407D52C80E7}"/>
            </c:ext>
          </c:extLst>
        </c:ser>
        <c:dLbls>
          <c:showLegendKey val="0"/>
          <c:showVal val="0"/>
          <c:showCatName val="0"/>
          <c:showSerName val="0"/>
          <c:showPercent val="0"/>
          <c:showBubbleSize val="0"/>
        </c:dLbls>
        <c:gapWidth val="150"/>
        <c:axId val="97233152"/>
        <c:axId val="9723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84.84</c:v>
                </c:pt>
              </c:numCache>
            </c:numRef>
          </c:val>
          <c:smooth val="0"/>
          <c:extLst xmlns:c16r2="http://schemas.microsoft.com/office/drawing/2015/06/chart">
            <c:ext xmlns:c16="http://schemas.microsoft.com/office/drawing/2014/chart" uri="{C3380CC4-5D6E-409C-BE32-E72D297353CC}">
              <c16:uniqueId val="{00000001-D7C8-45F6-8670-B407D52C80E7}"/>
            </c:ext>
          </c:extLst>
        </c:ser>
        <c:dLbls>
          <c:showLegendKey val="0"/>
          <c:showVal val="0"/>
          <c:showCatName val="0"/>
          <c:showSerName val="0"/>
          <c:showPercent val="0"/>
          <c:showBubbleSize val="0"/>
        </c:dLbls>
        <c:marker val="1"/>
        <c:smooth val="0"/>
        <c:axId val="97233152"/>
        <c:axId val="97235328"/>
      </c:lineChart>
      <c:dateAx>
        <c:axId val="97233152"/>
        <c:scaling>
          <c:orientation val="minMax"/>
        </c:scaling>
        <c:delete val="1"/>
        <c:axPos val="b"/>
        <c:numFmt formatCode="ge" sourceLinked="1"/>
        <c:majorTickMark val="none"/>
        <c:minorTickMark val="none"/>
        <c:tickLblPos val="none"/>
        <c:crossAx val="97235328"/>
        <c:crosses val="autoZero"/>
        <c:auto val="1"/>
        <c:lblOffset val="100"/>
        <c:baseTimeUnit val="years"/>
      </c:dateAx>
      <c:valAx>
        <c:axId val="972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3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99.53</c:v>
                </c:pt>
                <c:pt idx="1">
                  <c:v>99.14</c:v>
                </c:pt>
                <c:pt idx="2">
                  <c:v>94.74</c:v>
                </c:pt>
                <c:pt idx="3">
                  <c:v>95.05</c:v>
                </c:pt>
                <c:pt idx="4">
                  <c:v>92.89</c:v>
                </c:pt>
              </c:numCache>
            </c:numRef>
          </c:val>
          <c:extLst xmlns:c16r2="http://schemas.microsoft.com/office/drawing/2015/06/chart">
            <c:ext xmlns:c16="http://schemas.microsoft.com/office/drawing/2014/chart" uri="{C3380CC4-5D6E-409C-BE32-E72D297353CC}">
              <c16:uniqueId val="{00000000-4363-4F1F-82FC-2DCFF6A50959}"/>
            </c:ext>
          </c:extLst>
        </c:ser>
        <c:dLbls>
          <c:showLegendKey val="0"/>
          <c:showVal val="0"/>
          <c:showCatName val="0"/>
          <c:showSerName val="0"/>
          <c:showPercent val="0"/>
          <c:showBubbleSize val="0"/>
        </c:dLbls>
        <c:gapWidth val="150"/>
        <c:axId val="93571328"/>
        <c:axId val="9358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63-4F1F-82FC-2DCFF6A50959}"/>
            </c:ext>
          </c:extLst>
        </c:ser>
        <c:dLbls>
          <c:showLegendKey val="0"/>
          <c:showVal val="0"/>
          <c:showCatName val="0"/>
          <c:showSerName val="0"/>
          <c:showPercent val="0"/>
          <c:showBubbleSize val="0"/>
        </c:dLbls>
        <c:marker val="1"/>
        <c:smooth val="0"/>
        <c:axId val="93571328"/>
        <c:axId val="93581696"/>
      </c:lineChart>
      <c:dateAx>
        <c:axId val="93571328"/>
        <c:scaling>
          <c:orientation val="minMax"/>
        </c:scaling>
        <c:delete val="1"/>
        <c:axPos val="b"/>
        <c:numFmt formatCode="ge" sourceLinked="1"/>
        <c:majorTickMark val="none"/>
        <c:minorTickMark val="none"/>
        <c:tickLblPos val="none"/>
        <c:crossAx val="93581696"/>
        <c:crosses val="autoZero"/>
        <c:auto val="1"/>
        <c:lblOffset val="100"/>
        <c:baseTimeUnit val="years"/>
      </c:dateAx>
      <c:valAx>
        <c:axId val="9358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4A-455F-B778-A75D008BFD3B}"/>
            </c:ext>
          </c:extLst>
        </c:ser>
        <c:dLbls>
          <c:showLegendKey val="0"/>
          <c:showVal val="0"/>
          <c:showCatName val="0"/>
          <c:showSerName val="0"/>
          <c:showPercent val="0"/>
          <c:showBubbleSize val="0"/>
        </c:dLbls>
        <c:gapWidth val="150"/>
        <c:axId val="94861952"/>
        <c:axId val="948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4A-455F-B778-A75D008BFD3B}"/>
            </c:ext>
          </c:extLst>
        </c:ser>
        <c:dLbls>
          <c:showLegendKey val="0"/>
          <c:showVal val="0"/>
          <c:showCatName val="0"/>
          <c:showSerName val="0"/>
          <c:showPercent val="0"/>
          <c:showBubbleSize val="0"/>
        </c:dLbls>
        <c:marker val="1"/>
        <c:smooth val="0"/>
        <c:axId val="94861952"/>
        <c:axId val="94876416"/>
      </c:lineChart>
      <c:dateAx>
        <c:axId val="94861952"/>
        <c:scaling>
          <c:orientation val="minMax"/>
        </c:scaling>
        <c:delete val="1"/>
        <c:axPos val="b"/>
        <c:numFmt formatCode="ge" sourceLinked="1"/>
        <c:majorTickMark val="none"/>
        <c:minorTickMark val="none"/>
        <c:tickLblPos val="none"/>
        <c:crossAx val="94876416"/>
        <c:crosses val="autoZero"/>
        <c:auto val="1"/>
        <c:lblOffset val="100"/>
        <c:baseTimeUnit val="years"/>
      </c:dateAx>
      <c:valAx>
        <c:axId val="948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6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94-429D-8F7C-79884A358822}"/>
            </c:ext>
          </c:extLst>
        </c:ser>
        <c:dLbls>
          <c:showLegendKey val="0"/>
          <c:showVal val="0"/>
          <c:showCatName val="0"/>
          <c:showSerName val="0"/>
          <c:showPercent val="0"/>
          <c:showBubbleSize val="0"/>
        </c:dLbls>
        <c:gapWidth val="150"/>
        <c:axId val="96813824"/>
        <c:axId val="9681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94-429D-8F7C-79884A358822}"/>
            </c:ext>
          </c:extLst>
        </c:ser>
        <c:dLbls>
          <c:showLegendKey val="0"/>
          <c:showVal val="0"/>
          <c:showCatName val="0"/>
          <c:showSerName val="0"/>
          <c:showPercent val="0"/>
          <c:showBubbleSize val="0"/>
        </c:dLbls>
        <c:marker val="1"/>
        <c:smooth val="0"/>
        <c:axId val="96813824"/>
        <c:axId val="96815744"/>
      </c:lineChart>
      <c:dateAx>
        <c:axId val="96813824"/>
        <c:scaling>
          <c:orientation val="minMax"/>
        </c:scaling>
        <c:delete val="1"/>
        <c:axPos val="b"/>
        <c:numFmt formatCode="ge" sourceLinked="1"/>
        <c:majorTickMark val="none"/>
        <c:minorTickMark val="none"/>
        <c:tickLblPos val="none"/>
        <c:crossAx val="96815744"/>
        <c:crosses val="autoZero"/>
        <c:auto val="1"/>
        <c:lblOffset val="100"/>
        <c:baseTimeUnit val="years"/>
      </c:dateAx>
      <c:valAx>
        <c:axId val="9681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5D-4538-AC84-441D8B6094F6}"/>
            </c:ext>
          </c:extLst>
        </c:ser>
        <c:dLbls>
          <c:showLegendKey val="0"/>
          <c:showVal val="0"/>
          <c:showCatName val="0"/>
          <c:showSerName val="0"/>
          <c:showPercent val="0"/>
          <c:showBubbleSize val="0"/>
        </c:dLbls>
        <c:gapWidth val="150"/>
        <c:axId val="96863744"/>
        <c:axId val="9686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5D-4538-AC84-441D8B6094F6}"/>
            </c:ext>
          </c:extLst>
        </c:ser>
        <c:dLbls>
          <c:showLegendKey val="0"/>
          <c:showVal val="0"/>
          <c:showCatName val="0"/>
          <c:showSerName val="0"/>
          <c:showPercent val="0"/>
          <c:showBubbleSize val="0"/>
        </c:dLbls>
        <c:marker val="1"/>
        <c:smooth val="0"/>
        <c:axId val="96863744"/>
        <c:axId val="96865664"/>
      </c:lineChart>
      <c:dateAx>
        <c:axId val="96863744"/>
        <c:scaling>
          <c:orientation val="minMax"/>
        </c:scaling>
        <c:delete val="1"/>
        <c:axPos val="b"/>
        <c:numFmt formatCode="ge" sourceLinked="1"/>
        <c:majorTickMark val="none"/>
        <c:minorTickMark val="none"/>
        <c:tickLblPos val="none"/>
        <c:crossAx val="96865664"/>
        <c:crosses val="autoZero"/>
        <c:auto val="1"/>
        <c:lblOffset val="100"/>
        <c:baseTimeUnit val="years"/>
      </c:dateAx>
      <c:valAx>
        <c:axId val="968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48-4986-869D-5CBCF840D709}"/>
            </c:ext>
          </c:extLst>
        </c:ser>
        <c:dLbls>
          <c:showLegendKey val="0"/>
          <c:showVal val="0"/>
          <c:showCatName val="0"/>
          <c:showSerName val="0"/>
          <c:showPercent val="0"/>
          <c:showBubbleSize val="0"/>
        </c:dLbls>
        <c:gapWidth val="150"/>
        <c:axId val="96901376"/>
        <c:axId val="9690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48-4986-869D-5CBCF840D709}"/>
            </c:ext>
          </c:extLst>
        </c:ser>
        <c:dLbls>
          <c:showLegendKey val="0"/>
          <c:showVal val="0"/>
          <c:showCatName val="0"/>
          <c:showSerName val="0"/>
          <c:showPercent val="0"/>
          <c:showBubbleSize val="0"/>
        </c:dLbls>
        <c:marker val="1"/>
        <c:smooth val="0"/>
        <c:axId val="96901376"/>
        <c:axId val="96907648"/>
      </c:lineChart>
      <c:dateAx>
        <c:axId val="96901376"/>
        <c:scaling>
          <c:orientation val="minMax"/>
        </c:scaling>
        <c:delete val="1"/>
        <c:axPos val="b"/>
        <c:numFmt formatCode="ge" sourceLinked="1"/>
        <c:majorTickMark val="none"/>
        <c:minorTickMark val="none"/>
        <c:tickLblPos val="none"/>
        <c:crossAx val="96907648"/>
        <c:crosses val="autoZero"/>
        <c:auto val="1"/>
        <c:lblOffset val="100"/>
        <c:baseTimeUnit val="years"/>
      </c:dateAx>
      <c:valAx>
        <c:axId val="9690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89-4BBD-93CB-DEEF6F6A2DA4}"/>
            </c:ext>
          </c:extLst>
        </c:ser>
        <c:dLbls>
          <c:showLegendKey val="0"/>
          <c:showVal val="0"/>
          <c:showCatName val="0"/>
          <c:showSerName val="0"/>
          <c:showPercent val="0"/>
          <c:showBubbleSize val="0"/>
        </c:dLbls>
        <c:gapWidth val="150"/>
        <c:axId val="96946816"/>
        <c:axId val="9694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855.8</c:v>
                </c:pt>
              </c:numCache>
            </c:numRef>
          </c:val>
          <c:smooth val="0"/>
          <c:extLst xmlns:c16r2="http://schemas.microsoft.com/office/drawing/2015/06/chart">
            <c:ext xmlns:c16="http://schemas.microsoft.com/office/drawing/2014/chart" uri="{C3380CC4-5D6E-409C-BE32-E72D297353CC}">
              <c16:uniqueId val="{00000001-4889-4BBD-93CB-DEEF6F6A2DA4}"/>
            </c:ext>
          </c:extLst>
        </c:ser>
        <c:dLbls>
          <c:showLegendKey val="0"/>
          <c:showVal val="0"/>
          <c:showCatName val="0"/>
          <c:showSerName val="0"/>
          <c:showPercent val="0"/>
          <c:showBubbleSize val="0"/>
        </c:dLbls>
        <c:marker val="1"/>
        <c:smooth val="0"/>
        <c:axId val="96946816"/>
        <c:axId val="96948992"/>
      </c:lineChart>
      <c:dateAx>
        <c:axId val="96946816"/>
        <c:scaling>
          <c:orientation val="minMax"/>
        </c:scaling>
        <c:delete val="1"/>
        <c:axPos val="b"/>
        <c:numFmt formatCode="ge" sourceLinked="1"/>
        <c:majorTickMark val="none"/>
        <c:minorTickMark val="none"/>
        <c:tickLblPos val="none"/>
        <c:crossAx val="96948992"/>
        <c:crosses val="autoZero"/>
        <c:auto val="1"/>
        <c:lblOffset val="100"/>
        <c:baseTimeUnit val="years"/>
      </c:dateAx>
      <c:valAx>
        <c:axId val="9694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108.93</c:v>
                </c:pt>
                <c:pt idx="1">
                  <c:v>76.760000000000005</c:v>
                </c:pt>
                <c:pt idx="2">
                  <c:v>95.8</c:v>
                </c:pt>
                <c:pt idx="3">
                  <c:v>57.05</c:v>
                </c:pt>
                <c:pt idx="4">
                  <c:v>82.48</c:v>
                </c:pt>
              </c:numCache>
            </c:numRef>
          </c:val>
          <c:extLst xmlns:c16r2="http://schemas.microsoft.com/office/drawing/2015/06/chart">
            <c:ext xmlns:c16="http://schemas.microsoft.com/office/drawing/2014/chart" uri="{C3380CC4-5D6E-409C-BE32-E72D297353CC}">
              <c16:uniqueId val="{00000000-2045-49AF-9B69-5498DF87D792}"/>
            </c:ext>
          </c:extLst>
        </c:ser>
        <c:dLbls>
          <c:showLegendKey val="0"/>
          <c:showVal val="0"/>
          <c:showCatName val="0"/>
          <c:showSerName val="0"/>
          <c:showPercent val="0"/>
          <c:showBubbleSize val="0"/>
        </c:dLbls>
        <c:gapWidth val="150"/>
        <c:axId val="96963584"/>
        <c:axId val="9698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59.8</c:v>
                </c:pt>
              </c:numCache>
            </c:numRef>
          </c:val>
          <c:smooth val="0"/>
          <c:extLst xmlns:c16r2="http://schemas.microsoft.com/office/drawing/2015/06/chart">
            <c:ext xmlns:c16="http://schemas.microsoft.com/office/drawing/2014/chart" uri="{C3380CC4-5D6E-409C-BE32-E72D297353CC}">
              <c16:uniqueId val="{00000001-2045-49AF-9B69-5498DF87D792}"/>
            </c:ext>
          </c:extLst>
        </c:ser>
        <c:dLbls>
          <c:showLegendKey val="0"/>
          <c:showVal val="0"/>
          <c:showCatName val="0"/>
          <c:showSerName val="0"/>
          <c:showPercent val="0"/>
          <c:showBubbleSize val="0"/>
        </c:dLbls>
        <c:marker val="1"/>
        <c:smooth val="0"/>
        <c:axId val="96963584"/>
        <c:axId val="96982144"/>
      </c:lineChart>
      <c:dateAx>
        <c:axId val="96963584"/>
        <c:scaling>
          <c:orientation val="minMax"/>
        </c:scaling>
        <c:delete val="1"/>
        <c:axPos val="b"/>
        <c:numFmt formatCode="ge" sourceLinked="1"/>
        <c:majorTickMark val="none"/>
        <c:minorTickMark val="none"/>
        <c:tickLblPos val="none"/>
        <c:crossAx val="96982144"/>
        <c:crosses val="autoZero"/>
        <c:auto val="1"/>
        <c:lblOffset val="100"/>
        <c:baseTimeUnit val="years"/>
      </c:dateAx>
      <c:valAx>
        <c:axId val="969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6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117.81</c:v>
                </c:pt>
                <c:pt idx="1">
                  <c:v>175.79</c:v>
                </c:pt>
                <c:pt idx="2">
                  <c:v>138.32</c:v>
                </c:pt>
                <c:pt idx="3">
                  <c:v>232.57</c:v>
                </c:pt>
                <c:pt idx="4">
                  <c:v>160.97</c:v>
                </c:pt>
              </c:numCache>
            </c:numRef>
          </c:val>
          <c:extLst xmlns:c16r2="http://schemas.microsoft.com/office/drawing/2015/06/chart">
            <c:ext xmlns:c16="http://schemas.microsoft.com/office/drawing/2014/chart" uri="{C3380CC4-5D6E-409C-BE32-E72D297353CC}">
              <c16:uniqueId val="{00000000-F1D4-4171-9AF6-228950011EEF}"/>
            </c:ext>
          </c:extLst>
        </c:ser>
        <c:dLbls>
          <c:showLegendKey val="0"/>
          <c:showVal val="0"/>
          <c:showCatName val="0"/>
          <c:showSerName val="0"/>
          <c:showPercent val="0"/>
          <c:showBubbleSize val="0"/>
        </c:dLbls>
        <c:gapWidth val="150"/>
        <c:axId val="97084928"/>
        <c:axId val="9708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263.76</c:v>
                </c:pt>
              </c:numCache>
            </c:numRef>
          </c:val>
          <c:smooth val="0"/>
          <c:extLst xmlns:c16r2="http://schemas.microsoft.com/office/drawing/2015/06/chart">
            <c:ext xmlns:c16="http://schemas.microsoft.com/office/drawing/2014/chart" uri="{C3380CC4-5D6E-409C-BE32-E72D297353CC}">
              <c16:uniqueId val="{00000001-F1D4-4171-9AF6-228950011EEF}"/>
            </c:ext>
          </c:extLst>
        </c:ser>
        <c:dLbls>
          <c:showLegendKey val="0"/>
          <c:showVal val="0"/>
          <c:showCatName val="0"/>
          <c:showSerName val="0"/>
          <c:showPercent val="0"/>
          <c:showBubbleSize val="0"/>
        </c:dLbls>
        <c:marker val="1"/>
        <c:smooth val="0"/>
        <c:axId val="97084928"/>
        <c:axId val="97086848"/>
      </c:lineChart>
      <c:dateAx>
        <c:axId val="97084928"/>
        <c:scaling>
          <c:orientation val="minMax"/>
        </c:scaling>
        <c:delete val="1"/>
        <c:axPos val="b"/>
        <c:numFmt formatCode="ge" sourceLinked="1"/>
        <c:majorTickMark val="none"/>
        <c:minorTickMark val="none"/>
        <c:tickLblPos val="none"/>
        <c:crossAx val="97086848"/>
        <c:crosses val="autoZero"/>
        <c:auto val="1"/>
        <c:lblOffset val="100"/>
        <c:baseTimeUnit val="years"/>
      </c:dateAx>
      <c:valAx>
        <c:axId val="970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佐川町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13070</v>
      </c>
      <c r="AM8" s="68"/>
      <c r="AN8" s="68"/>
      <c r="AO8" s="68"/>
      <c r="AP8" s="68"/>
      <c r="AQ8" s="68"/>
      <c r="AR8" s="68"/>
      <c r="AS8" s="68"/>
      <c r="AT8" s="67">
        <f>データ!T6</f>
        <v>100.8</v>
      </c>
      <c r="AU8" s="67"/>
      <c r="AV8" s="67"/>
      <c r="AW8" s="67"/>
      <c r="AX8" s="67"/>
      <c r="AY8" s="67"/>
      <c r="AZ8" s="67"/>
      <c r="BA8" s="67"/>
      <c r="BB8" s="67">
        <f>データ!U6</f>
        <v>129.66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3.45</v>
      </c>
      <c r="Q10" s="67"/>
      <c r="R10" s="67"/>
      <c r="S10" s="67"/>
      <c r="T10" s="67"/>
      <c r="U10" s="67"/>
      <c r="V10" s="67"/>
      <c r="W10" s="67">
        <f>データ!Q6</f>
        <v>100</v>
      </c>
      <c r="X10" s="67"/>
      <c r="Y10" s="67"/>
      <c r="Z10" s="67"/>
      <c r="AA10" s="67"/>
      <c r="AB10" s="67"/>
      <c r="AC10" s="67"/>
      <c r="AD10" s="68">
        <f>データ!R6</f>
        <v>3340</v>
      </c>
      <c r="AE10" s="68"/>
      <c r="AF10" s="68"/>
      <c r="AG10" s="68"/>
      <c r="AH10" s="68"/>
      <c r="AI10" s="68"/>
      <c r="AJ10" s="68"/>
      <c r="AK10" s="2"/>
      <c r="AL10" s="68">
        <f>データ!V6</f>
        <v>450</v>
      </c>
      <c r="AM10" s="68"/>
      <c r="AN10" s="68"/>
      <c r="AO10" s="68"/>
      <c r="AP10" s="68"/>
      <c r="AQ10" s="68"/>
      <c r="AR10" s="68"/>
      <c r="AS10" s="68"/>
      <c r="AT10" s="67">
        <f>データ!W6</f>
        <v>0.17</v>
      </c>
      <c r="AU10" s="67"/>
      <c r="AV10" s="67"/>
      <c r="AW10" s="67"/>
      <c r="AX10" s="67"/>
      <c r="AY10" s="67"/>
      <c r="AZ10" s="67"/>
      <c r="BA10" s="67"/>
      <c r="BB10" s="67">
        <f>データ!X6</f>
        <v>2647.06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55</v>
      </c>
      <c r="N86" s="25" t="s">
        <v>56</v>
      </c>
      <c r="O86" s="25" t="str">
        <f>データ!EO6</f>
        <v>【0.11】</v>
      </c>
    </row>
  </sheetData>
  <sheetProtection algorithmName="SHA-512" hashValue="ikEOfQOb+ONQUF9/P8hyrhYvs7Jjt0FVi6wECzmGu7AwH1Fyqig/2vNBevXn5rOvY9D0PeL1UMgFGsNGnp2Wtw==" saltValue="C4Scl91ENaej00VeHBO1V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394025</v>
      </c>
      <c r="D6" s="32">
        <f t="shared" si="3"/>
        <v>47</v>
      </c>
      <c r="E6" s="32">
        <f t="shared" si="3"/>
        <v>17</v>
      </c>
      <c r="F6" s="32">
        <f t="shared" si="3"/>
        <v>5</v>
      </c>
      <c r="G6" s="32">
        <f t="shared" si="3"/>
        <v>0</v>
      </c>
      <c r="H6" s="32" t="str">
        <f t="shared" si="3"/>
        <v>高知県　佐川町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3.45</v>
      </c>
      <c r="Q6" s="33">
        <f t="shared" si="3"/>
        <v>100</v>
      </c>
      <c r="R6" s="33">
        <f t="shared" si="3"/>
        <v>3340</v>
      </c>
      <c r="S6" s="33">
        <f t="shared" si="3"/>
        <v>13070</v>
      </c>
      <c r="T6" s="33">
        <f t="shared" si="3"/>
        <v>100.8</v>
      </c>
      <c r="U6" s="33">
        <f t="shared" si="3"/>
        <v>129.66</v>
      </c>
      <c r="V6" s="33">
        <f t="shared" si="3"/>
        <v>450</v>
      </c>
      <c r="W6" s="33">
        <f t="shared" si="3"/>
        <v>0.17</v>
      </c>
      <c r="X6" s="33">
        <f t="shared" si="3"/>
        <v>2647.06</v>
      </c>
      <c r="Y6" s="34">
        <f>IF(Y7="",NA(),Y7)</f>
        <v>99.53</v>
      </c>
      <c r="Z6" s="34">
        <f t="shared" ref="Z6:AH6" si="4">IF(Z7="",NA(),Z7)</f>
        <v>99.14</v>
      </c>
      <c r="AA6" s="34">
        <f t="shared" si="4"/>
        <v>94.74</v>
      </c>
      <c r="AB6" s="34">
        <f t="shared" si="4"/>
        <v>95.05</v>
      </c>
      <c r="AC6" s="34">
        <f t="shared" si="4"/>
        <v>92.89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979.89</v>
      </c>
      <c r="BN6" s="34">
        <f t="shared" si="7"/>
        <v>1051.43</v>
      </c>
      <c r="BO6" s="34">
        <f t="shared" si="7"/>
        <v>855.8</v>
      </c>
      <c r="BP6" s="33" t="str">
        <f>IF(BP7="","",IF(BP7="-","【-】","【"&amp;SUBSTITUTE(TEXT(BP7,"#,##0.00"),"-","△")&amp;"】"))</f>
        <v>【814.89】</v>
      </c>
      <c r="BQ6" s="34">
        <f>IF(BQ7="",NA(),BQ7)</f>
        <v>108.93</v>
      </c>
      <c r="BR6" s="34">
        <f t="shared" ref="BR6:BZ6" si="8">IF(BR7="",NA(),BR7)</f>
        <v>76.760000000000005</v>
      </c>
      <c r="BS6" s="34">
        <f t="shared" si="8"/>
        <v>95.8</v>
      </c>
      <c r="BT6" s="34">
        <f t="shared" si="8"/>
        <v>57.05</v>
      </c>
      <c r="BU6" s="34">
        <f t="shared" si="8"/>
        <v>82.48</v>
      </c>
      <c r="BV6" s="34">
        <f t="shared" si="8"/>
        <v>41.04</v>
      </c>
      <c r="BW6" s="34">
        <f t="shared" si="8"/>
        <v>41.08</v>
      </c>
      <c r="BX6" s="34">
        <f t="shared" si="8"/>
        <v>41.34</v>
      </c>
      <c r="BY6" s="34">
        <f t="shared" si="8"/>
        <v>40.06</v>
      </c>
      <c r="BZ6" s="34">
        <f t="shared" si="8"/>
        <v>59.8</v>
      </c>
      <c r="CA6" s="33" t="str">
        <f>IF(CA7="","",IF(CA7="-","【-】","【"&amp;SUBSTITUTE(TEXT(CA7,"#,##0.00"),"-","△")&amp;"】"))</f>
        <v>【60.64】</v>
      </c>
      <c r="CB6" s="34">
        <f>IF(CB7="",NA(),CB7)</f>
        <v>117.81</v>
      </c>
      <c r="CC6" s="34">
        <f t="shared" ref="CC6:CK6" si="9">IF(CC7="",NA(),CC7)</f>
        <v>175.79</v>
      </c>
      <c r="CD6" s="34">
        <f t="shared" si="9"/>
        <v>138.32</v>
      </c>
      <c r="CE6" s="34">
        <f t="shared" si="9"/>
        <v>232.57</v>
      </c>
      <c r="CF6" s="34">
        <f t="shared" si="9"/>
        <v>160.97</v>
      </c>
      <c r="CG6" s="34">
        <f t="shared" si="9"/>
        <v>357.08</v>
      </c>
      <c r="CH6" s="34">
        <f t="shared" si="9"/>
        <v>378.08</v>
      </c>
      <c r="CI6" s="34">
        <f t="shared" si="9"/>
        <v>357.49</v>
      </c>
      <c r="CJ6" s="34">
        <f t="shared" si="9"/>
        <v>355.22</v>
      </c>
      <c r="CK6" s="34">
        <f t="shared" si="9"/>
        <v>263.76</v>
      </c>
      <c r="CL6" s="33" t="str">
        <f>IF(CL7="","",IF(CL7="-","【-】","【"&amp;SUBSTITUTE(TEXT(CL7,"#,##0.00"),"-","△")&amp;"】"))</f>
        <v>【255.52】</v>
      </c>
      <c r="CM6" s="34">
        <f>IF(CM7="",NA(),CM7)</f>
        <v>77.78</v>
      </c>
      <c r="CN6" s="34">
        <f t="shared" ref="CN6:CV6" si="10">IF(CN7="",NA(),CN7)</f>
        <v>77.08</v>
      </c>
      <c r="CO6" s="34">
        <f t="shared" si="10"/>
        <v>78.47</v>
      </c>
      <c r="CP6" s="34">
        <f t="shared" si="10"/>
        <v>78.47</v>
      </c>
      <c r="CQ6" s="34">
        <f t="shared" si="10"/>
        <v>76.39</v>
      </c>
      <c r="CR6" s="34">
        <f t="shared" si="10"/>
        <v>45.95</v>
      </c>
      <c r="CS6" s="34">
        <f t="shared" si="10"/>
        <v>44.69</v>
      </c>
      <c r="CT6" s="34">
        <f t="shared" si="10"/>
        <v>44.69</v>
      </c>
      <c r="CU6" s="34">
        <f t="shared" si="10"/>
        <v>42.84</v>
      </c>
      <c r="CV6" s="34">
        <f t="shared" si="10"/>
        <v>51.75</v>
      </c>
      <c r="CW6" s="33" t="str">
        <f>IF(CW7="","",IF(CW7="-","【-】","【"&amp;SUBSTITUTE(TEXT(CW7,"#,##0.00"),"-","△")&amp;"】"))</f>
        <v>【52.49】</v>
      </c>
      <c r="CX6" s="34">
        <f>IF(CX7="",NA(),CX7)</f>
        <v>85.38</v>
      </c>
      <c r="CY6" s="34">
        <f t="shared" ref="CY6:DG6" si="11">IF(CY7="",NA(),CY7)</f>
        <v>86.11</v>
      </c>
      <c r="CZ6" s="34">
        <f t="shared" si="11"/>
        <v>85.62</v>
      </c>
      <c r="DA6" s="34">
        <f t="shared" si="11"/>
        <v>85.75</v>
      </c>
      <c r="DB6" s="34">
        <f t="shared" si="11"/>
        <v>86.22</v>
      </c>
      <c r="DC6" s="34">
        <f t="shared" si="11"/>
        <v>71.97</v>
      </c>
      <c r="DD6" s="34">
        <f t="shared" si="11"/>
        <v>70.59</v>
      </c>
      <c r="DE6" s="34">
        <f t="shared" si="11"/>
        <v>69.67</v>
      </c>
      <c r="DF6" s="34">
        <f t="shared" si="11"/>
        <v>66.3</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4">
        <f t="shared" si="14"/>
        <v>0.01</v>
      </c>
      <c r="EO6" s="33" t="str">
        <f>IF(EO7="","",IF(EO7="-","【-】","【"&amp;SUBSTITUTE(TEXT(EO7,"#,##0.00"),"-","△")&amp;"】"))</f>
        <v>【0.11】</v>
      </c>
    </row>
    <row r="7" spans="1:145" s="35" customFormat="1" x14ac:dyDescent="0.15">
      <c r="A7" s="27"/>
      <c r="B7" s="36">
        <v>2017</v>
      </c>
      <c r="C7" s="36">
        <v>394025</v>
      </c>
      <c r="D7" s="36">
        <v>47</v>
      </c>
      <c r="E7" s="36">
        <v>17</v>
      </c>
      <c r="F7" s="36">
        <v>5</v>
      </c>
      <c r="G7" s="36">
        <v>0</v>
      </c>
      <c r="H7" s="36" t="s">
        <v>110</v>
      </c>
      <c r="I7" s="36" t="s">
        <v>111</v>
      </c>
      <c r="J7" s="36" t="s">
        <v>112</v>
      </c>
      <c r="K7" s="36" t="s">
        <v>113</v>
      </c>
      <c r="L7" s="36" t="s">
        <v>114</v>
      </c>
      <c r="M7" s="36" t="s">
        <v>115</v>
      </c>
      <c r="N7" s="37" t="s">
        <v>116</v>
      </c>
      <c r="O7" s="37" t="s">
        <v>117</v>
      </c>
      <c r="P7" s="37">
        <v>3.45</v>
      </c>
      <c r="Q7" s="37">
        <v>100</v>
      </c>
      <c r="R7" s="37">
        <v>3340</v>
      </c>
      <c r="S7" s="37">
        <v>13070</v>
      </c>
      <c r="T7" s="37">
        <v>100.8</v>
      </c>
      <c r="U7" s="37">
        <v>129.66</v>
      </c>
      <c r="V7" s="37">
        <v>450</v>
      </c>
      <c r="W7" s="37">
        <v>0.17</v>
      </c>
      <c r="X7" s="37">
        <v>2647.06</v>
      </c>
      <c r="Y7" s="37">
        <v>99.53</v>
      </c>
      <c r="Z7" s="37">
        <v>99.14</v>
      </c>
      <c r="AA7" s="37">
        <v>94.74</v>
      </c>
      <c r="AB7" s="37">
        <v>95.05</v>
      </c>
      <c r="AC7" s="37">
        <v>92.89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979.89</v>
      </c>
      <c r="BN7" s="37">
        <v>1051.43</v>
      </c>
      <c r="BO7" s="37">
        <v>855.8</v>
      </c>
      <c r="BP7" s="37">
        <v>814.89</v>
      </c>
      <c r="BQ7" s="37">
        <v>108.93</v>
      </c>
      <c r="BR7" s="37">
        <v>76.760000000000005</v>
      </c>
      <c r="BS7" s="37">
        <v>95.8</v>
      </c>
      <c r="BT7" s="37">
        <v>57.05</v>
      </c>
      <c r="BU7" s="37">
        <v>82.48</v>
      </c>
      <c r="BV7" s="37">
        <v>41.04</v>
      </c>
      <c r="BW7" s="37">
        <v>41.08</v>
      </c>
      <c r="BX7" s="37">
        <v>41.34</v>
      </c>
      <c r="BY7" s="37">
        <v>40.06</v>
      </c>
      <c r="BZ7" s="37">
        <v>59.8</v>
      </c>
      <c r="CA7" s="37">
        <v>60.64</v>
      </c>
      <c r="CB7" s="37">
        <v>117.81</v>
      </c>
      <c r="CC7" s="37">
        <v>175.79</v>
      </c>
      <c r="CD7" s="37">
        <v>138.32</v>
      </c>
      <c r="CE7" s="37">
        <v>232.57</v>
      </c>
      <c r="CF7" s="37">
        <v>160.97</v>
      </c>
      <c r="CG7" s="37">
        <v>357.08</v>
      </c>
      <c r="CH7" s="37">
        <v>378.08</v>
      </c>
      <c r="CI7" s="37">
        <v>357.49</v>
      </c>
      <c r="CJ7" s="37">
        <v>355.22</v>
      </c>
      <c r="CK7" s="37">
        <v>263.76</v>
      </c>
      <c r="CL7" s="37">
        <v>255.52</v>
      </c>
      <c r="CM7" s="37">
        <v>77.78</v>
      </c>
      <c r="CN7" s="37">
        <v>77.08</v>
      </c>
      <c r="CO7" s="37">
        <v>78.47</v>
      </c>
      <c r="CP7" s="37">
        <v>78.47</v>
      </c>
      <c r="CQ7" s="37">
        <v>76.39</v>
      </c>
      <c r="CR7" s="37">
        <v>45.95</v>
      </c>
      <c r="CS7" s="37">
        <v>44.69</v>
      </c>
      <c r="CT7" s="37">
        <v>44.69</v>
      </c>
      <c r="CU7" s="37">
        <v>42.84</v>
      </c>
      <c r="CV7" s="37">
        <v>51.75</v>
      </c>
      <c r="CW7" s="37">
        <v>52.49</v>
      </c>
      <c r="CX7" s="37">
        <v>85.38</v>
      </c>
      <c r="CY7" s="37">
        <v>86.11</v>
      </c>
      <c r="CZ7" s="37">
        <v>85.62</v>
      </c>
      <c r="DA7" s="37">
        <v>85.75</v>
      </c>
      <c r="DB7" s="37">
        <v>86.22</v>
      </c>
      <c r="DC7" s="37">
        <v>71.97</v>
      </c>
      <c r="DD7" s="37">
        <v>70.59</v>
      </c>
      <c r="DE7" s="37">
        <v>69.67</v>
      </c>
      <c r="DF7" s="37">
        <v>66.3</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2019-01-24T10:48:36Z</cp:lastPrinted>
  <dcterms:created xsi:type="dcterms:W3CDTF">2018-12-03T09:29:41Z</dcterms:created>
  <dcterms:modified xsi:type="dcterms:W3CDTF">2019-01-24T10:48:52Z</dcterms:modified>
  <cp:category/>
</cp:coreProperties>
</file>