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aki1er5vAaJRjU85aZCmWZGAMpahfHiqdAEFGLmNZMooTpNz9qrodNOLQYtQbRRvpn5E6hyxRHH5Xu3uOmH0tg==" workbookSaltValue="UhBWnFhQXyXuRZ1oFBZWK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<sst xmlns="http://schemas.openxmlformats.org/spreadsheetml/2006/main" count="240" uniqueCount="126">
  <si>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</si>
  <si>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</si>
  <si>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</si>
  <si>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</si>
  <si>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</si>
  <si>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</si>
  <si>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</si>
  <si>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</si>
  <si>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</si>
  <si>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</si>
  <si>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</si>
  <si>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</si>
  <si>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</si>
  <si>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</si>
  <si>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</si>
  <si>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</si>
  <si>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</si>
  <si>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</si>
  <si>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</si>
  <si>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</si>
  <si>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</si>
  <si>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</si>
  <si>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</si>
  <si>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</si>
  <si>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</si>
  <si>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</si>
  <si>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</si>
  <si>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</si>
  <si>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</si>
  <si>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</si>
  <si>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</si>
  <si>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</si>
  <si>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</si>
  <si>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</si>
  <si>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</si>
  <si>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</si>
  <si>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</si>
  <si>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</si>
  <si>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</si>
  <si>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</si>
  <si>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</si>
  <si>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</si>
  <si>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</si>
  <si>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</si>
  <si>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</si>
  <si>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</si>
  <si>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</si>
  <si>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</si>
  <si>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</si>
  <si>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</si>
  <si>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</si>
  <si>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</si>
  <si>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</si>
  <si>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</si>
  <si>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</si>
  <si>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</si>
  <si>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</si>
  <si>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</si>
  <si>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</si>
  <si>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</si>
  <si>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</si>
  <si>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</si>
  <si>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</si>
  <si>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</si>
  <si>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</si>
  <si>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</si>
  <si>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</si>
  <si>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</si>
  <si>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</si>
  <si>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</si>
  <si>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</si>
  <si>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</si>
  <si>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</si>
  <si>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</si>
  <si>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</si>
  <si>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</si>
  <si>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</si>
  <si>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</si>
  <si>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</si>
  <si>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</si>
  <si>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</si>
  <si>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</si>
  <si>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</si>
  <si>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</si>
  <si>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</si>
  <si>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</si>
  <si>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</si>
  <si>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</si>
  <si>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</si>
  <si>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</si>
  <si>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</si>
  <si>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</si>
  <si>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</si>
  <si>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</si>
  <si>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</si>
  <si>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</si>
  <si>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</si>
  <si>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</si>
  <si>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</si>
  <si>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</si>
  <si>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</si>
  <si>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</si>
  <si>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</si>
  <si>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</si>
  <si>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</si>
  <si>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</si>
  <si>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</si>
  <si>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</si>
  <si>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</si>
  <si>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</si>
  <si>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梼原町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</si>
  <si>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</si>
  <si>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</si>
  <si>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</si>
  <si>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</si>
  <si>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</si>
  <si>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</si>
  <si>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</si>
  <si>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</si>
  <si>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</si>
  <si>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</si>
  <si>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</si>
  <si>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</si>
  <si>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H25年度に他工事に伴う管路布設替えを実施したが、それ以降は更新していない。
　機能診断、最適整備構想に基づいて、適正な時期に適正な更新を予定している。</t>
    <rPh sb="4" eb="6">
      <t>ネンド</t>
    </rPh>
    <rPh sb="7" eb="8">
      <t>タ</t>
    </rPh>
    <rPh sb="8" eb="10">
      <t>コウジ</t>
    </rPh>
    <rPh sb="11" eb="12">
      <t>トモナ</t>
    </rPh>
    <rPh sb="13" eb="15">
      <t>カンロ</t>
    </rPh>
    <rPh sb="15" eb="18">
      <t>フセツガ</t>
    </rPh>
    <rPh sb="20" eb="22">
      <t>ジッシ</t>
    </rPh>
    <rPh sb="28" eb="30">
      <t>イコウ</t>
    </rPh>
    <rPh sb="31" eb="33">
      <t>コウシン</t>
    </rPh>
    <rPh sb="41" eb="43">
      <t>キノウ</t>
    </rPh>
    <rPh sb="43" eb="45">
      <t>シンダン</t>
    </rPh>
    <rPh sb="46" eb="48">
      <t>サイテキ</t>
    </rPh>
    <rPh sb="48" eb="50">
      <t>セイビ</t>
    </rPh>
    <rPh sb="50" eb="52">
      <t>コウソウ</t>
    </rPh>
    <rPh sb="53" eb="54">
      <t>モト</t>
    </rPh>
    <rPh sb="58" eb="60">
      <t>テキセイ</t>
    </rPh>
    <rPh sb="61" eb="63">
      <t>ジキ</t>
    </rPh>
    <rPh sb="64" eb="66">
      <t>テキセイ</t>
    </rPh>
    <rPh sb="67" eb="69">
      <t>コウシン</t>
    </rPh>
    <rPh sb="70" eb="72">
      <t>ヨテイ</t>
    </rPh>
    <phoneticPr fontId="4"/>
  </si>
  <si>
    <t>　類似団体と比較しても、概ね平均値以上の数値であるが、一般会計からの繰入金を削減していくためにも、未加入世帯への接続啓発、料金見直しなどを実施していく必要がある。</t>
    <rPh sb="1" eb="3">
      <t>ルイジ</t>
    </rPh>
    <rPh sb="3" eb="5">
      <t>ダンタイ</t>
    </rPh>
    <rPh sb="6" eb="8">
      <t>ヒカク</t>
    </rPh>
    <rPh sb="12" eb="13">
      <t>オオム</t>
    </rPh>
    <rPh sb="14" eb="17">
      <t>ヘイキンチ</t>
    </rPh>
    <rPh sb="17" eb="19">
      <t>イジョウ</t>
    </rPh>
    <rPh sb="20" eb="22">
      <t>スウチ</t>
    </rPh>
    <rPh sb="27" eb="29">
      <t>イッパン</t>
    </rPh>
    <rPh sb="29" eb="31">
      <t>カイケイ</t>
    </rPh>
    <rPh sb="34" eb="36">
      <t>クリイレ</t>
    </rPh>
    <rPh sb="36" eb="37">
      <t>キン</t>
    </rPh>
    <rPh sb="38" eb="40">
      <t>サクゲン</t>
    </rPh>
    <rPh sb="49" eb="52">
      <t>ミカニュウ</t>
    </rPh>
    <rPh sb="52" eb="54">
      <t>セタイ</t>
    </rPh>
    <rPh sb="56" eb="58">
      <t>セツゾク</t>
    </rPh>
    <rPh sb="58" eb="60">
      <t>ケイハツ</t>
    </rPh>
    <rPh sb="61" eb="63">
      <t>リョウキン</t>
    </rPh>
    <rPh sb="63" eb="65">
      <t>ミナオ</t>
    </rPh>
    <rPh sb="69" eb="71">
      <t>ジッシ</t>
    </rPh>
    <rPh sb="75" eb="77">
      <t>ヒツヨウ</t>
    </rPh>
    <phoneticPr fontId="4"/>
  </si>
  <si>
    <t>　各指標概ね平均値を上回っているが、今後の施設更新に係る経費を確保するためにも料金収入は欠かせない。H28年度に機械通信設備等の改修を行ったため下がっていた経費回収率も例年並みとなった。
　企業債残高については、施設整備が完了していることから減少しているが、一般会計からの繰入金により負担しているため、企業債残高対事業規模比率は農集事業会計への負担がない形となっている。
　維持管理費の軽減も急務であり、さらなる取り組みが必要である。</t>
    <rPh sb="1" eb="4">
      <t>カクシヒョウ</t>
    </rPh>
    <rPh sb="4" eb="5">
      <t>オオム</t>
    </rPh>
    <rPh sb="6" eb="9">
      <t>ヘイキンチ</t>
    </rPh>
    <rPh sb="10" eb="12">
      <t>ウワマワ</t>
    </rPh>
    <rPh sb="18" eb="20">
      <t>コンゴ</t>
    </rPh>
    <rPh sb="21" eb="23">
      <t>シセツ</t>
    </rPh>
    <rPh sb="23" eb="25">
      <t>コウシン</t>
    </rPh>
    <rPh sb="26" eb="27">
      <t>カカ</t>
    </rPh>
    <rPh sb="28" eb="30">
      <t>ケイヒ</t>
    </rPh>
    <rPh sb="31" eb="33">
      <t>カクホ</t>
    </rPh>
    <rPh sb="39" eb="41">
      <t>リョウキン</t>
    </rPh>
    <rPh sb="41" eb="43">
      <t>シュウニュウ</t>
    </rPh>
    <rPh sb="44" eb="45">
      <t>カ</t>
    </rPh>
    <rPh sb="53" eb="55">
      <t>ネンド</t>
    </rPh>
    <rPh sb="56" eb="58">
      <t>キカイ</t>
    </rPh>
    <rPh sb="58" eb="60">
      <t>ツウシン</t>
    </rPh>
    <rPh sb="60" eb="62">
      <t>セツビ</t>
    </rPh>
    <rPh sb="62" eb="63">
      <t>トウ</t>
    </rPh>
    <rPh sb="64" eb="66">
      <t>カイシュウ</t>
    </rPh>
    <rPh sb="67" eb="68">
      <t>オコナ</t>
    </rPh>
    <rPh sb="72" eb="73">
      <t>サ</t>
    </rPh>
    <rPh sb="78" eb="80">
      <t>ケイヒ</t>
    </rPh>
    <rPh sb="80" eb="82">
      <t>カイシュウ</t>
    </rPh>
    <rPh sb="82" eb="83">
      <t>リツ</t>
    </rPh>
    <rPh sb="84" eb="86">
      <t>レイネン</t>
    </rPh>
    <rPh sb="86" eb="87">
      <t>ナ</t>
    </rPh>
    <rPh sb="95" eb="97">
      <t>キギョウ</t>
    </rPh>
    <rPh sb="97" eb="98">
      <t>サイ</t>
    </rPh>
    <rPh sb="98" eb="100">
      <t>ザンダカ</t>
    </rPh>
    <rPh sb="106" eb="108">
      <t>シセツ</t>
    </rPh>
    <rPh sb="108" eb="110">
      <t>セイビ</t>
    </rPh>
    <rPh sb="111" eb="113">
      <t>カンリョウ</t>
    </rPh>
    <rPh sb="121" eb="123">
      <t>ゲンショウ</t>
    </rPh>
    <rPh sb="129" eb="131">
      <t>イッパン</t>
    </rPh>
    <rPh sb="131" eb="133">
      <t>カイケイ</t>
    </rPh>
    <rPh sb="136" eb="138">
      <t>クリイレ</t>
    </rPh>
    <rPh sb="138" eb="139">
      <t>キン</t>
    </rPh>
    <rPh sb="142" eb="144">
      <t>フタン</t>
    </rPh>
    <rPh sb="151" eb="153">
      <t>キギョウ</t>
    </rPh>
    <rPh sb="153" eb="154">
      <t>サイ</t>
    </rPh>
    <rPh sb="154" eb="156">
      <t>ザンダカ</t>
    </rPh>
    <rPh sb="156" eb="157">
      <t>タイ</t>
    </rPh>
    <rPh sb="157" eb="159">
      <t>ジギョウ</t>
    </rPh>
    <rPh sb="159" eb="161">
      <t>キボ</t>
    </rPh>
    <rPh sb="161" eb="163">
      <t>ヒリツ</t>
    </rPh>
    <rPh sb="164" eb="166">
      <t>ノウシュウ</t>
    </rPh>
    <rPh sb="166" eb="168">
      <t>ジギョウ</t>
    </rPh>
    <rPh sb="168" eb="170">
      <t>カイケイ</t>
    </rPh>
    <rPh sb="172" eb="174">
      <t>フタン</t>
    </rPh>
    <rPh sb="177" eb="178">
      <t>カタチ</t>
    </rPh>
    <rPh sb="187" eb="189">
      <t>イジ</t>
    </rPh>
    <rPh sb="189" eb="192">
      <t>カンリヒ</t>
    </rPh>
    <rPh sb="193" eb="195">
      <t>ケイゲン</t>
    </rPh>
    <rPh sb="196" eb="198">
      <t>キュウム</t>
    </rPh>
    <rPh sb="206" eb="207">
      <t>ト</t>
    </rPh>
    <rPh sb="208" eb="209">
      <t>ク</t>
    </rPh>
    <rPh sb="211" eb="21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</si>
</sst>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quot;-&quot;">
                  <c:v>0.13</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01D-4D74-AFDF-B0756E8503B2}"/>
            </c:ext>
          </c:extLst>
        </c:ser>
        <c:dLbls>
          <c:showLegendKey val="0"/>
          <c:showVal val="0"/>
          <c:showCatName val="0"/>
          <c:showSerName val="0"/>
          <c:showPercent val="0"/>
          <c:showBubbleSize val="0"/>
        </c:dLbls>
        <c:gapWidth val="150"/>
        <c:axId val="101775232"/>
        <c:axId val="10179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601D-4D74-AFDF-B0756E8503B2}"/>
            </c:ext>
          </c:extLst>
        </c:ser>
        <c:dLbls>
          <c:showLegendKey val="0"/>
          <c:showVal val="0"/>
          <c:showCatName val="0"/>
          <c:showSerName val="0"/>
          <c:showPercent val="0"/>
          <c:showBubbleSize val="0"/>
        </c:dLbls>
        <c:marker val="1"/>
        <c:smooth val="0"/>
        <c:axId val="101775232"/>
        <c:axId val="101797888"/>
      </c:lineChart>
      <c:dateAx>
        <c:axId val="101775232"/>
        <c:scaling>
          <c:orientation val="minMax"/>
        </c:scaling>
        <c:delete val="1"/>
        <c:axPos val="b"/>
        <c:numFmt formatCode="ge" sourceLinked="1"/>
        <c:majorTickMark val="none"/>
        <c:minorTickMark val="none"/>
        <c:tickLblPos val="none"/>
        <c:crossAx val="101797888"/>
        <c:crosses val="autoZero"/>
        <c:auto val="1"/>
        <c:lblOffset val="100"/>
        <c:baseTimeUnit val="years"/>
      </c:dateAx>
      <c:valAx>
        <c:axId val="10179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39.229999999999997</c:v>
                </c:pt>
                <c:pt idx="1">
                  <c:v>82.56</c:v>
                </c:pt>
                <c:pt idx="2">
                  <c:v>82.56</c:v>
                </c:pt>
                <c:pt idx="3">
                  <c:v>82.56</c:v>
                </c:pt>
                <c:pt idx="4">
                  <c:v>82.56</c:v>
                </c:pt>
              </c:numCache>
            </c:numRef>
          </c:val>
          <c:extLst xmlns:c16r2="http://schemas.microsoft.com/office/drawing/2015/06/chart">
            <c:ext xmlns:c16="http://schemas.microsoft.com/office/drawing/2014/chart" uri="{C3380CC4-5D6E-409C-BE32-E72D297353CC}">
              <c16:uniqueId val="{00000000-CA13-4976-8CD1-F71F1DBD5974}"/>
            </c:ext>
          </c:extLst>
        </c:ser>
        <c:dLbls>
          <c:showLegendKey val="0"/>
          <c:showVal val="0"/>
          <c:showCatName val="0"/>
          <c:showSerName val="0"/>
          <c:showPercent val="0"/>
          <c:showBubbleSize val="0"/>
        </c:dLbls>
        <c:gapWidth val="150"/>
        <c:axId val="108050304"/>
        <c:axId val="10805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60.65</c:v>
                </c:pt>
                <c:pt idx="4">
                  <c:v>51.75</c:v>
                </c:pt>
              </c:numCache>
            </c:numRef>
          </c:val>
          <c:smooth val="0"/>
          <c:extLst xmlns:c16r2="http://schemas.microsoft.com/office/drawing/2015/06/chart">
            <c:ext xmlns:c16="http://schemas.microsoft.com/office/drawing/2014/chart" uri="{C3380CC4-5D6E-409C-BE32-E72D297353CC}">
              <c16:uniqueId val="{00000001-CA13-4976-8CD1-F71F1DBD5974}"/>
            </c:ext>
          </c:extLst>
        </c:ser>
        <c:dLbls>
          <c:showLegendKey val="0"/>
          <c:showVal val="0"/>
          <c:showCatName val="0"/>
          <c:showSerName val="0"/>
          <c:showPercent val="0"/>
          <c:showBubbleSize val="0"/>
        </c:dLbls>
        <c:marker val="1"/>
        <c:smooth val="0"/>
        <c:axId val="108050304"/>
        <c:axId val="108056576"/>
      </c:lineChart>
      <c:dateAx>
        <c:axId val="108050304"/>
        <c:scaling>
          <c:orientation val="minMax"/>
        </c:scaling>
        <c:delete val="1"/>
        <c:axPos val="b"/>
        <c:numFmt formatCode="ge" sourceLinked="1"/>
        <c:majorTickMark val="none"/>
        <c:minorTickMark val="none"/>
        <c:tickLblPos val="none"/>
        <c:crossAx val="108056576"/>
        <c:crosses val="autoZero"/>
        <c:auto val="1"/>
        <c:lblOffset val="100"/>
        <c:baseTimeUnit val="years"/>
      </c:dateAx>
      <c:valAx>
        <c:axId val="10805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5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93.07</c:v>
                </c:pt>
                <c:pt idx="1">
                  <c:v>90.89</c:v>
                </c:pt>
                <c:pt idx="2">
                  <c:v>85.5</c:v>
                </c:pt>
                <c:pt idx="3">
                  <c:v>87.79</c:v>
                </c:pt>
                <c:pt idx="4">
                  <c:v>90.96</c:v>
                </c:pt>
              </c:numCache>
            </c:numRef>
          </c:val>
          <c:extLst xmlns:c16r2="http://schemas.microsoft.com/office/drawing/2015/06/chart">
            <c:ext xmlns:c16="http://schemas.microsoft.com/office/drawing/2014/chart" uri="{C3380CC4-5D6E-409C-BE32-E72D297353CC}">
              <c16:uniqueId val="{00000000-6E83-4219-9F7A-06E19046F608}"/>
            </c:ext>
          </c:extLst>
        </c:ser>
        <c:dLbls>
          <c:showLegendKey val="0"/>
          <c:showVal val="0"/>
          <c:showCatName val="0"/>
          <c:showSerName val="0"/>
          <c:showPercent val="0"/>
          <c:showBubbleSize val="0"/>
        </c:dLbls>
        <c:gapWidth val="150"/>
        <c:axId val="108169472"/>
        <c:axId val="10817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84.58</c:v>
                </c:pt>
                <c:pt idx="4">
                  <c:v>84.84</c:v>
                </c:pt>
              </c:numCache>
            </c:numRef>
          </c:val>
          <c:smooth val="0"/>
          <c:extLst xmlns:c16r2="http://schemas.microsoft.com/office/drawing/2015/06/chart">
            <c:ext xmlns:c16="http://schemas.microsoft.com/office/drawing/2014/chart" uri="{C3380CC4-5D6E-409C-BE32-E72D297353CC}">
              <c16:uniqueId val="{00000001-6E83-4219-9F7A-06E19046F608}"/>
            </c:ext>
          </c:extLst>
        </c:ser>
        <c:dLbls>
          <c:showLegendKey val="0"/>
          <c:showVal val="0"/>
          <c:showCatName val="0"/>
          <c:showSerName val="0"/>
          <c:showPercent val="0"/>
          <c:showBubbleSize val="0"/>
        </c:dLbls>
        <c:marker val="1"/>
        <c:smooth val="0"/>
        <c:axId val="108169472"/>
        <c:axId val="108179840"/>
      </c:lineChart>
      <c:dateAx>
        <c:axId val="108169472"/>
        <c:scaling>
          <c:orientation val="minMax"/>
        </c:scaling>
        <c:delete val="1"/>
        <c:axPos val="b"/>
        <c:numFmt formatCode="ge" sourceLinked="1"/>
        <c:majorTickMark val="none"/>
        <c:minorTickMark val="none"/>
        <c:tickLblPos val="none"/>
        <c:crossAx val="108179840"/>
        <c:crosses val="autoZero"/>
        <c:auto val="1"/>
        <c:lblOffset val="100"/>
        <c:baseTimeUnit val="years"/>
      </c:dateAx>
      <c:valAx>
        <c:axId val="10817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6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99.37</c:v>
                </c:pt>
                <c:pt idx="2">
                  <c:v>100</c:v>
                </c:pt>
                <c:pt idx="3">
                  <c:v>100</c:v>
                </c:pt>
                <c:pt idx="4">
                  <c:v>100</c:v>
                </c:pt>
              </c:numCache>
            </c:numRef>
          </c:val>
          <c:extLst xmlns:c16r2="http://schemas.microsoft.com/office/drawing/2015/06/chart">
            <c:ext xmlns:c16="http://schemas.microsoft.com/office/drawing/2014/chart" uri="{C3380CC4-5D6E-409C-BE32-E72D297353CC}">
              <c16:uniqueId val="{00000000-A833-4533-BAD2-10D3E95A4B03}"/>
            </c:ext>
          </c:extLst>
        </c:ser>
        <c:dLbls>
          <c:showLegendKey val="0"/>
          <c:showVal val="0"/>
          <c:showCatName val="0"/>
          <c:showSerName val="0"/>
          <c:showPercent val="0"/>
          <c:showBubbleSize val="0"/>
        </c:dLbls>
        <c:gapWidth val="150"/>
        <c:axId val="101820672"/>
        <c:axId val="10183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33-4533-BAD2-10D3E95A4B03}"/>
            </c:ext>
          </c:extLst>
        </c:ser>
        <c:dLbls>
          <c:showLegendKey val="0"/>
          <c:showVal val="0"/>
          <c:showCatName val="0"/>
          <c:showSerName val="0"/>
          <c:showPercent val="0"/>
          <c:showBubbleSize val="0"/>
        </c:dLbls>
        <c:marker val="1"/>
        <c:smooth val="0"/>
        <c:axId val="101820672"/>
        <c:axId val="101835136"/>
      </c:lineChart>
      <c:dateAx>
        <c:axId val="101820672"/>
        <c:scaling>
          <c:orientation val="minMax"/>
        </c:scaling>
        <c:delete val="1"/>
        <c:axPos val="b"/>
        <c:numFmt formatCode="ge" sourceLinked="1"/>
        <c:majorTickMark val="none"/>
        <c:minorTickMark val="none"/>
        <c:tickLblPos val="none"/>
        <c:crossAx val="101835136"/>
        <c:crosses val="autoZero"/>
        <c:auto val="1"/>
        <c:lblOffset val="100"/>
        <c:baseTimeUnit val="years"/>
      </c:dateAx>
      <c:valAx>
        <c:axId val="10183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2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D67-4E37-B2F2-EDCDE53AFD34}"/>
            </c:ext>
          </c:extLst>
        </c:ser>
        <c:dLbls>
          <c:showLegendKey val="0"/>
          <c:showVal val="0"/>
          <c:showCatName val="0"/>
          <c:showSerName val="0"/>
          <c:showPercent val="0"/>
          <c:showBubbleSize val="0"/>
        </c:dLbls>
        <c:gapWidth val="150"/>
        <c:axId val="103172736"/>
        <c:axId val="10318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D67-4E37-B2F2-EDCDE53AFD34}"/>
            </c:ext>
          </c:extLst>
        </c:ser>
        <c:dLbls>
          <c:showLegendKey val="0"/>
          <c:showVal val="0"/>
          <c:showCatName val="0"/>
          <c:showSerName val="0"/>
          <c:showPercent val="0"/>
          <c:showBubbleSize val="0"/>
        </c:dLbls>
        <c:marker val="1"/>
        <c:smooth val="0"/>
        <c:axId val="103172736"/>
        <c:axId val="103187200"/>
      </c:lineChart>
      <c:dateAx>
        <c:axId val="103172736"/>
        <c:scaling>
          <c:orientation val="minMax"/>
        </c:scaling>
        <c:delete val="1"/>
        <c:axPos val="b"/>
        <c:numFmt formatCode="ge" sourceLinked="1"/>
        <c:majorTickMark val="none"/>
        <c:minorTickMark val="none"/>
        <c:tickLblPos val="none"/>
        <c:crossAx val="103187200"/>
        <c:crosses val="autoZero"/>
        <c:auto val="1"/>
        <c:lblOffset val="100"/>
        <c:baseTimeUnit val="years"/>
      </c:dateAx>
      <c:valAx>
        <c:axId val="10318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7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4E-472E-BB94-3D3C6796BA8B}"/>
            </c:ext>
          </c:extLst>
        </c:ser>
        <c:dLbls>
          <c:showLegendKey val="0"/>
          <c:showVal val="0"/>
          <c:showCatName val="0"/>
          <c:showSerName val="0"/>
          <c:showPercent val="0"/>
          <c:showBubbleSize val="0"/>
        </c:dLbls>
        <c:gapWidth val="150"/>
        <c:axId val="108071936"/>
        <c:axId val="10808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4E-472E-BB94-3D3C6796BA8B}"/>
            </c:ext>
          </c:extLst>
        </c:ser>
        <c:dLbls>
          <c:showLegendKey val="0"/>
          <c:showVal val="0"/>
          <c:showCatName val="0"/>
          <c:showSerName val="0"/>
          <c:showPercent val="0"/>
          <c:showBubbleSize val="0"/>
        </c:dLbls>
        <c:marker val="1"/>
        <c:smooth val="0"/>
        <c:axId val="108071936"/>
        <c:axId val="108082304"/>
      </c:lineChart>
      <c:dateAx>
        <c:axId val="108071936"/>
        <c:scaling>
          <c:orientation val="minMax"/>
        </c:scaling>
        <c:delete val="1"/>
        <c:axPos val="b"/>
        <c:numFmt formatCode="ge" sourceLinked="1"/>
        <c:majorTickMark val="none"/>
        <c:minorTickMark val="none"/>
        <c:tickLblPos val="none"/>
        <c:crossAx val="108082304"/>
        <c:crosses val="autoZero"/>
        <c:auto val="1"/>
        <c:lblOffset val="100"/>
        <c:baseTimeUnit val="years"/>
      </c:dateAx>
      <c:valAx>
        <c:axId val="10808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7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117-4B73-85BA-D08C38B2F8E9}"/>
            </c:ext>
          </c:extLst>
        </c:ser>
        <c:dLbls>
          <c:showLegendKey val="0"/>
          <c:showVal val="0"/>
          <c:showCatName val="0"/>
          <c:showSerName val="0"/>
          <c:showPercent val="0"/>
          <c:showBubbleSize val="0"/>
        </c:dLbls>
        <c:gapWidth val="150"/>
        <c:axId val="108118016"/>
        <c:axId val="10811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117-4B73-85BA-D08C38B2F8E9}"/>
            </c:ext>
          </c:extLst>
        </c:ser>
        <c:dLbls>
          <c:showLegendKey val="0"/>
          <c:showVal val="0"/>
          <c:showCatName val="0"/>
          <c:showSerName val="0"/>
          <c:showPercent val="0"/>
          <c:showBubbleSize val="0"/>
        </c:dLbls>
        <c:marker val="1"/>
        <c:smooth val="0"/>
        <c:axId val="108118016"/>
        <c:axId val="108119936"/>
      </c:lineChart>
      <c:dateAx>
        <c:axId val="108118016"/>
        <c:scaling>
          <c:orientation val="minMax"/>
        </c:scaling>
        <c:delete val="1"/>
        <c:axPos val="b"/>
        <c:numFmt formatCode="ge" sourceLinked="1"/>
        <c:majorTickMark val="none"/>
        <c:minorTickMark val="none"/>
        <c:tickLblPos val="none"/>
        <c:crossAx val="108119936"/>
        <c:crosses val="autoZero"/>
        <c:auto val="1"/>
        <c:lblOffset val="100"/>
        <c:baseTimeUnit val="years"/>
      </c:dateAx>
      <c:valAx>
        <c:axId val="10811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1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905-48F8-A6A6-479C840C3FC5}"/>
            </c:ext>
          </c:extLst>
        </c:ser>
        <c:dLbls>
          <c:showLegendKey val="0"/>
          <c:showVal val="0"/>
          <c:showCatName val="0"/>
          <c:showSerName val="0"/>
          <c:showPercent val="0"/>
          <c:showBubbleSize val="0"/>
        </c:dLbls>
        <c:gapWidth val="150"/>
        <c:axId val="107833600"/>
        <c:axId val="10784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905-48F8-A6A6-479C840C3FC5}"/>
            </c:ext>
          </c:extLst>
        </c:ser>
        <c:dLbls>
          <c:showLegendKey val="0"/>
          <c:showVal val="0"/>
          <c:showCatName val="0"/>
          <c:showSerName val="0"/>
          <c:showPercent val="0"/>
          <c:showBubbleSize val="0"/>
        </c:dLbls>
        <c:marker val="1"/>
        <c:smooth val="0"/>
        <c:axId val="107833600"/>
        <c:axId val="107843968"/>
      </c:lineChart>
      <c:dateAx>
        <c:axId val="107833600"/>
        <c:scaling>
          <c:orientation val="minMax"/>
        </c:scaling>
        <c:delete val="1"/>
        <c:axPos val="b"/>
        <c:numFmt formatCode="ge" sourceLinked="1"/>
        <c:majorTickMark val="none"/>
        <c:minorTickMark val="none"/>
        <c:tickLblPos val="none"/>
        <c:crossAx val="107843968"/>
        <c:crosses val="autoZero"/>
        <c:auto val="1"/>
        <c:lblOffset val="100"/>
        <c:baseTimeUnit val="years"/>
      </c:dateAx>
      <c:valAx>
        <c:axId val="10784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3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8E9-4EFB-829C-E2725B5FDDA1}"/>
            </c:ext>
          </c:extLst>
        </c:ser>
        <c:dLbls>
          <c:showLegendKey val="0"/>
          <c:showVal val="0"/>
          <c:showCatName val="0"/>
          <c:showSerName val="0"/>
          <c:showPercent val="0"/>
          <c:showBubbleSize val="0"/>
        </c:dLbls>
        <c:gapWidth val="150"/>
        <c:axId val="107877504"/>
        <c:axId val="10787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974.93</c:v>
                </c:pt>
                <c:pt idx="4">
                  <c:v>855.8</c:v>
                </c:pt>
              </c:numCache>
            </c:numRef>
          </c:val>
          <c:smooth val="0"/>
          <c:extLst xmlns:c16r2="http://schemas.microsoft.com/office/drawing/2015/06/chart">
            <c:ext xmlns:c16="http://schemas.microsoft.com/office/drawing/2014/chart" uri="{C3380CC4-5D6E-409C-BE32-E72D297353CC}">
              <c16:uniqueId val="{00000001-88E9-4EFB-829C-E2725B5FDDA1}"/>
            </c:ext>
          </c:extLst>
        </c:ser>
        <c:dLbls>
          <c:showLegendKey val="0"/>
          <c:showVal val="0"/>
          <c:showCatName val="0"/>
          <c:showSerName val="0"/>
          <c:showPercent val="0"/>
          <c:showBubbleSize val="0"/>
        </c:dLbls>
        <c:marker val="1"/>
        <c:smooth val="0"/>
        <c:axId val="107877504"/>
        <c:axId val="107879424"/>
      </c:lineChart>
      <c:dateAx>
        <c:axId val="107877504"/>
        <c:scaling>
          <c:orientation val="minMax"/>
        </c:scaling>
        <c:delete val="1"/>
        <c:axPos val="b"/>
        <c:numFmt formatCode="ge" sourceLinked="1"/>
        <c:majorTickMark val="none"/>
        <c:minorTickMark val="none"/>
        <c:tickLblPos val="none"/>
        <c:crossAx val="107879424"/>
        <c:crosses val="autoZero"/>
        <c:auto val="1"/>
        <c:lblOffset val="100"/>
        <c:baseTimeUnit val="years"/>
      </c:dateAx>
      <c:valAx>
        <c:axId val="10787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7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70.14</c:v>
                </c:pt>
                <c:pt idx="1">
                  <c:v>67.8</c:v>
                </c:pt>
                <c:pt idx="2">
                  <c:v>74.010000000000005</c:v>
                </c:pt>
                <c:pt idx="3">
                  <c:v>55.28</c:v>
                </c:pt>
                <c:pt idx="4">
                  <c:v>87.22</c:v>
                </c:pt>
              </c:numCache>
            </c:numRef>
          </c:val>
          <c:extLst xmlns:c16r2="http://schemas.microsoft.com/office/drawing/2015/06/chart">
            <c:ext xmlns:c16="http://schemas.microsoft.com/office/drawing/2014/chart" uri="{C3380CC4-5D6E-409C-BE32-E72D297353CC}">
              <c16:uniqueId val="{00000000-218D-4EAF-AC73-B00335A0A4AB}"/>
            </c:ext>
          </c:extLst>
        </c:ser>
        <c:dLbls>
          <c:showLegendKey val="0"/>
          <c:showVal val="0"/>
          <c:showCatName val="0"/>
          <c:showSerName val="0"/>
          <c:showPercent val="0"/>
          <c:showBubbleSize val="0"/>
        </c:dLbls>
        <c:gapWidth val="150"/>
        <c:axId val="107922560"/>
        <c:axId val="10792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55.32</c:v>
                </c:pt>
                <c:pt idx="4">
                  <c:v>59.8</c:v>
                </c:pt>
              </c:numCache>
            </c:numRef>
          </c:val>
          <c:smooth val="0"/>
          <c:extLst xmlns:c16r2="http://schemas.microsoft.com/office/drawing/2015/06/chart">
            <c:ext xmlns:c16="http://schemas.microsoft.com/office/drawing/2014/chart" uri="{C3380CC4-5D6E-409C-BE32-E72D297353CC}">
              <c16:uniqueId val="{00000001-218D-4EAF-AC73-B00335A0A4AB}"/>
            </c:ext>
          </c:extLst>
        </c:ser>
        <c:dLbls>
          <c:showLegendKey val="0"/>
          <c:showVal val="0"/>
          <c:showCatName val="0"/>
          <c:showSerName val="0"/>
          <c:showPercent val="0"/>
          <c:showBubbleSize val="0"/>
        </c:dLbls>
        <c:marker val="1"/>
        <c:smooth val="0"/>
        <c:axId val="107922560"/>
        <c:axId val="107924480"/>
      </c:lineChart>
      <c:dateAx>
        <c:axId val="107922560"/>
        <c:scaling>
          <c:orientation val="minMax"/>
        </c:scaling>
        <c:delete val="1"/>
        <c:axPos val="b"/>
        <c:numFmt formatCode="ge" sourceLinked="1"/>
        <c:majorTickMark val="none"/>
        <c:minorTickMark val="none"/>
        <c:tickLblPos val="none"/>
        <c:crossAx val="107924480"/>
        <c:crosses val="autoZero"/>
        <c:auto val="1"/>
        <c:lblOffset val="100"/>
        <c:baseTimeUnit val="years"/>
      </c:dateAx>
      <c:valAx>
        <c:axId val="10792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2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172.18</c:v>
                </c:pt>
                <c:pt idx="1">
                  <c:v>177.19</c:v>
                </c:pt>
                <c:pt idx="2">
                  <c:v>162.58000000000001</c:v>
                </c:pt>
                <c:pt idx="3">
                  <c:v>202.07</c:v>
                </c:pt>
                <c:pt idx="4">
                  <c:v>138.9</c:v>
                </c:pt>
              </c:numCache>
            </c:numRef>
          </c:val>
          <c:extLst xmlns:c16r2="http://schemas.microsoft.com/office/drawing/2015/06/chart">
            <c:ext xmlns:c16="http://schemas.microsoft.com/office/drawing/2014/chart" uri="{C3380CC4-5D6E-409C-BE32-E72D297353CC}">
              <c16:uniqueId val="{00000000-8D44-4108-8C29-D05FB9AA1AEF}"/>
            </c:ext>
          </c:extLst>
        </c:ser>
        <c:dLbls>
          <c:showLegendKey val="0"/>
          <c:showVal val="0"/>
          <c:showCatName val="0"/>
          <c:showSerName val="0"/>
          <c:showPercent val="0"/>
          <c:showBubbleSize val="0"/>
        </c:dLbls>
        <c:gapWidth val="150"/>
        <c:axId val="108021248"/>
        <c:axId val="10802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283.17</c:v>
                </c:pt>
                <c:pt idx="4">
                  <c:v>263.76</c:v>
                </c:pt>
              </c:numCache>
            </c:numRef>
          </c:val>
          <c:smooth val="0"/>
          <c:extLst xmlns:c16r2="http://schemas.microsoft.com/office/drawing/2015/06/chart">
            <c:ext xmlns:c16="http://schemas.microsoft.com/office/drawing/2014/chart" uri="{C3380CC4-5D6E-409C-BE32-E72D297353CC}">
              <c16:uniqueId val="{00000001-8D44-4108-8C29-D05FB9AA1AEF}"/>
            </c:ext>
          </c:extLst>
        </c:ser>
        <c:dLbls>
          <c:showLegendKey val="0"/>
          <c:showVal val="0"/>
          <c:showCatName val="0"/>
          <c:showSerName val="0"/>
          <c:showPercent val="0"/>
          <c:showBubbleSize val="0"/>
        </c:dLbls>
        <c:marker val="1"/>
        <c:smooth val="0"/>
        <c:axId val="108021248"/>
        <c:axId val="108023168"/>
      </c:lineChart>
      <c:dateAx>
        <c:axId val="108021248"/>
        <c:scaling>
          <c:orientation val="minMax"/>
        </c:scaling>
        <c:delete val="1"/>
        <c:axPos val="b"/>
        <c:numFmt formatCode="ge" sourceLinked="1"/>
        <c:majorTickMark val="none"/>
        <c:minorTickMark val="none"/>
        <c:tickLblPos val="none"/>
        <c:crossAx val="108023168"/>
        <c:crosses val="autoZero"/>
        <c:auto val="1"/>
        <c:lblOffset val="100"/>
        <c:baseTimeUnit val="years"/>
      </c:dateAx>
      <c:valAx>
        <c:axId val="10802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2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7" zoomScaleNormal="100" workbookViewId="0">
      <selection activeCell="AV34" sqref="AV34:BI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高知県　梼原町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3613</v>
      </c>
      <c r="AM8" s="49"/>
      <c r="AN8" s="49"/>
      <c r="AO8" s="49"/>
      <c r="AP8" s="49"/>
      <c r="AQ8" s="49"/>
      <c r="AR8" s="49"/>
      <c r="AS8" s="49"/>
      <c r="AT8" s="44">
        <f>データ!T6</f>
        <v>236.45</v>
      </c>
      <c r="AU8" s="44"/>
      <c r="AV8" s="44"/>
      <c r="AW8" s="44"/>
      <c r="AX8" s="44"/>
      <c r="AY8" s="44"/>
      <c r="AZ8" s="44"/>
      <c r="BA8" s="44"/>
      <c r="BB8" s="44">
        <f>データ!U6</f>
        <v>15.28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10.88</v>
      </c>
      <c r="Q10" s="44"/>
      <c r="R10" s="44"/>
      <c r="S10" s="44"/>
      <c r="T10" s="44"/>
      <c r="U10" s="44"/>
      <c r="V10" s="44"/>
      <c r="W10" s="44">
        <f>データ!Q6</f>
        <v>100</v>
      </c>
      <c r="X10" s="44"/>
      <c r="Y10" s="44"/>
      <c r="Z10" s="44"/>
      <c r="AA10" s="44"/>
      <c r="AB10" s="44"/>
      <c r="AC10" s="44"/>
      <c r="AD10" s="49">
        <f>データ!R6</f>
        <v>2200</v>
      </c>
      <c r="AE10" s="49"/>
      <c r="AF10" s="49"/>
      <c r="AG10" s="49"/>
      <c r="AH10" s="49"/>
      <c r="AI10" s="49"/>
      <c r="AJ10" s="49"/>
      <c r="AK10" s="2"/>
      <c r="AL10" s="49">
        <f>データ!V6</f>
        <v>387</v>
      </c>
      <c r="AM10" s="49"/>
      <c r="AN10" s="49"/>
      <c r="AO10" s="49"/>
      <c r="AP10" s="49"/>
      <c r="AQ10" s="49"/>
      <c r="AR10" s="49"/>
      <c r="AS10" s="49"/>
      <c r="AT10" s="44">
        <f>データ!W6</f>
        <v>0.43</v>
      </c>
      <c r="AU10" s="44"/>
      <c r="AV10" s="44"/>
      <c r="AW10" s="44"/>
      <c r="AX10" s="44"/>
      <c r="AY10" s="44"/>
      <c r="AZ10" s="44"/>
      <c r="BA10" s="44"/>
      <c r="BB10" s="44">
        <f>データ!X6</f>
        <v>900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【814.89】</v>
      </c>
      <c r="I86" s="25" t="str">
        <f>データ!CA6</f>
        <v>【60.64】</v>
      </c>
      <c r="J86" s="25" t="str">
        <f>データ!CL6</f>
        <v>【255.52】</v>
      </c>
      <c r="K86" s="25" t="str">
        <f>データ!CW6</f>
        <v>【52.49】</v>
      </c>
      <c r="L86" s="25" t="str">
        <f>データ!DH6</f>
        <v>【85.49】</v>
      </c>
      <c r="M86" s="25" t="s">
        <v>56</v>
      </c>
      <c r="N86" s="25" t="s">
        <v>55</v>
      </c>
      <c r="O86" s="25" t="str">
        <f>データ!EO6</f>
        <v>【0.11】</v>
      </c>
    </row>
  </sheetData>
  <sheetProtection algorithmName="SHA-512" hashValue="ZJbxGdjNMZUkuRXXxtvvo+OPxu4Yup1pHmfsdCA02ULgPC4wxMXfRqUyi80+VAq+exMudsFUlcALtPyUE4MfVg==" saltValue="pK480vPei8ENIBs/xlx6d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394050</v>
      </c>
      <c r="D6" s="32">
        <f t="shared" si="3"/>
        <v>47</v>
      </c>
      <c r="E6" s="32">
        <f t="shared" si="3"/>
        <v>17</v>
      </c>
      <c r="F6" s="32">
        <f t="shared" si="3"/>
        <v>5</v>
      </c>
      <c r="G6" s="32">
        <f t="shared" si="3"/>
        <v>0</v>
      </c>
      <c r="H6" s="32" t="str">
        <f t="shared" si="3"/>
        <v>高知県　梼原町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10.88</v>
      </c>
      <c r="Q6" s="33">
        <f t="shared" si="3"/>
        <v>100</v>
      </c>
      <c r="R6" s="33">
        <f t="shared" si="3"/>
        <v>2200</v>
      </c>
      <c r="S6" s="33">
        <f t="shared" si="3"/>
        <v>3613</v>
      </c>
      <c r="T6" s="33">
        <f t="shared" si="3"/>
        <v>236.45</v>
      </c>
      <c r="U6" s="33">
        <f t="shared" si="3"/>
        <v>15.28</v>
      </c>
      <c r="V6" s="33">
        <f t="shared" si="3"/>
        <v>387</v>
      </c>
      <c r="W6" s="33">
        <f t="shared" si="3"/>
        <v>0.43</v>
      </c>
      <c r="X6" s="33">
        <f t="shared" si="3"/>
        <v>900</v>
      </c>
      <c r="Y6" s="34">
        <f>IF(Y7="",NA(),Y7)</f>
        <v>100</v>
      </c>
      <c r="Z6" s="34">
        <f t="shared" ref="Z6:AH6" si="4">IF(Z7="",NA(),Z7)</f>
        <v>99.37</v>
      </c>
      <c r="AA6" s="34">
        <f t="shared" si="4"/>
        <v>100</v>
      </c>
      <c r="AB6" s="34">
        <f t="shared" si="4"/>
        <v>100</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1117.1099999999999</v>
      </c>
      <c r="BL6" s="34">
        <f t="shared" si="7"/>
        <v>1161.05</v>
      </c>
      <c r="BM6" s="34">
        <f t="shared" si="7"/>
        <v>979.89</v>
      </c>
      <c r="BN6" s="34">
        <f t="shared" si="7"/>
        <v>974.93</v>
      </c>
      <c r="BO6" s="34">
        <f t="shared" si="7"/>
        <v>855.8</v>
      </c>
      <c r="BP6" s="33" t="str">
        <f>IF(BP7="","",IF(BP7="-","【-】","【"&amp;SUBSTITUTE(TEXT(BP7,"#,##0.00"),"-","△")&amp;"】"))</f>
        <v>【814.89】</v>
      </c>
      <c r="BQ6" s="34">
        <f>IF(BQ7="",NA(),BQ7)</f>
        <v>70.14</v>
      </c>
      <c r="BR6" s="34">
        <f t="shared" ref="BR6:BZ6" si="8">IF(BR7="",NA(),BR7)</f>
        <v>67.8</v>
      </c>
      <c r="BS6" s="34">
        <f t="shared" si="8"/>
        <v>74.010000000000005</v>
      </c>
      <c r="BT6" s="34">
        <f t="shared" si="8"/>
        <v>55.28</v>
      </c>
      <c r="BU6" s="34">
        <f t="shared" si="8"/>
        <v>87.22</v>
      </c>
      <c r="BV6" s="34">
        <f t="shared" si="8"/>
        <v>41.04</v>
      </c>
      <c r="BW6" s="34">
        <f t="shared" si="8"/>
        <v>41.08</v>
      </c>
      <c r="BX6" s="34">
        <f t="shared" si="8"/>
        <v>41.34</v>
      </c>
      <c r="BY6" s="34">
        <f t="shared" si="8"/>
        <v>55.32</v>
      </c>
      <c r="BZ6" s="34">
        <f t="shared" si="8"/>
        <v>59.8</v>
      </c>
      <c r="CA6" s="33" t="str">
        <f>IF(CA7="","",IF(CA7="-","【-】","【"&amp;SUBSTITUTE(TEXT(CA7,"#,##0.00"),"-","△")&amp;"】"))</f>
        <v>【60.64】</v>
      </c>
      <c r="CB6" s="34">
        <f>IF(CB7="",NA(),CB7)</f>
        <v>172.18</v>
      </c>
      <c r="CC6" s="34">
        <f t="shared" ref="CC6:CK6" si="9">IF(CC7="",NA(),CC7)</f>
        <v>177.19</v>
      </c>
      <c r="CD6" s="34">
        <f t="shared" si="9"/>
        <v>162.58000000000001</v>
      </c>
      <c r="CE6" s="34">
        <f t="shared" si="9"/>
        <v>202.07</v>
      </c>
      <c r="CF6" s="34">
        <f t="shared" si="9"/>
        <v>138.9</v>
      </c>
      <c r="CG6" s="34">
        <f t="shared" si="9"/>
        <v>357.08</v>
      </c>
      <c r="CH6" s="34">
        <f t="shared" si="9"/>
        <v>378.08</v>
      </c>
      <c r="CI6" s="34">
        <f t="shared" si="9"/>
        <v>357.49</v>
      </c>
      <c r="CJ6" s="34">
        <f t="shared" si="9"/>
        <v>283.17</v>
      </c>
      <c r="CK6" s="34">
        <f t="shared" si="9"/>
        <v>263.76</v>
      </c>
      <c r="CL6" s="33" t="str">
        <f>IF(CL7="","",IF(CL7="-","【-】","【"&amp;SUBSTITUTE(TEXT(CL7,"#,##0.00"),"-","△")&amp;"】"))</f>
        <v>【255.52】</v>
      </c>
      <c r="CM6" s="34">
        <f>IF(CM7="",NA(),CM7)</f>
        <v>39.229999999999997</v>
      </c>
      <c r="CN6" s="34">
        <f t="shared" ref="CN6:CV6" si="10">IF(CN7="",NA(),CN7)</f>
        <v>82.56</v>
      </c>
      <c r="CO6" s="34">
        <f t="shared" si="10"/>
        <v>82.56</v>
      </c>
      <c r="CP6" s="34">
        <f t="shared" si="10"/>
        <v>82.56</v>
      </c>
      <c r="CQ6" s="34">
        <f t="shared" si="10"/>
        <v>82.56</v>
      </c>
      <c r="CR6" s="34">
        <f t="shared" si="10"/>
        <v>45.95</v>
      </c>
      <c r="CS6" s="34">
        <f t="shared" si="10"/>
        <v>44.69</v>
      </c>
      <c r="CT6" s="34">
        <f t="shared" si="10"/>
        <v>44.69</v>
      </c>
      <c r="CU6" s="34">
        <f t="shared" si="10"/>
        <v>60.65</v>
      </c>
      <c r="CV6" s="34">
        <f t="shared" si="10"/>
        <v>51.75</v>
      </c>
      <c r="CW6" s="33" t="str">
        <f>IF(CW7="","",IF(CW7="-","【-】","【"&amp;SUBSTITUTE(TEXT(CW7,"#,##0.00"),"-","△")&amp;"】"))</f>
        <v>【52.49】</v>
      </c>
      <c r="CX6" s="34">
        <f>IF(CX7="",NA(),CX7)</f>
        <v>93.07</v>
      </c>
      <c r="CY6" s="34">
        <f t="shared" ref="CY6:DG6" si="11">IF(CY7="",NA(),CY7)</f>
        <v>90.89</v>
      </c>
      <c r="CZ6" s="34">
        <f t="shared" si="11"/>
        <v>85.5</v>
      </c>
      <c r="DA6" s="34">
        <f t="shared" si="11"/>
        <v>87.79</v>
      </c>
      <c r="DB6" s="34">
        <f t="shared" si="11"/>
        <v>90.96</v>
      </c>
      <c r="DC6" s="34">
        <f t="shared" si="11"/>
        <v>71.97</v>
      </c>
      <c r="DD6" s="34">
        <f t="shared" si="11"/>
        <v>70.59</v>
      </c>
      <c r="DE6" s="34">
        <f t="shared" si="11"/>
        <v>69.67</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0.13</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2.0499999999999998</v>
      </c>
      <c r="EN6" s="34">
        <f t="shared" si="14"/>
        <v>0.01</v>
      </c>
      <c r="EO6" s="33" t="str">
        <f>IF(EO7="","",IF(EO7="-","【-】","【"&amp;SUBSTITUTE(TEXT(EO7,"#,##0.00"),"-","△")&amp;"】"))</f>
        <v>【0.11】</v>
      </c>
    </row>
    <row r="7" spans="1:145" s="35" customFormat="1" x14ac:dyDescent="0.15">
      <c r="A7" s="27"/>
      <c r="B7" s="36">
        <v>2017</v>
      </c>
      <c r="C7" s="36">
        <v>394050</v>
      </c>
      <c r="D7" s="36">
        <v>47</v>
      </c>
      <c r="E7" s="36">
        <v>17</v>
      </c>
      <c r="F7" s="36">
        <v>5</v>
      </c>
      <c r="G7" s="36">
        <v>0</v>
      </c>
      <c r="H7" s="36" t="s">
        <v>110</v>
      </c>
      <c r="I7" s="36" t="s">
        <v>111</v>
      </c>
      <c r="J7" s="36" t="s">
        <v>112</v>
      </c>
      <c r="K7" s="36" t="s">
        <v>113</v>
      </c>
      <c r="L7" s="36" t="s">
        <v>114</v>
      </c>
      <c r="M7" s="36" t="s">
        <v>115</v>
      </c>
      <c r="N7" s="37" t="s">
        <v>116</v>
      </c>
      <c r="O7" s="37" t="s">
        <v>117</v>
      </c>
      <c r="P7" s="37">
        <v>10.88</v>
      </c>
      <c r="Q7" s="37">
        <v>100</v>
      </c>
      <c r="R7" s="37">
        <v>2200</v>
      </c>
      <c r="S7" s="37">
        <v>3613</v>
      </c>
      <c r="T7" s="37">
        <v>236.45</v>
      </c>
      <c r="U7" s="37">
        <v>15.28</v>
      </c>
      <c r="V7" s="37">
        <v>387</v>
      </c>
      <c r="W7" s="37">
        <v>0.43</v>
      </c>
      <c r="X7" s="37">
        <v>900</v>
      </c>
      <c r="Y7" s="37">
        <v>100</v>
      </c>
      <c r="Z7" s="37">
        <v>99.37</v>
      </c>
      <c r="AA7" s="37">
        <v>100</v>
      </c>
      <c r="AB7" s="37">
        <v>100</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1117.1099999999999</v>
      </c>
      <c r="BL7" s="37">
        <v>1161.05</v>
      </c>
      <c r="BM7" s="37">
        <v>979.89</v>
      </c>
      <c r="BN7" s="37">
        <v>974.93</v>
      </c>
      <c r="BO7" s="37">
        <v>855.8</v>
      </c>
      <c r="BP7" s="37">
        <v>814.89</v>
      </c>
      <c r="BQ7" s="37">
        <v>70.14</v>
      </c>
      <c r="BR7" s="37">
        <v>67.8</v>
      </c>
      <c r="BS7" s="37">
        <v>74.010000000000005</v>
      </c>
      <c r="BT7" s="37">
        <v>55.28</v>
      </c>
      <c r="BU7" s="37">
        <v>87.22</v>
      </c>
      <c r="BV7" s="37">
        <v>41.04</v>
      </c>
      <c r="BW7" s="37">
        <v>41.08</v>
      </c>
      <c r="BX7" s="37">
        <v>41.34</v>
      </c>
      <c r="BY7" s="37">
        <v>55.32</v>
      </c>
      <c r="BZ7" s="37">
        <v>59.8</v>
      </c>
      <c r="CA7" s="37">
        <v>60.64</v>
      </c>
      <c r="CB7" s="37">
        <v>172.18</v>
      </c>
      <c r="CC7" s="37">
        <v>177.19</v>
      </c>
      <c r="CD7" s="37">
        <v>162.58000000000001</v>
      </c>
      <c r="CE7" s="37">
        <v>202.07</v>
      </c>
      <c r="CF7" s="37">
        <v>138.9</v>
      </c>
      <c r="CG7" s="37">
        <v>357.08</v>
      </c>
      <c r="CH7" s="37">
        <v>378.08</v>
      </c>
      <c r="CI7" s="37">
        <v>357.49</v>
      </c>
      <c r="CJ7" s="37">
        <v>283.17</v>
      </c>
      <c r="CK7" s="37">
        <v>263.76</v>
      </c>
      <c r="CL7" s="37">
        <v>255.52</v>
      </c>
      <c r="CM7" s="37">
        <v>39.229999999999997</v>
      </c>
      <c r="CN7" s="37">
        <v>82.56</v>
      </c>
      <c r="CO7" s="37">
        <v>82.56</v>
      </c>
      <c r="CP7" s="37">
        <v>82.56</v>
      </c>
      <c r="CQ7" s="37">
        <v>82.56</v>
      </c>
      <c r="CR7" s="37">
        <v>45.95</v>
      </c>
      <c r="CS7" s="37">
        <v>44.69</v>
      </c>
      <c r="CT7" s="37">
        <v>44.69</v>
      </c>
      <c r="CU7" s="37">
        <v>60.65</v>
      </c>
      <c r="CV7" s="37">
        <v>51.75</v>
      </c>
      <c r="CW7" s="37">
        <v>52.49</v>
      </c>
      <c r="CX7" s="37">
        <v>93.07</v>
      </c>
      <c r="CY7" s="37">
        <v>90.89</v>
      </c>
      <c r="CZ7" s="37">
        <v>85.5</v>
      </c>
      <c r="DA7" s="37">
        <v>87.79</v>
      </c>
      <c r="DB7" s="37">
        <v>90.96</v>
      </c>
      <c r="DC7" s="37">
        <v>71.97</v>
      </c>
      <c r="DD7" s="37">
        <v>70.59</v>
      </c>
      <c r="DE7" s="37">
        <v>69.67</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0.13</v>
      </c>
      <c r="EF7" s="37">
        <v>0</v>
      </c>
      <c r="EG7" s="37">
        <v>0</v>
      </c>
      <c r="EH7" s="37">
        <v>0</v>
      </c>
      <c r="EI7" s="37">
        <v>0</v>
      </c>
      <c r="EJ7" s="37">
        <v>0.04</v>
      </c>
      <c r="EK7" s="37">
        <v>7.0000000000000007E-2</v>
      </c>
      <c r="EL7" s="37">
        <v>0.02</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國元　憲法</cp:lastModifiedBy>
  <cp:lastPrinted>2019-01-24T23:24:26Z</cp:lastPrinted>
  <dcterms:created xsi:type="dcterms:W3CDTF">2018-12-03T09:29:42Z</dcterms:created>
  <dcterms:modified xsi:type="dcterms:W3CDTF">2019-01-30T05:47:02Z</dcterms:modified>
</cp:coreProperties>
</file>