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3114環境水道課\02_上下水道班\3114_02_02_水道経営\08_調査・報告\市町村振興課\経営比較分析表\29決算_四万十町_経営比較分析表\"/>
    </mc:Choice>
  </mc:AlternateContent>
  <workbookProtection workbookAlgorithmName="SHA-512" workbookHashValue="kMbxh8ALPJ2Wo0xj5TBfxtUJO1oX5CtUmlQDM0ctxPkQtVqMoDFYUhTl6IeOIzJd1LnfCpCZCiSVZ9z7EZdX3w==" workbookSaltValue="TRcE3NKgUkIP4pgQtp6pC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BB8" i="4"/>
  <c r="AT8" i="4"/>
  <c r="AD8" i="4"/>
  <c r="W8" i="4"/>
  <c r="I8" i="4"/>
  <c r="B8" i="4"/>
  <c r="B6" i="4"/>
  <c r="D10" i="5" l="1"/>
  <c r="E10" i="5"/>
  <c r="B10" i="5"/>
</calcChain>
</file>

<file path=xl/sharedStrings.xml><?xml version="1.0" encoding="utf-8"?>
<sst xmlns="http://schemas.openxmlformats.org/spreadsheetml/2006/main" count="240" uniqueCount="124">
  <si>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</si>
  <si>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</si>
  <si>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</si>
  <si>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</si>
  <si>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</si>
  <si>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</si>
  <si>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</si>
  <si>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</si>
  <si>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</si>
  <si>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</si>
  <si>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</si>
  <si>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</si>
  <si>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</si>
  <si>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</si>
  <si>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</si>
  <si>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</si>
  <si>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</si>
  <si>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</si>
  <si>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</si>
  <si>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</si>
  <si>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</si>
  <si>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</si>
  <si>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</si>
  <si>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</si>
  <si>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</si>
  <si>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</si>
  <si>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</si>
  <si>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</si>
  <si>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</si>
  <si>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</si>
  <si>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</si>
  <si>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</si>
  <si>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</si>
  <si>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</si>
  <si>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</si>
  <si>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</si>
  <si>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</si>
  <si>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</si>
  <si>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</si>
  <si>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</si>
  <si>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</si>
  <si>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</si>
  <si>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</si>
  <si>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</si>
  <si>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</si>
  <si>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</si>
  <si>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</si>
  <si>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</si>
  <si>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</si>
  <si>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</si>
  <si>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</si>
  <si>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</si>
  <si>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</si>
  <si>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</si>
  <si>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</si>
  <si>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</si>
  <si>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</si>
  <si>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</si>
  <si>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</si>
  <si>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</si>
  <si>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</si>
  <si>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</si>
  <si>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</si>
  <si>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</si>
  <si>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</si>
  <si>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</si>
  <si>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</si>
  <si>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</si>
  <si>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</si>
  <si>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</si>
  <si>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</si>
  <si>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</si>
  <si>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</si>
  <si>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</si>
  <si>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</si>
  <si>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</si>
  <si>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</si>
  <si>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</si>
  <si>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</si>
  <si>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</si>
  <si>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</si>
  <si>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</si>
  <si>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</si>
  <si>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</si>
  <si>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</si>
  <si>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</si>
  <si>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</si>
  <si>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</si>
  <si>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</si>
  <si>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</si>
  <si>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</si>
  <si>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</si>
  <si>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</si>
  <si>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</si>
  <si>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</si>
  <si>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</si>
  <si>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</si>
  <si>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</si>
  <si>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</si>
  <si>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</si>
  <si>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</si>
  <si>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</si>
  <si>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</si>
  <si>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</si>
  <si>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</si>
  <si>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</si>
  <si>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</si>
  <si>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</si>
  <si>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</si>
  <si>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</si>
  <si>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</si>
  <si>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</si>
  <si>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</si>
  <si>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</si>
  <si>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</si>
  <si>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</si>
  <si>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</si>
  <si>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</si>
  <si>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</si>
  <si>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</si>
  <si>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</si>
  <si>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町内の農業集落排水施設は宮内地区が平成１３年より、江師地区が平成９年より稼働しているが、近年設備の不具合が徐々に発生している。水処理の要となるポンプやブロア類については、町の単独費で修繕・交換をしているが、機器類の老朽化により突発的に機器が作動しなくなる恐れがある。
　そのため平成２９年度より順次施設の機能診断を行い、その診断結果からを最適整備構想を策定し、計画的に修繕・交換等を行い機器の更新を行っていく予定である。</t>
    <phoneticPr fontId="4"/>
  </si>
  <si>
    <t xml:space="preserve">面的整備が完了していることから、今後も維持管理を適正に行っていくとともに、いっそうの経営の健全化に取り組んでいく必要がある。
　また、施設の最適化構想を基に老朽化した機器等の更新や点検修繕を適切に実施し、より確実な水処理を目指し、町民の生活環境の向上に努めていく。
</t>
    <phoneticPr fontId="4"/>
  </si>
  <si>
    <t xml:space="preserve">　四万十町の農業集落排水施設は２か所あり、２か所とも処理場および管路は整備済みである。現在の主な支出は建設時の起債の償還と機器の修繕費が主となっている。
　今後は老朽化した機器の更新が必要であるが、使用料収入の増加は見込まれない事から、国庫補助事業（農山漁村地域整備交付金）を活用しての整備計画策定や修繕が必要となってくると考える。
　平成29年度は多くの機器で修繕が必要となり、汚水処理原価が過去５年間で最大となり、経費回収率も下がってしまった。収支不足は他会計からの繰入金に依存しており、今後も修繕が多くなってくることから、料金改定を視野に入れた見直しが必要と言える。
　水洗化率は転入者の増加により下降しているが、今後は未加入者を対象に農業集落排水施設の必要性を訴え、水洗化率の向上を目指す。
</t>
    <rPh sb="168" eb="170">
      <t>ヘイセイ</t>
    </rPh>
    <rPh sb="172" eb="174">
      <t>ネンド</t>
    </rPh>
    <rPh sb="175" eb="176">
      <t>オオ</t>
    </rPh>
    <rPh sb="178" eb="180">
      <t>キキ</t>
    </rPh>
    <rPh sb="181" eb="183">
      <t>シュウゼン</t>
    </rPh>
    <rPh sb="184" eb="186">
      <t>ヒツヨウ</t>
    </rPh>
    <rPh sb="190" eb="192">
      <t>オスイ</t>
    </rPh>
    <rPh sb="192" eb="194">
      <t>ショリ</t>
    </rPh>
    <rPh sb="194" eb="196">
      <t>ゲンカ</t>
    </rPh>
    <rPh sb="197" eb="199">
      <t>カコ</t>
    </rPh>
    <rPh sb="200" eb="202">
      <t>ネンカン</t>
    </rPh>
    <rPh sb="203" eb="205">
      <t>サイダイ</t>
    </rPh>
    <rPh sb="215" eb="216">
      <t>サ</t>
    </rPh>
    <rPh sb="252" eb="253">
      <t>オオ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</si>
</sst>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B9-4419-B1E9-765C5C26C30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c:ext xmlns:c16="http://schemas.microsoft.com/office/drawing/2014/chart" uri="{C3380CC4-5D6E-409C-BE32-E72D297353CC}">
              <c16:uniqueId val="{00000001-BEB9-4419-B1E9-765C5C26C30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48.31</c:v>
                </c:pt>
                <c:pt idx="1">
                  <c:v>36.520000000000003</c:v>
                </c:pt>
                <c:pt idx="2">
                  <c:v>35.96</c:v>
                </c:pt>
                <c:pt idx="3">
                  <c:v>35.96</c:v>
                </c:pt>
                <c:pt idx="4">
                  <c:v>34.270000000000003</c:v>
                </c:pt>
              </c:numCache>
            </c:numRef>
          </c:val>
          <c:extLst>
            <c:ext xmlns:c16="http://schemas.microsoft.com/office/drawing/2014/chart" uri="{C3380CC4-5D6E-409C-BE32-E72D297353CC}">
              <c16:uniqueId val="{00000000-22D5-41F6-9F3A-C9C572CD6B6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c:ext xmlns:c16="http://schemas.microsoft.com/office/drawing/2014/chart" uri="{C3380CC4-5D6E-409C-BE32-E72D297353CC}">
              <c16:uniqueId val="{00000001-22D5-41F6-9F3A-C9C572CD6B6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85.11</c:v>
                </c:pt>
                <c:pt idx="1">
                  <c:v>85.76</c:v>
                </c:pt>
                <c:pt idx="2">
                  <c:v>79.88</c:v>
                </c:pt>
                <c:pt idx="3">
                  <c:v>76.42</c:v>
                </c:pt>
                <c:pt idx="4">
                  <c:v>77.650000000000006</c:v>
                </c:pt>
              </c:numCache>
            </c:numRef>
          </c:val>
          <c:extLst>
            <c:ext xmlns:c16="http://schemas.microsoft.com/office/drawing/2014/chart" uri="{C3380CC4-5D6E-409C-BE32-E72D297353CC}">
              <c16:uniqueId val="{00000000-065E-4A6F-899B-989E51DD720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c:ext xmlns:c16="http://schemas.microsoft.com/office/drawing/2014/chart" uri="{C3380CC4-5D6E-409C-BE32-E72D297353CC}">
              <c16:uniqueId val="{00000001-065E-4A6F-899B-989E51DD720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793-4B12-8955-B8349D09A33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93-4B12-8955-B8349D09A33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8C-470F-9C41-3D5DE6C06DE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8C-470F-9C41-3D5DE6C06DE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87-4794-A209-7021CA64CDB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87-4794-A209-7021CA64CDB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6E-435E-B0C7-D22270528A1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6E-435E-B0C7-D22270528A1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1B-421A-8A58-C72033C6DFF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1B-421A-8A58-C72033C6DFF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A7-4620-BB14-8E146856CA5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c:ext xmlns:c16="http://schemas.microsoft.com/office/drawing/2014/chart" uri="{C3380CC4-5D6E-409C-BE32-E72D297353CC}">
              <c16:uniqueId val="{00000001-05A7-4620-BB14-8E146856CA5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70.33</c:v>
                </c:pt>
                <c:pt idx="1">
                  <c:v>47.45</c:v>
                </c:pt>
                <c:pt idx="2">
                  <c:v>44.73</c:v>
                </c:pt>
                <c:pt idx="3">
                  <c:v>63.64</c:v>
                </c:pt>
                <c:pt idx="4">
                  <c:v>39.93</c:v>
                </c:pt>
              </c:numCache>
            </c:numRef>
          </c:val>
          <c:extLst>
            <c:ext xmlns:c16="http://schemas.microsoft.com/office/drawing/2014/chart" uri="{C3380CC4-5D6E-409C-BE32-E72D297353CC}">
              <c16:uniqueId val="{00000000-B9C2-4FBE-9298-EE5ED25BB98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c:ext xmlns:c16="http://schemas.microsoft.com/office/drawing/2014/chart" uri="{C3380CC4-5D6E-409C-BE32-E72D297353CC}">
              <c16:uniqueId val="{00000001-B9C2-4FBE-9298-EE5ED25BB98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111.15</c:v>
                </c:pt>
                <c:pt idx="1">
                  <c:v>157.35</c:v>
                </c:pt>
                <c:pt idx="2">
                  <c:v>179.34</c:v>
                </c:pt>
                <c:pt idx="3">
                  <c:v>124.6</c:v>
                </c:pt>
                <c:pt idx="4">
                  <c:v>206.4</c:v>
                </c:pt>
              </c:numCache>
            </c:numRef>
          </c:val>
          <c:extLst>
            <c:ext xmlns:c16="http://schemas.microsoft.com/office/drawing/2014/chart" uri="{C3380CC4-5D6E-409C-BE32-E72D297353CC}">
              <c16:uniqueId val="{00000000-44CB-46CD-A0E4-9D97D643FDA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c:ext xmlns:c16="http://schemas.microsoft.com/office/drawing/2014/chart" uri="{C3380CC4-5D6E-409C-BE32-E72D297353CC}">
              <c16:uniqueId val="{00000001-44CB-46CD-A0E4-9D97D643FDA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K13"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四万十町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17528</v>
      </c>
      <c r="AM8" s="68"/>
      <c r="AN8" s="68"/>
      <c r="AO8" s="68"/>
      <c r="AP8" s="68"/>
      <c r="AQ8" s="68"/>
      <c r="AR8" s="68"/>
      <c r="AS8" s="68"/>
      <c r="AT8" s="67">
        <f>データ!T6</f>
        <v>642.29999999999995</v>
      </c>
      <c r="AU8" s="67"/>
      <c r="AV8" s="67"/>
      <c r="AW8" s="67"/>
      <c r="AX8" s="67"/>
      <c r="AY8" s="67"/>
      <c r="AZ8" s="67"/>
      <c r="BA8" s="67"/>
      <c r="BB8" s="67">
        <f>データ!U6</f>
        <v>27.29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1.96</v>
      </c>
      <c r="Q10" s="67"/>
      <c r="R10" s="67"/>
      <c r="S10" s="67"/>
      <c r="T10" s="67"/>
      <c r="U10" s="67"/>
      <c r="V10" s="67"/>
      <c r="W10" s="67">
        <f>データ!Q6</f>
        <v>100</v>
      </c>
      <c r="X10" s="67"/>
      <c r="Y10" s="67"/>
      <c r="Z10" s="67"/>
      <c r="AA10" s="67"/>
      <c r="AB10" s="67"/>
      <c r="AC10" s="67"/>
      <c r="AD10" s="68">
        <f>データ!R6</f>
        <v>2790</v>
      </c>
      <c r="AE10" s="68"/>
      <c r="AF10" s="68"/>
      <c r="AG10" s="68"/>
      <c r="AH10" s="68"/>
      <c r="AI10" s="68"/>
      <c r="AJ10" s="68"/>
      <c r="AK10" s="2"/>
      <c r="AL10" s="68">
        <f>データ!V6</f>
        <v>340</v>
      </c>
      <c r="AM10" s="68"/>
      <c r="AN10" s="68"/>
      <c r="AO10" s="68"/>
      <c r="AP10" s="68"/>
      <c r="AQ10" s="68"/>
      <c r="AR10" s="68"/>
      <c r="AS10" s="68"/>
      <c r="AT10" s="67">
        <f>データ!W6</f>
        <v>0.24</v>
      </c>
      <c r="AU10" s="67"/>
      <c r="AV10" s="67"/>
      <c r="AW10" s="67"/>
      <c r="AX10" s="67"/>
      <c r="AY10" s="67"/>
      <c r="AZ10" s="67"/>
      <c r="BA10" s="67"/>
      <c r="BB10" s="67">
        <f>データ!X6</f>
        <v>1416.67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121</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122</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k4HFZESPoiVNq6eDLT8oDzoq6oUQ7MLLykCmQB1V398davZbhe+7516VQubQGMLBAeMvZJZTP3yZQzB6071pUg==" saltValue="oi0unI0CN2aeppSoDtciN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67</v>
      </c>
      <c r="B4" s="29"/>
      <c r="C4" s="29"/>
      <c r="D4" s="29"/>
      <c r="E4" s="29"/>
      <c r="F4" s="29"/>
      <c r="G4" s="29"/>
      <c r="H4" s="79"/>
      <c r="I4" s="80"/>
      <c r="J4" s="80"/>
      <c r="K4" s="80"/>
      <c r="L4" s="80"/>
      <c r="M4" s="80"/>
      <c r="N4" s="80"/>
      <c r="O4" s="80"/>
      <c r="P4" s="80"/>
      <c r="Q4" s="80"/>
      <c r="R4" s="80"/>
      <c r="S4" s="80"/>
      <c r="T4" s="80"/>
      <c r="U4" s="80"/>
      <c r="V4" s="80"/>
      <c r="W4" s="80"/>
      <c r="X4" s="81"/>
      <c r="Y4" s="75" t="s">
        <v>68</v>
      </c>
      <c r="Z4" s="75"/>
      <c r="AA4" s="75"/>
      <c r="AB4" s="75"/>
      <c r="AC4" s="75"/>
      <c r="AD4" s="75"/>
      <c r="AE4" s="75"/>
      <c r="AF4" s="75"/>
      <c r="AG4" s="75"/>
      <c r="AH4" s="75"/>
      <c r="AI4" s="75"/>
      <c r="AJ4" s="75" t="s">
        <v>69</v>
      </c>
      <c r="AK4" s="75"/>
      <c r="AL4" s="75"/>
      <c r="AM4" s="75"/>
      <c r="AN4" s="75"/>
      <c r="AO4" s="75"/>
      <c r="AP4" s="75"/>
      <c r="AQ4" s="75"/>
      <c r="AR4" s="75"/>
      <c r="AS4" s="75"/>
      <c r="AT4" s="75"/>
      <c r="AU4" s="75" t="s">
        <v>70</v>
      </c>
      <c r="AV4" s="75"/>
      <c r="AW4" s="75"/>
      <c r="AX4" s="75"/>
      <c r="AY4" s="75"/>
      <c r="AZ4" s="75"/>
      <c r="BA4" s="75"/>
      <c r="BB4" s="75"/>
      <c r="BC4" s="75"/>
      <c r="BD4" s="75"/>
      <c r="BE4" s="75"/>
      <c r="BF4" s="75" t="s">
        <v>71</v>
      </c>
      <c r="BG4" s="75"/>
      <c r="BH4" s="75"/>
      <c r="BI4" s="75"/>
      <c r="BJ4" s="75"/>
      <c r="BK4" s="75"/>
      <c r="BL4" s="75"/>
      <c r="BM4" s="75"/>
      <c r="BN4" s="75"/>
      <c r="BO4" s="75"/>
      <c r="BP4" s="75"/>
      <c r="BQ4" s="75" t="s">
        <v>72</v>
      </c>
      <c r="BR4" s="75"/>
      <c r="BS4" s="75"/>
      <c r="BT4" s="75"/>
      <c r="BU4" s="75"/>
      <c r="BV4" s="75"/>
      <c r="BW4" s="75"/>
      <c r="BX4" s="75"/>
      <c r="BY4" s="75"/>
      <c r="BZ4" s="75"/>
      <c r="CA4" s="75"/>
      <c r="CB4" s="75" t="s">
        <v>73</v>
      </c>
      <c r="CC4" s="75"/>
      <c r="CD4" s="75"/>
      <c r="CE4" s="75"/>
      <c r="CF4" s="75"/>
      <c r="CG4" s="75"/>
      <c r="CH4" s="75"/>
      <c r="CI4" s="75"/>
      <c r="CJ4" s="75"/>
      <c r="CK4" s="75"/>
      <c r="CL4" s="75"/>
      <c r="CM4" s="75" t="s">
        <v>74</v>
      </c>
      <c r="CN4" s="75"/>
      <c r="CO4" s="75"/>
      <c r="CP4" s="75"/>
      <c r="CQ4" s="75"/>
      <c r="CR4" s="75"/>
      <c r="CS4" s="75"/>
      <c r="CT4" s="75"/>
      <c r="CU4" s="75"/>
      <c r="CV4" s="75"/>
      <c r="CW4" s="75"/>
      <c r="CX4" s="75" t="s">
        <v>75</v>
      </c>
      <c r="CY4" s="75"/>
      <c r="CZ4" s="75"/>
      <c r="DA4" s="75"/>
      <c r="DB4" s="75"/>
      <c r="DC4" s="75"/>
      <c r="DD4" s="75"/>
      <c r="DE4" s="75"/>
      <c r="DF4" s="75"/>
      <c r="DG4" s="75"/>
      <c r="DH4" s="75"/>
      <c r="DI4" s="75" t="s">
        <v>76</v>
      </c>
      <c r="DJ4" s="75"/>
      <c r="DK4" s="75"/>
      <c r="DL4" s="75"/>
      <c r="DM4" s="75"/>
      <c r="DN4" s="75"/>
      <c r="DO4" s="75"/>
      <c r="DP4" s="75"/>
      <c r="DQ4" s="75"/>
      <c r="DR4" s="75"/>
      <c r="DS4" s="75"/>
      <c r="DT4" s="75" t="s">
        <v>77</v>
      </c>
      <c r="DU4" s="75"/>
      <c r="DV4" s="75"/>
      <c r="DW4" s="75"/>
      <c r="DX4" s="75"/>
      <c r="DY4" s="75"/>
      <c r="DZ4" s="75"/>
      <c r="EA4" s="75"/>
      <c r="EB4" s="75"/>
      <c r="EC4" s="75"/>
      <c r="ED4" s="75"/>
      <c r="EE4" s="75" t="s">
        <v>78</v>
      </c>
      <c r="EF4" s="75"/>
      <c r="EG4" s="75"/>
      <c r="EH4" s="75"/>
      <c r="EI4" s="75"/>
      <c r="EJ4" s="75"/>
      <c r="EK4" s="75"/>
      <c r="EL4" s="75"/>
      <c r="EM4" s="75"/>
      <c r="EN4" s="75"/>
      <c r="EO4" s="75"/>
    </row>
    <row r="5" spans="1:145" x14ac:dyDescent="0.15">
      <c r="A5" s="27" t="s">
        <v>79</v>
      </c>
      <c r="B5" s="30"/>
      <c r="C5" s="30"/>
      <c r="D5" s="30"/>
      <c r="E5" s="30"/>
      <c r="F5" s="30"/>
      <c r="G5" s="30"/>
      <c r="H5" s="31" t="s">
        <v>80</v>
      </c>
      <c r="I5" s="31" t="s">
        <v>81</v>
      </c>
      <c r="J5" s="31" t="s">
        <v>82</v>
      </c>
      <c r="K5" s="31" t="s">
        <v>83</v>
      </c>
      <c r="L5" s="31" t="s">
        <v>84</v>
      </c>
      <c r="M5" s="31" t="s">
        <v>5</v>
      </c>
      <c r="N5" s="31" t="s">
        <v>85</v>
      </c>
      <c r="O5" s="31" t="s">
        <v>86</v>
      </c>
      <c r="P5" s="31" t="s">
        <v>87</v>
      </c>
      <c r="Q5" s="31" t="s">
        <v>88</v>
      </c>
      <c r="R5" s="31" t="s">
        <v>89</v>
      </c>
      <c r="S5" s="31" t="s">
        <v>90</v>
      </c>
      <c r="T5" s="31" t="s">
        <v>91</v>
      </c>
      <c r="U5" s="31" t="s">
        <v>92</v>
      </c>
      <c r="V5" s="31" t="s">
        <v>93</v>
      </c>
      <c r="W5" s="31" t="s">
        <v>94</v>
      </c>
      <c r="X5" s="31" t="s">
        <v>95</v>
      </c>
      <c r="Y5" s="31" t="s">
        <v>96</v>
      </c>
      <c r="Z5" s="31" t="s">
        <v>97</v>
      </c>
      <c r="AA5" s="31" t="s">
        <v>98</v>
      </c>
      <c r="AB5" s="31" t="s">
        <v>99</v>
      </c>
      <c r="AC5" s="31" t="s">
        <v>100</v>
      </c>
      <c r="AD5" s="31" t="s">
        <v>101</v>
      </c>
      <c r="AE5" s="31" t="s">
        <v>102</v>
      </c>
      <c r="AF5" s="31" t="s">
        <v>103</v>
      </c>
      <c r="AG5" s="31" t="s">
        <v>104</v>
      </c>
      <c r="AH5" s="31" t="s">
        <v>105</v>
      </c>
      <c r="AI5" s="31" t="s">
        <v>43</v>
      </c>
      <c r="AJ5" s="31" t="s">
        <v>96</v>
      </c>
      <c r="AK5" s="31" t="s">
        <v>97</v>
      </c>
      <c r="AL5" s="31" t="s">
        <v>98</v>
      </c>
      <c r="AM5" s="31" t="s">
        <v>99</v>
      </c>
      <c r="AN5" s="31" t="s">
        <v>100</v>
      </c>
      <c r="AO5" s="31" t="s">
        <v>101</v>
      </c>
      <c r="AP5" s="31" t="s">
        <v>102</v>
      </c>
      <c r="AQ5" s="31" t="s">
        <v>103</v>
      </c>
      <c r="AR5" s="31" t="s">
        <v>104</v>
      </c>
      <c r="AS5" s="31" t="s">
        <v>105</v>
      </c>
      <c r="AT5" s="31" t="s">
        <v>106</v>
      </c>
      <c r="AU5" s="31" t="s">
        <v>96</v>
      </c>
      <c r="AV5" s="31" t="s">
        <v>97</v>
      </c>
      <c r="AW5" s="31" t="s">
        <v>98</v>
      </c>
      <c r="AX5" s="31" t="s">
        <v>99</v>
      </c>
      <c r="AY5" s="31" t="s">
        <v>100</v>
      </c>
      <c r="AZ5" s="31" t="s">
        <v>101</v>
      </c>
      <c r="BA5" s="31" t="s">
        <v>102</v>
      </c>
      <c r="BB5" s="31" t="s">
        <v>103</v>
      </c>
      <c r="BC5" s="31" t="s">
        <v>104</v>
      </c>
      <c r="BD5" s="31" t="s">
        <v>105</v>
      </c>
      <c r="BE5" s="31" t="s">
        <v>106</v>
      </c>
      <c r="BF5" s="31" t="s">
        <v>96</v>
      </c>
      <c r="BG5" s="31" t="s">
        <v>97</v>
      </c>
      <c r="BH5" s="31" t="s">
        <v>98</v>
      </c>
      <c r="BI5" s="31" t="s">
        <v>99</v>
      </c>
      <c r="BJ5" s="31" t="s">
        <v>100</v>
      </c>
      <c r="BK5" s="31" t="s">
        <v>101</v>
      </c>
      <c r="BL5" s="31" t="s">
        <v>102</v>
      </c>
      <c r="BM5" s="31" t="s">
        <v>103</v>
      </c>
      <c r="BN5" s="31" t="s">
        <v>104</v>
      </c>
      <c r="BO5" s="31" t="s">
        <v>105</v>
      </c>
      <c r="BP5" s="31" t="s">
        <v>106</v>
      </c>
      <c r="BQ5" s="31" t="s">
        <v>96</v>
      </c>
      <c r="BR5" s="31" t="s">
        <v>97</v>
      </c>
      <c r="BS5" s="31" t="s">
        <v>98</v>
      </c>
      <c r="BT5" s="31" t="s">
        <v>99</v>
      </c>
      <c r="BU5" s="31" t="s">
        <v>100</v>
      </c>
      <c r="BV5" s="31" t="s">
        <v>101</v>
      </c>
      <c r="BW5" s="31" t="s">
        <v>102</v>
      </c>
      <c r="BX5" s="31" t="s">
        <v>103</v>
      </c>
      <c r="BY5" s="31" t="s">
        <v>104</v>
      </c>
      <c r="BZ5" s="31" t="s">
        <v>105</v>
      </c>
      <c r="CA5" s="31" t="s">
        <v>106</v>
      </c>
      <c r="CB5" s="31" t="s">
        <v>96</v>
      </c>
      <c r="CC5" s="31" t="s">
        <v>97</v>
      </c>
      <c r="CD5" s="31" t="s">
        <v>98</v>
      </c>
      <c r="CE5" s="31" t="s">
        <v>99</v>
      </c>
      <c r="CF5" s="31" t="s">
        <v>100</v>
      </c>
      <c r="CG5" s="31" t="s">
        <v>101</v>
      </c>
      <c r="CH5" s="31" t="s">
        <v>102</v>
      </c>
      <c r="CI5" s="31" t="s">
        <v>103</v>
      </c>
      <c r="CJ5" s="31" t="s">
        <v>104</v>
      </c>
      <c r="CK5" s="31" t="s">
        <v>105</v>
      </c>
      <c r="CL5" s="31" t="s">
        <v>106</v>
      </c>
      <c r="CM5" s="31" t="s">
        <v>96</v>
      </c>
      <c r="CN5" s="31" t="s">
        <v>97</v>
      </c>
      <c r="CO5" s="31" t="s">
        <v>98</v>
      </c>
      <c r="CP5" s="31" t="s">
        <v>99</v>
      </c>
      <c r="CQ5" s="31" t="s">
        <v>100</v>
      </c>
      <c r="CR5" s="31" t="s">
        <v>101</v>
      </c>
      <c r="CS5" s="31" t="s">
        <v>102</v>
      </c>
      <c r="CT5" s="31" t="s">
        <v>103</v>
      </c>
      <c r="CU5" s="31" t="s">
        <v>104</v>
      </c>
      <c r="CV5" s="31" t="s">
        <v>105</v>
      </c>
      <c r="CW5" s="31" t="s">
        <v>106</v>
      </c>
      <c r="CX5" s="31" t="s">
        <v>96</v>
      </c>
      <c r="CY5" s="31" t="s">
        <v>97</v>
      </c>
      <c r="CZ5" s="31" t="s">
        <v>98</v>
      </c>
      <c r="DA5" s="31" t="s">
        <v>99</v>
      </c>
      <c r="DB5" s="31" t="s">
        <v>100</v>
      </c>
      <c r="DC5" s="31" t="s">
        <v>101</v>
      </c>
      <c r="DD5" s="31" t="s">
        <v>102</v>
      </c>
      <c r="DE5" s="31" t="s">
        <v>103</v>
      </c>
      <c r="DF5" s="31" t="s">
        <v>104</v>
      </c>
      <c r="DG5" s="31" t="s">
        <v>105</v>
      </c>
      <c r="DH5" s="31" t="s">
        <v>106</v>
      </c>
      <c r="DI5" s="31" t="s">
        <v>96</v>
      </c>
      <c r="DJ5" s="31" t="s">
        <v>97</v>
      </c>
      <c r="DK5" s="31" t="s">
        <v>98</v>
      </c>
      <c r="DL5" s="31" t="s">
        <v>99</v>
      </c>
      <c r="DM5" s="31" t="s">
        <v>100</v>
      </c>
      <c r="DN5" s="31" t="s">
        <v>101</v>
      </c>
      <c r="DO5" s="31" t="s">
        <v>102</v>
      </c>
      <c r="DP5" s="31" t="s">
        <v>103</v>
      </c>
      <c r="DQ5" s="31" t="s">
        <v>104</v>
      </c>
      <c r="DR5" s="31" t="s">
        <v>105</v>
      </c>
      <c r="DS5" s="31" t="s">
        <v>106</v>
      </c>
      <c r="DT5" s="31" t="s">
        <v>96</v>
      </c>
      <c r="DU5" s="31" t="s">
        <v>97</v>
      </c>
      <c r="DV5" s="31" t="s">
        <v>98</v>
      </c>
      <c r="DW5" s="31" t="s">
        <v>99</v>
      </c>
      <c r="DX5" s="31" t="s">
        <v>100</v>
      </c>
      <c r="DY5" s="31" t="s">
        <v>101</v>
      </c>
      <c r="DZ5" s="31" t="s">
        <v>102</v>
      </c>
      <c r="EA5" s="31" t="s">
        <v>103</v>
      </c>
      <c r="EB5" s="31" t="s">
        <v>104</v>
      </c>
      <c r="EC5" s="31" t="s">
        <v>105</v>
      </c>
      <c r="ED5" s="31" t="s">
        <v>106</v>
      </c>
      <c r="EE5" s="31" t="s">
        <v>96</v>
      </c>
      <c r="EF5" s="31" t="s">
        <v>97</v>
      </c>
      <c r="EG5" s="31" t="s">
        <v>98</v>
      </c>
      <c r="EH5" s="31" t="s">
        <v>99</v>
      </c>
      <c r="EI5" s="31" t="s">
        <v>100</v>
      </c>
      <c r="EJ5" s="31" t="s">
        <v>101</v>
      </c>
      <c r="EK5" s="31" t="s">
        <v>102</v>
      </c>
      <c r="EL5" s="31" t="s">
        <v>103</v>
      </c>
      <c r="EM5" s="31" t="s">
        <v>104</v>
      </c>
      <c r="EN5" s="31" t="s">
        <v>105</v>
      </c>
      <c r="EO5" s="31" t="s">
        <v>106</v>
      </c>
    </row>
    <row r="6" spans="1:145" s="35" customFormat="1" x14ac:dyDescent="0.15">
      <c r="A6" s="27" t="s">
        <v>107</v>
      </c>
      <c r="B6" s="32">
        <f>B7</f>
        <v>2017</v>
      </c>
      <c r="C6" s="32">
        <f t="shared" ref="C6:X6" si="3">C7</f>
        <v>394122</v>
      </c>
      <c r="D6" s="32">
        <f t="shared" si="3"/>
        <v>47</v>
      </c>
      <c r="E6" s="32">
        <f t="shared" si="3"/>
        <v>17</v>
      </c>
      <c r="F6" s="32">
        <f t="shared" si="3"/>
        <v>5</v>
      </c>
      <c r="G6" s="32">
        <f t="shared" si="3"/>
        <v>0</v>
      </c>
      <c r="H6" s="32" t="str">
        <f t="shared" si="3"/>
        <v>高知県　四万十町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1.96</v>
      </c>
      <c r="Q6" s="33">
        <f t="shared" si="3"/>
        <v>100</v>
      </c>
      <c r="R6" s="33">
        <f t="shared" si="3"/>
        <v>2790</v>
      </c>
      <c r="S6" s="33">
        <f t="shared" si="3"/>
        <v>17528</v>
      </c>
      <c r="T6" s="33">
        <f t="shared" si="3"/>
        <v>642.29999999999995</v>
      </c>
      <c r="U6" s="33">
        <f t="shared" si="3"/>
        <v>27.29</v>
      </c>
      <c r="V6" s="33">
        <f t="shared" si="3"/>
        <v>340</v>
      </c>
      <c r="W6" s="33">
        <f t="shared" si="3"/>
        <v>0.24</v>
      </c>
      <c r="X6" s="33">
        <f t="shared" si="3"/>
        <v>1416.67</v>
      </c>
      <c r="Y6" s="34">
        <f>IF(Y7="",NA(),Y7)</f>
        <v>100</v>
      </c>
      <c r="Z6" s="34">
        <f t="shared" ref="Z6:AH6" si="4">IF(Z7="",NA(),Z7)</f>
        <v>100</v>
      </c>
      <c r="AA6" s="34">
        <f t="shared" si="4"/>
        <v>100</v>
      </c>
      <c r="AB6" s="34">
        <f t="shared" si="4"/>
        <v>100</v>
      </c>
      <c r="AC6" s="34">
        <f t="shared" si="4"/>
        <v>100</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70.33</v>
      </c>
      <c r="BR6" s="34">
        <f t="shared" ref="BR6:BZ6" si="8">IF(BR7="",NA(),BR7)</f>
        <v>47.45</v>
      </c>
      <c r="BS6" s="34">
        <f t="shared" si="8"/>
        <v>44.73</v>
      </c>
      <c r="BT6" s="34">
        <f t="shared" si="8"/>
        <v>63.64</v>
      </c>
      <c r="BU6" s="34">
        <f t="shared" si="8"/>
        <v>39.93</v>
      </c>
      <c r="BV6" s="34">
        <f t="shared" si="8"/>
        <v>50.9</v>
      </c>
      <c r="BW6" s="34">
        <f t="shared" si="8"/>
        <v>50.82</v>
      </c>
      <c r="BX6" s="34">
        <f t="shared" si="8"/>
        <v>52.19</v>
      </c>
      <c r="BY6" s="34">
        <f t="shared" si="8"/>
        <v>55.32</v>
      </c>
      <c r="BZ6" s="34">
        <f t="shared" si="8"/>
        <v>59.8</v>
      </c>
      <c r="CA6" s="33" t="str">
        <f>IF(CA7="","",IF(CA7="-","【-】","【"&amp;SUBSTITUTE(TEXT(CA7,"#,##0.00"),"-","△")&amp;"】"))</f>
        <v>【60.64】</v>
      </c>
      <c r="CB6" s="34">
        <f>IF(CB7="",NA(),CB7)</f>
        <v>111.15</v>
      </c>
      <c r="CC6" s="34">
        <f t="shared" ref="CC6:CK6" si="9">IF(CC7="",NA(),CC7)</f>
        <v>157.35</v>
      </c>
      <c r="CD6" s="34">
        <f t="shared" si="9"/>
        <v>179.34</v>
      </c>
      <c r="CE6" s="34">
        <f t="shared" si="9"/>
        <v>124.6</v>
      </c>
      <c r="CF6" s="34">
        <f t="shared" si="9"/>
        <v>206.4</v>
      </c>
      <c r="CG6" s="34">
        <f t="shared" si="9"/>
        <v>293.27</v>
      </c>
      <c r="CH6" s="34">
        <f t="shared" si="9"/>
        <v>300.52</v>
      </c>
      <c r="CI6" s="34">
        <f t="shared" si="9"/>
        <v>296.14</v>
      </c>
      <c r="CJ6" s="34">
        <f t="shared" si="9"/>
        <v>283.17</v>
      </c>
      <c r="CK6" s="34">
        <f t="shared" si="9"/>
        <v>263.76</v>
      </c>
      <c r="CL6" s="33" t="str">
        <f>IF(CL7="","",IF(CL7="-","【-】","【"&amp;SUBSTITUTE(TEXT(CL7,"#,##0.00"),"-","△")&amp;"】"))</f>
        <v>【255.52】</v>
      </c>
      <c r="CM6" s="34">
        <f>IF(CM7="",NA(),CM7)</f>
        <v>48.31</v>
      </c>
      <c r="CN6" s="34">
        <f t="shared" ref="CN6:CV6" si="10">IF(CN7="",NA(),CN7)</f>
        <v>36.520000000000003</v>
      </c>
      <c r="CO6" s="34">
        <f t="shared" si="10"/>
        <v>35.96</v>
      </c>
      <c r="CP6" s="34">
        <f t="shared" si="10"/>
        <v>35.96</v>
      </c>
      <c r="CQ6" s="34">
        <f t="shared" si="10"/>
        <v>34.270000000000003</v>
      </c>
      <c r="CR6" s="34">
        <f t="shared" si="10"/>
        <v>53.78</v>
      </c>
      <c r="CS6" s="34">
        <f t="shared" si="10"/>
        <v>53.24</v>
      </c>
      <c r="CT6" s="34">
        <f t="shared" si="10"/>
        <v>52.31</v>
      </c>
      <c r="CU6" s="34">
        <f t="shared" si="10"/>
        <v>60.65</v>
      </c>
      <c r="CV6" s="34">
        <f t="shared" si="10"/>
        <v>51.75</v>
      </c>
      <c r="CW6" s="33" t="str">
        <f>IF(CW7="","",IF(CW7="-","【-】","【"&amp;SUBSTITUTE(TEXT(CW7,"#,##0.00"),"-","△")&amp;"】"))</f>
        <v>【52.49】</v>
      </c>
      <c r="CX6" s="34">
        <f>IF(CX7="",NA(),CX7)</f>
        <v>85.11</v>
      </c>
      <c r="CY6" s="34">
        <f t="shared" ref="CY6:DG6" si="11">IF(CY7="",NA(),CY7)</f>
        <v>85.76</v>
      </c>
      <c r="CZ6" s="34">
        <f t="shared" si="11"/>
        <v>79.88</v>
      </c>
      <c r="DA6" s="34">
        <f t="shared" si="11"/>
        <v>76.42</v>
      </c>
      <c r="DB6" s="34">
        <f t="shared" si="11"/>
        <v>77.650000000000006</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394122</v>
      </c>
      <c r="D7" s="36">
        <v>47</v>
      </c>
      <c r="E7" s="36">
        <v>17</v>
      </c>
      <c r="F7" s="36">
        <v>5</v>
      </c>
      <c r="G7" s="36">
        <v>0</v>
      </c>
      <c r="H7" s="36" t="s">
        <v>108</v>
      </c>
      <c r="I7" s="36" t="s">
        <v>109</v>
      </c>
      <c r="J7" s="36" t="s">
        <v>110</v>
      </c>
      <c r="K7" s="36" t="s">
        <v>111</v>
      </c>
      <c r="L7" s="36" t="s">
        <v>112</v>
      </c>
      <c r="M7" s="36" t="s">
        <v>113</v>
      </c>
      <c r="N7" s="37" t="s">
        <v>114</v>
      </c>
      <c r="O7" s="37" t="s">
        <v>115</v>
      </c>
      <c r="P7" s="37">
        <v>1.96</v>
      </c>
      <c r="Q7" s="37">
        <v>100</v>
      </c>
      <c r="R7" s="37">
        <v>2790</v>
      </c>
      <c r="S7" s="37">
        <v>17528</v>
      </c>
      <c r="T7" s="37">
        <v>642.29999999999995</v>
      </c>
      <c r="U7" s="37">
        <v>27.29</v>
      </c>
      <c r="V7" s="37">
        <v>340</v>
      </c>
      <c r="W7" s="37">
        <v>0.24</v>
      </c>
      <c r="X7" s="37">
        <v>1416.67</v>
      </c>
      <c r="Y7" s="37">
        <v>100</v>
      </c>
      <c r="Z7" s="37">
        <v>100</v>
      </c>
      <c r="AA7" s="37">
        <v>100</v>
      </c>
      <c r="AB7" s="37">
        <v>100</v>
      </c>
      <c r="AC7" s="37">
        <v>100</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1126.77</v>
      </c>
      <c r="BL7" s="37">
        <v>1044.8</v>
      </c>
      <c r="BM7" s="37">
        <v>1081.8</v>
      </c>
      <c r="BN7" s="37">
        <v>974.93</v>
      </c>
      <c r="BO7" s="37">
        <v>855.8</v>
      </c>
      <c r="BP7" s="37">
        <v>814.89</v>
      </c>
      <c r="BQ7" s="37">
        <v>70.33</v>
      </c>
      <c r="BR7" s="37">
        <v>47.45</v>
      </c>
      <c r="BS7" s="37">
        <v>44.73</v>
      </c>
      <c r="BT7" s="37">
        <v>63.64</v>
      </c>
      <c r="BU7" s="37">
        <v>39.93</v>
      </c>
      <c r="BV7" s="37">
        <v>50.9</v>
      </c>
      <c r="BW7" s="37">
        <v>50.82</v>
      </c>
      <c r="BX7" s="37">
        <v>52.19</v>
      </c>
      <c r="BY7" s="37">
        <v>55.32</v>
      </c>
      <c r="BZ7" s="37">
        <v>59.8</v>
      </c>
      <c r="CA7" s="37">
        <v>60.64</v>
      </c>
      <c r="CB7" s="37">
        <v>111.15</v>
      </c>
      <c r="CC7" s="37">
        <v>157.35</v>
      </c>
      <c r="CD7" s="37">
        <v>179.34</v>
      </c>
      <c r="CE7" s="37">
        <v>124.6</v>
      </c>
      <c r="CF7" s="37">
        <v>206.4</v>
      </c>
      <c r="CG7" s="37">
        <v>293.27</v>
      </c>
      <c r="CH7" s="37">
        <v>300.52</v>
      </c>
      <c r="CI7" s="37">
        <v>296.14</v>
      </c>
      <c r="CJ7" s="37">
        <v>283.17</v>
      </c>
      <c r="CK7" s="37">
        <v>263.76</v>
      </c>
      <c r="CL7" s="37">
        <v>255.52</v>
      </c>
      <c r="CM7" s="37">
        <v>48.31</v>
      </c>
      <c r="CN7" s="37">
        <v>36.520000000000003</v>
      </c>
      <c r="CO7" s="37">
        <v>35.96</v>
      </c>
      <c r="CP7" s="37">
        <v>35.96</v>
      </c>
      <c r="CQ7" s="37">
        <v>34.270000000000003</v>
      </c>
      <c r="CR7" s="37">
        <v>53.78</v>
      </c>
      <c r="CS7" s="37">
        <v>53.24</v>
      </c>
      <c r="CT7" s="37">
        <v>52.31</v>
      </c>
      <c r="CU7" s="37">
        <v>60.65</v>
      </c>
      <c r="CV7" s="37">
        <v>51.75</v>
      </c>
      <c r="CW7" s="37">
        <v>52.49</v>
      </c>
      <c r="CX7" s="37">
        <v>85.11</v>
      </c>
      <c r="CY7" s="37">
        <v>85.76</v>
      </c>
      <c r="CZ7" s="37">
        <v>79.88</v>
      </c>
      <c r="DA7" s="37">
        <v>76.42</v>
      </c>
      <c r="DB7" s="37">
        <v>77.650000000000006</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116</v>
      </c>
      <c r="C9" s="39" t="s">
        <v>117</v>
      </c>
      <c r="D9" s="39" t="s">
        <v>118</v>
      </c>
      <c r="E9" s="39" t="s">
        <v>119</v>
      </c>
      <c r="F9" s="39" t="s">
        <v>120</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高知県中西部電算協議会</cp:lastModifiedBy>
  <dcterms:created xsi:type="dcterms:W3CDTF">2018-12-03T09:29:43Z</dcterms:created>
  <dcterms:modified xsi:type="dcterms:W3CDTF">2019-01-23T00:15:55Z</dcterms:modified>
  <cp:category/>
</cp:coreProperties>
</file>