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ohara\Desktop\３０集排\公営企業比較分析表\"/>
    </mc:Choice>
  </mc:AlternateContent>
  <workbookProtection workbookAlgorithmName="SHA-512" workbookHashValue="WpzIhHmxAPVgGCtqDI7IWpxHvTWX4TOsahWMQgUdINjnuRmnKE8PLy+AxiGvRDqkdaMQ9yWfO1AqeYDr0x1OMw==" workbookSaltValue="eDfPXQTYZ3e+YNYmPdTrUQ==" workbookSpinCount="100000" lockStructure="1"/>
  <bookViews>
    <workbookView xWindow="0" yWindow="0" windowWidth="19200" windowHeight="110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<sst xmlns="http://schemas.openxmlformats.org/spreadsheetml/2006/main" count="240" uniqueCount="126">
  <si>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</si>
  <si>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</si>
  <si>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</si>
  <si>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</si>
  <si>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</si>
  <si>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</si>
  <si>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</si>
  <si>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</si>
  <si>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</si>
  <si>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</si>
  <si>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</si>
  <si>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</si>
  <si>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</si>
  <si>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</si>
  <si>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</si>
  <si>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</si>
  <si>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</si>
  <si>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</si>
  <si>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</si>
  <si>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</si>
  <si>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</si>
  <si>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</si>
  <si>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</si>
  <si>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</si>
  <si>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</si>
  <si>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</si>
  <si>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</si>
  <si>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</si>
  <si>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</si>
  <si>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</si>
  <si>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</si>
  <si>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</si>
  <si>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</si>
  <si>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</si>
  <si>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</si>
  <si>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</si>
  <si>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</si>
  <si>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</si>
  <si>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</si>
  <si>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</si>
  <si>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</si>
  <si>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</si>
  <si>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</si>
  <si>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</si>
  <si>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</si>
  <si>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</si>
  <si>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</si>
  <si>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</si>
  <si>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</si>
  <si>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</si>
  <si>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</si>
  <si>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</si>
  <si>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</si>
  <si>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</si>
  <si>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</si>
  <si>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</si>
  <si>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</si>
  <si>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</si>
  <si>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</si>
  <si>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</si>
  <si>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</si>
  <si>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</si>
  <si>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</si>
  <si>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</si>
  <si>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</si>
  <si>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</si>
  <si>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</si>
  <si>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</si>
  <si>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</si>
  <si>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</si>
  <si>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</si>
  <si>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</si>
  <si>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</si>
  <si>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</si>
  <si>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</si>
  <si>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</si>
  <si>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</si>
  <si>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</si>
  <si>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</si>
  <si>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</si>
  <si>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</si>
  <si>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</si>
  <si>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</si>
  <si>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</si>
  <si>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</si>
  <si>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</si>
  <si>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</si>
  <si>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</si>
  <si>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</si>
  <si>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</si>
  <si>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</si>
  <si>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</si>
  <si>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</si>
  <si>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</si>
  <si>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</si>
  <si>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</si>
  <si>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</si>
  <si>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</si>
  <si>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</si>
  <si>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</si>
  <si>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</si>
  <si>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</si>
  <si>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</si>
  <si>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</si>
  <si>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</si>
  <si>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</si>
  <si>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</si>
  <si>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</si>
  <si>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</si>
  <si>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</si>
  <si>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</si>
  <si>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</si>
  <si>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</si>
  <si>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</si>
  <si>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</si>
  <si>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</si>
  <si>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</si>
  <si>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</si>
  <si>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</si>
  <si>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</si>
  <si>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</si>
  <si>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</si>
  <si>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</si>
  <si>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平成27年度に策定をした農業集落排水事業機能強化対策計画概要書を基に、汚水処理施設の主要部品の更新、機器更新等の機能強化対策の工事を平成29年度～平成31年度の3ヶ年にかけて実施している。</t>
    <rPh sb="1" eb="3">
      <t>ヘイセイ</t>
    </rPh>
    <rPh sb="5" eb="7">
      <t>ネンド</t>
    </rPh>
    <rPh sb="8" eb="10">
      <t>サクテイ</t>
    </rPh>
    <rPh sb="13" eb="15">
      <t>ノウギョウ</t>
    </rPh>
    <rPh sb="15" eb="17">
      <t>シュウラク</t>
    </rPh>
    <rPh sb="17" eb="19">
      <t>ハイスイ</t>
    </rPh>
    <rPh sb="19" eb="21">
      <t>ジギョウ</t>
    </rPh>
    <rPh sb="21" eb="23">
      <t>キノウ</t>
    </rPh>
    <rPh sb="23" eb="25">
      <t>キョウカ</t>
    </rPh>
    <rPh sb="25" eb="27">
      <t>タイサク</t>
    </rPh>
    <rPh sb="27" eb="29">
      <t>ケイカク</t>
    </rPh>
    <rPh sb="29" eb="32">
      <t>ガイヨウショ</t>
    </rPh>
    <rPh sb="33" eb="34">
      <t>モト</t>
    </rPh>
    <rPh sb="36" eb="38">
      <t>オスイ</t>
    </rPh>
    <rPh sb="38" eb="40">
      <t>ショリ</t>
    </rPh>
    <rPh sb="40" eb="42">
      <t>シセツ</t>
    </rPh>
    <rPh sb="43" eb="45">
      <t>シュヨウ</t>
    </rPh>
    <rPh sb="45" eb="47">
      <t>ブヒン</t>
    </rPh>
    <rPh sb="48" eb="50">
      <t>コウシン</t>
    </rPh>
    <rPh sb="51" eb="53">
      <t>キキ</t>
    </rPh>
    <rPh sb="53" eb="55">
      <t>コウシン</t>
    </rPh>
    <rPh sb="55" eb="56">
      <t>トウ</t>
    </rPh>
    <rPh sb="57" eb="59">
      <t>キノウ</t>
    </rPh>
    <rPh sb="59" eb="61">
      <t>キョウカ</t>
    </rPh>
    <rPh sb="61" eb="63">
      <t>タイサク</t>
    </rPh>
    <rPh sb="64" eb="66">
      <t>コウジ</t>
    </rPh>
    <rPh sb="67" eb="69">
      <t>ヘイセイ</t>
    </rPh>
    <rPh sb="71" eb="73">
      <t>ネンド</t>
    </rPh>
    <rPh sb="74" eb="76">
      <t>ヘイセイ</t>
    </rPh>
    <rPh sb="78" eb="80">
      <t>ネンド</t>
    </rPh>
    <rPh sb="83" eb="84">
      <t>ネン</t>
    </rPh>
    <rPh sb="88" eb="90">
      <t>ジッシ</t>
    </rPh>
    <phoneticPr fontId="15"/>
  </si>
  <si>
    <t>　更なる経費回収率の上昇、施設利用率、水洗化率の上昇に向け、今後とも、農業集落排水施設への加入を促進していく必要がある。
　最適整備構想を基に施設の強化（管路の延長、修繕、不明水対策等）を行い、更なる経営向上を目指す。</t>
    <rPh sb="4" eb="6">
      <t>ケイヒ</t>
    </rPh>
    <rPh sb="6" eb="8">
      <t>カイシュウ</t>
    </rPh>
    <rPh sb="8" eb="9">
      <t>リツ</t>
    </rPh>
    <phoneticPr fontId="4"/>
  </si>
  <si>
    <t>　収益的収支比率は、100％で推移しているが、経費回収率は100％を下回っている。現状では汚水処理にかかる経費は使用料収入だけでは賄えておらず、一般会計繰入金で賄っている状態である。
　また、施設利用率、水洗化率共に平均を下回っており、農業集落排水の加入率が低いことが分かる。
　今後とも加入促進に取り組んで行き、更なる経営の効率上昇に向けた取り組みが必要である。</t>
    <rPh sb="15" eb="17">
      <t>スイイ</t>
    </rPh>
    <rPh sb="23" eb="25">
      <t>ケイヒ</t>
    </rPh>
    <rPh sb="25" eb="27">
      <t>カイシュウ</t>
    </rPh>
    <rPh sb="27" eb="28">
      <t>リツ</t>
    </rPh>
    <rPh sb="34" eb="36">
      <t>シタマワ</t>
    </rPh>
    <rPh sb="41" eb="43">
      <t>ゲンジョウ</t>
    </rPh>
    <rPh sb="45" eb="47">
      <t>オスイ</t>
    </rPh>
    <rPh sb="47" eb="49">
      <t>ショリ</t>
    </rPh>
    <rPh sb="53" eb="55">
      <t>ケイヒ</t>
    </rPh>
    <rPh sb="56" eb="59">
      <t>シヨウリョウ</t>
    </rPh>
    <rPh sb="59" eb="61">
      <t>シュウニュウ</t>
    </rPh>
    <rPh sb="65" eb="66">
      <t>マカナ</t>
    </rPh>
    <rPh sb="72" eb="74">
      <t>イッパン</t>
    </rPh>
    <rPh sb="74" eb="76">
      <t>カイケイ</t>
    </rPh>
    <rPh sb="76" eb="78">
      <t>クリイレ</t>
    </rPh>
    <rPh sb="78" eb="79">
      <t>キン</t>
    </rPh>
    <rPh sb="80" eb="81">
      <t>マカナ</t>
    </rPh>
    <rPh sb="85" eb="87">
      <t>ジョウタイ</t>
    </rPh>
    <rPh sb="106" eb="107">
      <t>トモ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</si>
</sst>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4.38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D7-4AF0-92CF-2EB33F7352CD}"/>
            </c:ext>
          </c:extLst>
        </c:ser>
        <c:dLbls>
          <c:showLegendKey val="0"/>
          <c:showVal val="0"/>
          <c:showCatName val="0"/>
          <c:showSerName val="0"/>
          <c:showPercent val="0"/>
          <c:showBubbleSize val="0"/>
        </c:dLbls>
        <c:gapWidth val="150"/>
        <c:axId val="140631976"/>
        <c:axId val="14046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CD7-4AF0-92CF-2EB33F7352CD}"/>
            </c:ext>
          </c:extLst>
        </c:ser>
        <c:dLbls>
          <c:showLegendKey val="0"/>
          <c:showVal val="0"/>
          <c:showCatName val="0"/>
          <c:showSerName val="0"/>
          <c:showPercent val="0"/>
          <c:showBubbleSize val="0"/>
        </c:dLbls>
        <c:marker val="1"/>
        <c:smooth val="0"/>
        <c:axId val="140631976"/>
        <c:axId val="140467152"/>
      </c:lineChart>
      <c:dateAx>
        <c:axId val="140631976"/>
        <c:scaling>
          <c:orientation val="minMax"/>
        </c:scaling>
        <c:delete val="1"/>
        <c:axPos val="b"/>
        <c:numFmt formatCode="ge" sourceLinked="1"/>
        <c:majorTickMark val="none"/>
        <c:minorTickMark val="none"/>
        <c:tickLblPos val="none"/>
        <c:crossAx val="140467152"/>
        <c:crosses val="autoZero"/>
        <c:auto val="1"/>
        <c:lblOffset val="100"/>
        <c:baseTimeUnit val="years"/>
      </c:dateAx>
      <c:valAx>
        <c:axId val="14046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3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37.78</c:v>
                </c:pt>
                <c:pt idx="1">
                  <c:v>37.5</c:v>
                </c:pt>
                <c:pt idx="2">
                  <c:v>35.56</c:v>
                </c:pt>
                <c:pt idx="3">
                  <c:v>37.5</c:v>
                </c:pt>
                <c:pt idx="4">
                  <c:v>37.78</c:v>
                </c:pt>
              </c:numCache>
            </c:numRef>
          </c:val>
          <c:extLst xmlns:c16r2="http://schemas.microsoft.com/office/drawing/2015/06/chart">
            <c:ext xmlns:c16="http://schemas.microsoft.com/office/drawing/2014/chart" uri="{C3380CC4-5D6E-409C-BE32-E72D297353CC}">
              <c16:uniqueId val="{00000000-71DA-4F3D-BB3B-C4715EA39611}"/>
            </c:ext>
          </c:extLst>
        </c:ser>
        <c:dLbls>
          <c:showLegendKey val="0"/>
          <c:showVal val="0"/>
          <c:showCatName val="0"/>
          <c:showSerName val="0"/>
          <c:showPercent val="0"/>
          <c:showBubbleSize val="0"/>
        </c:dLbls>
        <c:gapWidth val="150"/>
        <c:axId val="206268688"/>
        <c:axId val="20626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1DA-4F3D-BB3B-C4715EA39611}"/>
            </c:ext>
          </c:extLst>
        </c:ser>
        <c:dLbls>
          <c:showLegendKey val="0"/>
          <c:showVal val="0"/>
          <c:showCatName val="0"/>
          <c:showSerName val="0"/>
          <c:showPercent val="0"/>
          <c:showBubbleSize val="0"/>
        </c:dLbls>
        <c:marker val="1"/>
        <c:smooth val="0"/>
        <c:axId val="206268688"/>
        <c:axId val="206269080"/>
      </c:lineChart>
      <c:dateAx>
        <c:axId val="206268688"/>
        <c:scaling>
          <c:orientation val="minMax"/>
        </c:scaling>
        <c:delete val="1"/>
        <c:axPos val="b"/>
        <c:numFmt formatCode="ge" sourceLinked="1"/>
        <c:majorTickMark val="none"/>
        <c:minorTickMark val="none"/>
        <c:tickLblPos val="none"/>
        <c:crossAx val="206269080"/>
        <c:crosses val="autoZero"/>
        <c:auto val="1"/>
        <c:lblOffset val="100"/>
        <c:baseTimeUnit val="years"/>
      </c:dateAx>
      <c:valAx>
        <c:axId val="20626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6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48.51</c:v>
                </c:pt>
                <c:pt idx="1">
                  <c:v>48.74</c:v>
                </c:pt>
                <c:pt idx="2">
                  <c:v>50.47</c:v>
                </c:pt>
                <c:pt idx="3">
                  <c:v>51.67</c:v>
                </c:pt>
                <c:pt idx="4">
                  <c:v>52.66</c:v>
                </c:pt>
              </c:numCache>
            </c:numRef>
          </c:val>
          <c:extLst xmlns:c16r2="http://schemas.microsoft.com/office/drawing/2015/06/chart">
            <c:ext xmlns:c16="http://schemas.microsoft.com/office/drawing/2014/chart" uri="{C3380CC4-5D6E-409C-BE32-E72D297353CC}">
              <c16:uniqueId val="{00000000-73A9-465B-BDB0-31DCF7A0D010}"/>
            </c:ext>
          </c:extLst>
        </c:ser>
        <c:dLbls>
          <c:showLegendKey val="0"/>
          <c:showVal val="0"/>
          <c:showCatName val="0"/>
          <c:showSerName val="0"/>
          <c:showPercent val="0"/>
          <c:showBubbleSize val="0"/>
        </c:dLbls>
        <c:gapWidth val="150"/>
        <c:axId val="206270256"/>
        <c:axId val="20627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3A9-465B-BDB0-31DCF7A0D010}"/>
            </c:ext>
          </c:extLst>
        </c:ser>
        <c:dLbls>
          <c:showLegendKey val="0"/>
          <c:showVal val="0"/>
          <c:showCatName val="0"/>
          <c:showSerName val="0"/>
          <c:showPercent val="0"/>
          <c:showBubbleSize val="0"/>
        </c:dLbls>
        <c:marker val="1"/>
        <c:smooth val="0"/>
        <c:axId val="206270256"/>
        <c:axId val="206270648"/>
      </c:lineChart>
      <c:dateAx>
        <c:axId val="206270256"/>
        <c:scaling>
          <c:orientation val="minMax"/>
        </c:scaling>
        <c:delete val="1"/>
        <c:axPos val="b"/>
        <c:numFmt formatCode="ge" sourceLinked="1"/>
        <c:majorTickMark val="none"/>
        <c:minorTickMark val="none"/>
        <c:tickLblPos val="none"/>
        <c:crossAx val="206270648"/>
        <c:crosses val="autoZero"/>
        <c:auto val="1"/>
        <c:lblOffset val="100"/>
        <c:baseTimeUnit val="years"/>
      </c:dateAx>
      <c:valAx>
        <c:axId val="20627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7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B41-42EB-859B-81A47F88AAEF}"/>
            </c:ext>
          </c:extLst>
        </c:ser>
        <c:dLbls>
          <c:showLegendKey val="0"/>
          <c:showVal val="0"/>
          <c:showCatName val="0"/>
          <c:showSerName val="0"/>
          <c:showPercent val="0"/>
          <c:showBubbleSize val="0"/>
        </c:dLbls>
        <c:gapWidth val="150"/>
        <c:axId val="206180544"/>
        <c:axId val="20619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41-42EB-859B-81A47F88AAEF}"/>
            </c:ext>
          </c:extLst>
        </c:ser>
        <c:dLbls>
          <c:showLegendKey val="0"/>
          <c:showVal val="0"/>
          <c:showCatName val="0"/>
          <c:showSerName val="0"/>
          <c:showPercent val="0"/>
          <c:showBubbleSize val="0"/>
        </c:dLbls>
        <c:marker val="1"/>
        <c:smooth val="0"/>
        <c:axId val="206180544"/>
        <c:axId val="206193232"/>
      </c:lineChart>
      <c:dateAx>
        <c:axId val="206180544"/>
        <c:scaling>
          <c:orientation val="minMax"/>
        </c:scaling>
        <c:delete val="1"/>
        <c:axPos val="b"/>
        <c:numFmt formatCode="ge" sourceLinked="1"/>
        <c:majorTickMark val="none"/>
        <c:minorTickMark val="none"/>
        <c:tickLblPos val="none"/>
        <c:crossAx val="206193232"/>
        <c:crosses val="autoZero"/>
        <c:auto val="1"/>
        <c:lblOffset val="100"/>
        <c:baseTimeUnit val="years"/>
      </c:dateAx>
      <c:valAx>
        <c:axId val="2061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6C-4BA0-A52F-DD98DE76FB1C}"/>
            </c:ext>
          </c:extLst>
        </c:ser>
        <c:dLbls>
          <c:showLegendKey val="0"/>
          <c:showVal val="0"/>
          <c:showCatName val="0"/>
          <c:showSerName val="0"/>
          <c:showPercent val="0"/>
          <c:showBubbleSize val="0"/>
        </c:dLbls>
        <c:gapWidth val="150"/>
        <c:axId val="206184456"/>
        <c:axId val="20648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6C-4BA0-A52F-DD98DE76FB1C}"/>
            </c:ext>
          </c:extLst>
        </c:ser>
        <c:dLbls>
          <c:showLegendKey val="0"/>
          <c:showVal val="0"/>
          <c:showCatName val="0"/>
          <c:showSerName val="0"/>
          <c:showPercent val="0"/>
          <c:showBubbleSize val="0"/>
        </c:dLbls>
        <c:marker val="1"/>
        <c:smooth val="0"/>
        <c:axId val="206184456"/>
        <c:axId val="206486288"/>
      </c:lineChart>
      <c:dateAx>
        <c:axId val="206184456"/>
        <c:scaling>
          <c:orientation val="minMax"/>
        </c:scaling>
        <c:delete val="1"/>
        <c:axPos val="b"/>
        <c:numFmt formatCode="ge" sourceLinked="1"/>
        <c:majorTickMark val="none"/>
        <c:minorTickMark val="none"/>
        <c:tickLblPos val="none"/>
        <c:crossAx val="206486288"/>
        <c:crosses val="autoZero"/>
        <c:auto val="1"/>
        <c:lblOffset val="100"/>
        <c:baseTimeUnit val="years"/>
      </c:dateAx>
      <c:valAx>
        <c:axId val="20648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8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96-49CA-A04F-225943F47759}"/>
            </c:ext>
          </c:extLst>
        </c:ser>
        <c:dLbls>
          <c:showLegendKey val="0"/>
          <c:showVal val="0"/>
          <c:showCatName val="0"/>
          <c:showSerName val="0"/>
          <c:showPercent val="0"/>
          <c:showBubbleSize val="0"/>
        </c:dLbls>
        <c:gapWidth val="150"/>
        <c:axId val="206499320"/>
        <c:axId val="20489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96-49CA-A04F-225943F47759}"/>
            </c:ext>
          </c:extLst>
        </c:ser>
        <c:dLbls>
          <c:showLegendKey val="0"/>
          <c:showVal val="0"/>
          <c:showCatName val="0"/>
          <c:showSerName val="0"/>
          <c:showPercent val="0"/>
          <c:showBubbleSize val="0"/>
        </c:dLbls>
        <c:marker val="1"/>
        <c:smooth val="0"/>
        <c:axId val="206499320"/>
        <c:axId val="204899576"/>
      </c:lineChart>
      <c:dateAx>
        <c:axId val="206499320"/>
        <c:scaling>
          <c:orientation val="minMax"/>
        </c:scaling>
        <c:delete val="1"/>
        <c:axPos val="b"/>
        <c:numFmt formatCode="ge" sourceLinked="1"/>
        <c:majorTickMark val="none"/>
        <c:minorTickMark val="none"/>
        <c:tickLblPos val="none"/>
        <c:crossAx val="204899576"/>
        <c:crosses val="autoZero"/>
        <c:auto val="1"/>
        <c:lblOffset val="100"/>
        <c:baseTimeUnit val="years"/>
      </c:dateAx>
      <c:valAx>
        <c:axId val="20489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9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2D-45EE-B420-C2CD33EF1EE8}"/>
            </c:ext>
          </c:extLst>
        </c:ser>
        <c:dLbls>
          <c:showLegendKey val="0"/>
          <c:showVal val="0"/>
          <c:showCatName val="0"/>
          <c:showSerName val="0"/>
          <c:showPercent val="0"/>
          <c:showBubbleSize val="0"/>
        </c:dLbls>
        <c:gapWidth val="150"/>
        <c:axId val="204900752"/>
        <c:axId val="20490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2D-45EE-B420-C2CD33EF1EE8}"/>
            </c:ext>
          </c:extLst>
        </c:ser>
        <c:dLbls>
          <c:showLegendKey val="0"/>
          <c:showVal val="0"/>
          <c:showCatName val="0"/>
          <c:showSerName val="0"/>
          <c:showPercent val="0"/>
          <c:showBubbleSize val="0"/>
        </c:dLbls>
        <c:marker val="1"/>
        <c:smooth val="0"/>
        <c:axId val="204900752"/>
        <c:axId val="204901144"/>
      </c:lineChart>
      <c:dateAx>
        <c:axId val="204900752"/>
        <c:scaling>
          <c:orientation val="minMax"/>
        </c:scaling>
        <c:delete val="1"/>
        <c:axPos val="b"/>
        <c:numFmt formatCode="ge" sourceLinked="1"/>
        <c:majorTickMark val="none"/>
        <c:minorTickMark val="none"/>
        <c:tickLblPos val="none"/>
        <c:crossAx val="204901144"/>
        <c:crosses val="autoZero"/>
        <c:auto val="1"/>
        <c:lblOffset val="100"/>
        <c:baseTimeUnit val="years"/>
      </c:dateAx>
      <c:valAx>
        <c:axId val="20490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0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DC-4B00-982D-7505A958A8FB}"/>
            </c:ext>
          </c:extLst>
        </c:ser>
        <c:dLbls>
          <c:showLegendKey val="0"/>
          <c:showVal val="0"/>
          <c:showCatName val="0"/>
          <c:showSerName val="0"/>
          <c:showPercent val="0"/>
          <c:showBubbleSize val="0"/>
        </c:dLbls>
        <c:gapWidth val="150"/>
        <c:axId val="204902320"/>
        <c:axId val="20490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DC-4B00-982D-7505A958A8FB}"/>
            </c:ext>
          </c:extLst>
        </c:ser>
        <c:dLbls>
          <c:showLegendKey val="0"/>
          <c:showVal val="0"/>
          <c:showCatName val="0"/>
          <c:showSerName val="0"/>
          <c:showPercent val="0"/>
          <c:showBubbleSize val="0"/>
        </c:dLbls>
        <c:marker val="1"/>
        <c:smooth val="0"/>
        <c:axId val="204902320"/>
        <c:axId val="204902712"/>
      </c:lineChart>
      <c:dateAx>
        <c:axId val="204902320"/>
        <c:scaling>
          <c:orientation val="minMax"/>
        </c:scaling>
        <c:delete val="1"/>
        <c:axPos val="b"/>
        <c:numFmt formatCode="ge" sourceLinked="1"/>
        <c:majorTickMark val="none"/>
        <c:minorTickMark val="none"/>
        <c:tickLblPos val="none"/>
        <c:crossAx val="204902712"/>
        <c:crosses val="autoZero"/>
        <c:auto val="1"/>
        <c:lblOffset val="100"/>
        <c:baseTimeUnit val="years"/>
      </c:dateAx>
      <c:valAx>
        <c:axId val="20490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0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4068.33</c:v>
                </c:pt>
                <c:pt idx="1">
                  <c:v>3885.64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8A4-4B8A-A689-EF9719A6CE05}"/>
            </c:ext>
          </c:extLst>
        </c:ser>
        <c:dLbls>
          <c:showLegendKey val="0"/>
          <c:showVal val="0"/>
          <c:showCatName val="0"/>
          <c:showSerName val="0"/>
          <c:showPercent val="0"/>
          <c:showBubbleSize val="0"/>
        </c:dLbls>
        <c:gapWidth val="150"/>
        <c:axId val="205034064"/>
        <c:axId val="205034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D8A4-4B8A-A689-EF9719A6CE05}"/>
            </c:ext>
          </c:extLst>
        </c:ser>
        <c:dLbls>
          <c:showLegendKey val="0"/>
          <c:showVal val="0"/>
          <c:showCatName val="0"/>
          <c:showSerName val="0"/>
          <c:showPercent val="0"/>
          <c:showBubbleSize val="0"/>
        </c:dLbls>
        <c:marker val="1"/>
        <c:smooth val="0"/>
        <c:axId val="205034064"/>
        <c:axId val="205034456"/>
      </c:lineChart>
      <c:dateAx>
        <c:axId val="205034064"/>
        <c:scaling>
          <c:orientation val="minMax"/>
        </c:scaling>
        <c:delete val="1"/>
        <c:axPos val="b"/>
        <c:numFmt formatCode="ge" sourceLinked="1"/>
        <c:majorTickMark val="none"/>
        <c:minorTickMark val="none"/>
        <c:tickLblPos val="none"/>
        <c:crossAx val="205034456"/>
        <c:crosses val="autoZero"/>
        <c:auto val="1"/>
        <c:lblOffset val="100"/>
        <c:baseTimeUnit val="years"/>
      </c:dateAx>
      <c:valAx>
        <c:axId val="20503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3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60.4</c:v>
                </c:pt>
                <c:pt idx="1">
                  <c:v>81.47</c:v>
                </c:pt>
                <c:pt idx="2">
                  <c:v>43.35</c:v>
                </c:pt>
                <c:pt idx="3">
                  <c:v>83.05</c:v>
                </c:pt>
                <c:pt idx="4">
                  <c:v>73.17</c:v>
                </c:pt>
              </c:numCache>
            </c:numRef>
          </c:val>
          <c:extLst xmlns:c16r2="http://schemas.microsoft.com/office/drawing/2015/06/chart">
            <c:ext xmlns:c16="http://schemas.microsoft.com/office/drawing/2014/chart" uri="{C3380CC4-5D6E-409C-BE32-E72D297353CC}">
              <c16:uniqueId val="{00000000-C425-4932-BE87-B89A96CFFAFD}"/>
            </c:ext>
          </c:extLst>
        </c:ser>
        <c:dLbls>
          <c:showLegendKey val="0"/>
          <c:showVal val="0"/>
          <c:showCatName val="0"/>
          <c:showSerName val="0"/>
          <c:showPercent val="0"/>
          <c:showBubbleSize val="0"/>
        </c:dLbls>
        <c:gapWidth val="150"/>
        <c:axId val="205035632"/>
        <c:axId val="20503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C425-4932-BE87-B89A96CFFAFD}"/>
            </c:ext>
          </c:extLst>
        </c:ser>
        <c:dLbls>
          <c:showLegendKey val="0"/>
          <c:showVal val="0"/>
          <c:showCatName val="0"/>
          <c:showSerName val="0"/>
          <c:showPercent val="0"/>
          <c:showBubbleSize val="0"/>
        </c:dLbls>
        <c:marker val="1"/>
        <c:smooth val="0"/>
        <c:axId val="205035632"/>
        <c:axId val="205036024"/>
      </c:lineChart>
      <c:dateAx>
        <c:axId val="205035632"/>
        <c:scaling>
          <c:orientation val="minMax"/>
        </c:scaling>
        <c:delete val="1"/>
        <c:axPos val="b"/>
        <c:numFmt formatCode="ge" sourceLinked="1"/>
        <c:majorTickMark val="none"/>
        <c:minorTickMark val="none"/>
        <c:tickLblPos val="none"/>
        <c:crossAx val="205036024"/>
        <c:crosses val="autoZero"/>
        <c:auto val="1"/>
        <c:lblOffset val="100"/>
        <c:baseTimeUnit val="years"/>
      </c:dateAx>
      <c:valAx>
        <c:axId val="20503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3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169.73</c:v>
                </c:pt>
                <c:pt idx="1">
                  <c:v>131.16</c:v>
                </c:pt>
                <c:pt idx="2">
                  <c:v>246.81</c:v>
                </c:pt>
                <c:pt idx="3">
                  <c:v>128.58000000000001</c:v>
                </c:pt>
                <c:pt idx="4">
                  <c:v>150</c:v>
                </c:pt>
              </c:numCache>
            </c:numRef>
          </c:val>
          <c:extLst xmlns:c16r2="http://schemas.microsoft.com/office/drawing/2015/06/chart">
            <c:ext xmlns:c16="http://schemas.microsoft.com/office/drawing/2014/chart" uri="{C3380CC4-5D6E-409C-BE32-E72D297353CC}">
              <c16:uniqueId val="{00000000-A0A0-48C8-8AFB-0B7274738B8E}"/>
            </c:ext>
          </c:extLst>
        </c:ser>
        <c:dLbls>
          <c:showLegendKey val="0"/>
          <c:showVal val="0"/>
          <c:showCatName val="0"/>
          <c:showSerName val="0"/>
          <c:showPercent val="0"/>
          <c:showBubbleSize val="0"/>
        </c:dLbls>
        <c:gapWidth val="150"/>
        <c:axId val="205037200"/>
        <c:axId val="20626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0A0-48C8-8AFB-0B7274738B8E}"/>
            </c:ext>
          </c:extLst>
        </c:ser>
        <c:dLbls>
          <c:showLegendKey val="0"/>
          <c:showVal val="0"/>
          <c:showCatName val="0"/>
          <c:showSerName val="0"/>
          <c:showPercent val="0"/>
          <c:showBubbleSize val="0"/>
        </c:dLbls>
        <c:marker val="1"/>
        <c:smooth val="0"/>
        <c:axId val="205037200"/>
        <c:axId val="206267512"/>
      </c:lineChart>
      <c:dateAx>
        <c:axId val="205037200"/>
        <c:scaling>
          <c:orientation val="minMax"/>
        </c:scaling>
        <c:delete val="1"/>
        <c:axPos val="b"/>
        <c:numFmt formatCode="ge" sourceLinked="1"/>
        <c:majorTickMark val="none"/>
        <c:minorTickMark val="none"/>
        <c:tickLblPos val="none"/>
        <c:crossAx val="206267512"/>
        <c:crosses val="autoZero"/>
        <c:auto val="1"/>
        <c:lblOffset val="100"/>
        <c:baseTimeUnit val="years"/>
      </c:dateAx>
      <c:valAx>
        <c:axId val="20626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3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0" zoomScaleNormal="100" workbookViewId="0">
      <selection activeCell="O12" sqref="O1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三原村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1599</v>
      </c>
      <c r="AM8" s="49"/>
      <c r="AN8" s="49"/>
      <c r="AO8" s="49"/>
      <c r="AP8" s="49"/>
      <c r="AQ8" s="49"/>
      <c r="AR8" s="49"/>
      <c r="AS8" s="49"/>
      <c r="AT8" s="44">
        <f>データ!T6</f>
        <v>85.37</v>
      </c>
      <c r="AU8" s="44"/>
      <c r="AV8" s="44"/>
      <c r="AW8" s="44"/>
      <c r="AX8" s="44"/>
      <c r="AY8" s="44"/>
      <c r="AZ8" s="44"/>
      <c r="BA8" s="44"/>
      <c r="BB8" s="44">
        <f>データ!U6</f>
        <v>18.73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52.18</v>
      </c>
      <c r="Q10" s="44"/>
      <c r="R10" s="44"/>
      <c r="S10" s="44"/>
      <c r="T10" s="44"/>
      <c r="U10" s="44"/>
      <c r="V10" s="44"/>
      <c r="W10" s="44">
        <f>データ!Q6</f>
        <v>100</v>
      </c>
      <c r="X10" s="44"/>
      <c r="Y10" s="44"/>
      <c r="Z10" s="44"/>
      <c r="AA10" s="44"/>
      <c r="AB10" s="44"/>
      <c r="AC10" s="44"/>
      <c r="AD10" s="49">
        <f>データ!R6</f>
        <v>2052</v>
      </c>
      <c r="AE10" s="49"/>
      <c r="AF10" s="49"/>
      <c r="AG10" s="49"/>
      <c r="AH10" s="49"/>
      <c r="AI10" s="49"/>
      <c r="AJ10" s="49"/>
      <c r="AK10" s="2"/>
      <c r="AL10" s="49">
        <f>データ!V6</f>
        <v>826</v>
      </c>
      <c r="AM10" s="49"/>
      <c r="AN10" s="49"/>
      <c r="AO10" s="49"/>
      <c r="AP10" s="49"/>
      <c r="AQ10" s="49"/>
      <c r="AR10" s="49"/>
      <c r="AS10" s="49"/>
      <c r="AT10" s="44">
        <f>データ!W6</f>
        <v>0.63</v>
      </c>
      <c r="AU10" s="44"/>
      <c r="AV10" s="44"/>
      <c r="AW10" s="44"/>
      <c r="AX10" s="44"/>
      <c r="AY10" s="44"/>
      <c r="AZ10" s="44"/>
      <c r="BA10" s="44"/>
      <c r="BB10" s="44">
        <f>データ!X6</f>
        <v>1311.11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HGyc7QsHmj7PWQ3oKqgxnDiqPOcKcwnfmcVWm9upinxrnyIGvmWdyoo5TB2c0TROs+M9S64+nD+qWsPO2WQKQ==" saltValue="Z8pt+LpOE1UOymkEilpa/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394271</v>
      </c>
      <c r="D6" s="32">
        <f t="shared" si="3"/>
        <v>47</v>
      </c>
      <c r="E6" s="32">
        <f t="shared" si="3"/>
        <v>17</v>
      </c>
      <c r="F6" s="32">
        <f t="shared" si="3"/>
        <v>5</v>
      </c>
      <c r="G6" s="32">
        <f t="shared" si="3"/>
        <v>0</v>
      </c>
      <c r="H6" s="32" t="str">
        <f t="shared" si="3"/>
        <v>高知県　三原村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52.18</v>
      </c>
      <c r="Q6" s="33">
        <f t="shared" si="3"/>
        <v>100</v>
      </c>
      <c r="R6" s="33">
        <f t="shared" si="3"/>
        <v>2052</v>
      </c>
      <c r="S6" s="33">
        <f t="shared" si="3"/>
        <v>1599</v>
      </c>
      <c r="T6" s="33">
        <f t="shared" si="3"/>
        <v>85.37</v>
      </c>
      <c r="U6" s="33">
        <f t="shared" si="3"/>
        <v>18.73</v>
      </c>
      <c r="V6" s="33">
        <f t="shared" si="3"/>
        <v>826</v>
      </c>
      <c r="W6" s="33">
        <f t="shared" si="3"/>
        <v>0.63</v>
      </c>
      <c r="X6" s="33">
        <f t="shared" si="3"/>
        <v>1311.11</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4068.33</v>
      </c>
      <c r="BG6" s="34">
        <f t="shared" ref="BG6:BO6" si="7">IF(BG7="",NA(),BG7)</f>
        <v>3885.64</v>
      </c>
      <c r="BH6" s="33">
        <f t="shared" si="7"/>
        <v>0</v>
      </c>
      <c r="BI6" s="33">
        <f t="shared" si="7"/>
        <v>0</v>
      </c>
      <c r="BJ6" s="33">
        <f t="shared" si="7"/>
        <v>0</v>
      </c>
      <c r="BK6" s="34">
        <f t="shared" si="7"/>
        <v>1117.1099999999999</v>
      </c>
      <c r="BL6" s="34">
        <f t="shared" si="7"/>
        <v>1044.8</v>
      </c>
      <c r="BM6" s="34">
        <f t="shared" si="7"/>
        <v>1081.8</v>
      </c>
      <c r="BN6" s="34">
        <f t="shared" si="7"/>
        <v>974.93</v>
      </c>
      <c r="BO6" s="34">
        <f t="shared" si="7"/>
        <v>855.8</v>
      </c>
      <c r="BP6" s="33" t="str">
        <f>IF(BP7="","",IF(BP7="-","【-】","【"&amp;SUBSTITUTE(TEXT(BP7,"#,##0.00"),"-","△")&amp;"】"))</f>
        <v>【814.89】</v>
      </c>
      <c r="BQ6" s="34">
        <f>IF(BQ7="",NA(),BQ7)</f>
        <v>60.4</v>
      </c>
      <c r="BR6" s="34">
        <f t="shared" ref="BR6:BZ6" si="8">IF(BR7="",NA(),BR7)</f>
        <v>81.47</v>
      </c>
      <c r="BS6" s="34">
        <f t="shared" si="8"/>
        <v>43.35</v>
      </c>
      <c r="BT6" s="34">
        <f t="shared" si="8"/>
        <v>83.05</v>
      </c>
      <c r="BU6" s="34">
        <f t="shared" si="8"/>
        <v>73.17</v>
      </c>
      <c r="BV6" s="34">
        <f t="shared" si="8"/>
        <v>41.04</v>
      </c>
      <c r="BW6" s="34">
        <f t="shared" si="8"/>
        <v>50.82</v>
      </c>
      <c r="BX6" s="34">
        <f t="shared" si="8"/>
        <v>52.19</v>
      </c>
      <c r="BY6" s="34">
        <f t="shared" si="8"/>
        <v>55.32</v>
      </c>
      <c r="BZ6" s="34">
        <f t="shared" si="8"/>
        <v>59.8</v>
      </c>
      <c r="CA6" s="33" t="str">
        <f>IF(CA7="","",IF(CA7="-","【-】","【"&amp;SUBSTITUTE(TEXT(CA7,"#,##0.00"),"-","△")&amp;"】"))</f>
        <v>【60.64】</v>
      </c>
      <c r="CB6" s="34">
        <f>IF(CB7="",NA(),CB7)</f>
        <v>169.73</v>
      </c>
      <c r="CC6" s="34">
        <f t="shared" ref="CC6:CK6" si="9">IF(CC7="",NA(),CC7)</f>
        <v>131.16</v>
      </c>
      <c r="CD6" s="34">
        <f t="shared" si="9"/>
        <v>246.81</v>
      </c>
      <c r="CE6" s="34">
        <f t="shared" si="9"/>
        <v>128.58000000000001</v>
      </c>
      <c r="CF6" s="34">
        <f t="shared" si="9"/>
        <v>150</v>
      </c>
      <c r="CG6" s="34">
        <f t="shared" si="9"/>
        <v>357.08</v>
      </c>
      <c r="CH6" s="34">
        <f t="shared" si="9"/>
        <v>300.52</v>
      </c>
      <c r="CI6" s="34">
        <f t="shared" si="9"/>
        <v>296.14</v>
      </c>
      <c r="CJ6" s="34">
        <f t="shared" si="9"/>
        <v>283.17</v>
      </c>
      <c r="CK6" s="34">
        <f t="shared" si="9"/>
        <v>263.76</v>
      </c>
      <c r="CL6" s="33" t="str">
        <f>IF(CL7="","",IF(CL7="-","【-】","【"&amp;SUBSTITUTE(TEXT(CL7,"#,##0.00"),"-","△")&amp;"】"))</f>
        <v>【255.52】</v>
      </c>
      <c r="CM6" s="34">
        <f>IF(CM7="",NA(),CM7)</f>
        <v>37.78</v>
      </c>
      <c r="CN6" s="34">
        <f t="shared" ref="CN6:CV6" si="10">IF(CN7="",NA(),CN7)</f>
        <v>37.5</v>
      </c>
      <c r="CO6" s="34">
        <f t="shared" si="10"/>
        <v>35.56</v>
      </c>
      <c r="CP6" s="34">
        <f t="shared" si="10"/>
        <v>37.5</v>
      </c>
      <c r="CQ6" s="34">
        <f t="shared" si="10"/>
        <v>37.78</v>
      </c>
      <c r="CR6" s="34">
        <f t="shared" si="10"/>
        <v>45.95</v>
      </c>
      <c r="CS6" s="34">
        <f t="shared" si="10"/>
        <v>53.24</v>
      </c>
      <c r="CT6" s="34">
        <f t="shared" si="10"/>
        <v>52.31</v>
      </c>
      <c r="CU6" s="34">
        <f t="shared" si="10"/>
        <v>60.65</v>
      </c>
      <c r="CV6" s="34">
        <f t="shared" si="10"/>
        <v>51.75</v>
      </c>
      <c r="CW6" s="33" t="str">
        <f>IF(CW7="","",IF(CW7="-","【-】","【"&amp;SUBSTITUTE(TEXT(CW7,"#,##0.00"),"-","△")&amp;"】"))</f>
        <v>【52.49】</v>
      </c>
      <c r="CX6" s="34">
        <f>IF(CX7="",NA(),CX7)</f>
        <v>48.51</v>
      </c>
      <c r="CY6" s="34">
        <f t="shared" ref="CY6:DG6" si="11">IF(CY7="",NA(),CY7)</f>
        <v>48.74</v>
      </c>
      <c r="CZ6" s="34">
        <f t="shared" si="11"/>
        <v>50.47</v>
      </c>
      <c r="DA6" s="34">
        <f t="shared" si="11"/>
        <v>51.67</v>
      </c>
      <c r="DB6" s="34">
        <f t="shared" si="11"/>
        <v>52.66</v>
      </c>
      <c r="DC6" s="34">
        <f t="shared" si="11"/>
        <v>71.97</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4.38</v>
      </c>
      <c r="EF6" s="33">
        <f t="shared" ref="EF6:EN6" si="14">IF(EF7="",NA(),EF7)</f>
        <v>0</v>
      </c>
      <c r="EG6" s="33">
        <f t="shared" si="14"/>
        <v>0</v>
      </c>
      <c r="EH6" s="33">
        <f t="shared" si="14"/>
        <v>0</v>
      </c>
      <c r="EI6" s="33">
        <f t="shared" si="14"/>
        <v>0</v>
      </c>
      <c r="EJ6" s="34">
        <f t="shared" si="14"/>
        <v>0.04</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394271</v>
      </c>
      <c r="D7" s="36">
        <v>47</v>
      </c>
      <c r="E7" s="36">
        <v>17</v>
      </c>
      <c r="F7" s="36">
        <v>5</v>
      </c>
      <c r="G7" s="36">
        <v>0</v>
      </c>
      <c r="H7" s="36" t="s">
        <v>110</v>
      </c>
      <c r="I7" s="36" t="s">
        <v>111</v>
      </c>
      <c r="J7" s="36" t="s">
        <v>112</v>
      </c>
      <c r="K7" s="36" t="s">
        <v>113</v>
      </c>
      <c r="L7" s="36" t="s">
        <v>114</v>
      </c>
      <c r="M7" s="36" t="s">
        <v>115</v>
      </c>
      <c r="N7" s="37" t="s">
        <v>116</v>
      </c>
      <c r="O7" s="37" t="s">
        <v>117</v>
      </c>
      <c r="P7" s="37">
        <v>52.18</v>
      </c>
      <c r="Q7" s="37">
        <v>100</v>
      </c>
      <c r="R7" s="37">
        <v>2052</v>
      </c>
      <c r="S7" s="37">
        <v>1599</v>
      </c>
      <c r="T7" s="37">
        <v>85.37</v>
      </c>
      <c r="U7" s="37">
        <v>18.73</v>
      </c>
      <c r="V7" s="37">
        <v>826</v>
      </c>
      <c r="W7" s="37">
        <v>0.63</v>
      </c>
      <c r="X7" s="37">
        <v>1311.11</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4068.33</v>
      </c>
      <c r="BG7" s="37">
        <v>3885.64</v>
      </c>
      <c r="BH7" s="37">
        <v>0</v>
      </c>
      <c r="BI7" s="37">
        <v>0</v>
      </c>
      <c r="BJ7" s="37">
        <v>0</v>
      </c>
      <c r="BK7" s="37">
        <v>1117.1099999999999</v>
      </c>
      <c r="BL7" s="37">
        <v>1044.8</v>
      </c>
      <c r="BM7" s="37">
        <v>1081.8</v>
      </c>
      <c r="BN7" s="37">
        <v>974.93</v>
      </c>
      <c r="BO7" s="37">
        <v>855.8</v>
      </c>
      <c r="BP7" s="37">
        <v>814.89</v>
      </c>
      <c r="BQ7" s="37">
        <v>60.4</v>
      </c>
      <c r="BR7" s="37">
        <v>81.47</v>
      </c>
      <c r="BS7" s="37">
        <v>43.35</v>
      </c>
      <c r="BT7" s="37">
        <v>83.05</v>
      </c>
      <c r="BU7" s="37">
        <v>73.17</v>
      </c>
      <c r="BV7" s="37">
        <v>41.04</v>
      </c>
      <c r="BW7" s="37">
        <v>50.82</v>
      </c>
      <c r="BX7" s="37">
        <v>52.19</v>
      </c>
      <c r="BY7" s="37">
        <v>55.32</v>
      </c>
      <c r="BZ7" s="37">
        <v>59.8</v>
      </c>
      <c r="CA7" s="37">
        <v>60.64</v>
      </c>
      <c r="CB7" s="37">
        <v>169.73</v>
      </c>
      <c r="CC7" s="37">
        <v>131.16</v>
      </c>
      <c r="CD7" s="37">
        <v>246.81</v>
      </c>
      <c r="CE7" s="37">
        <v>128.58000000000001</v>
      </c>
      <c r="CF7" s="37">
        <v>150</v>
      </c>
      <c r="CG7" s="37">
        <v>357.08</v>
      </c>
      <c r="CH7" s="37">
        <v>300.52</v>
      </c>
      <c r="CI7" s="37">
        <v>296.14</v>
      </c>
      <c r="CJ7" s="37">
        <v>283.17</v>
      </c>
      <c r="CK7" s="37">
        <v>263.76</v>
      </c>
      <c r="CL7" s="37">
        <v>255.52</v>
      </c>
      <c r="CM7" s="37">
        <v>37.78</v>
      </c>
      <c r="CN7" s="37">
        <v>37.5</v>
      </c>
      <c r="CO7" s="37">
        <v>35.56</v>
      </c>
      <c r="CP7" s="37">
        <v>37.5</v>
      </c>
      <c r="CQ7" s="37">
        <v>37.78</v>
      </c>
      <c r="CR7" s="37">
        <v>45.95</v>
      </c>
      <c r="CS7" s="37">
        <v>53.24</v>
      </c>
      <c r="CT7" s="37">
        <v>52.31</v>
      </c>
      <c r="CU7" s="37">
        <v>60.65</v>
      </c>
      <c r="CV7" s="37">
        <v>51.75</v>
      </c>
      <c r="CW7" s="37">
        <v>52.49</v>
      </c>
      <c r="CX7" s="37">
        <v>48.51</v>
      </c>
      <c r="CY7" s="37">
        <v>48.74</v>
      </c>
      <c r="CZ7" s="37">
        <v>50.47</v>
      </c>
      <c r="DA7" s="37">
        <v>51.67</v>
      </c>
      <c r="DB7" s="37">
        <v>52.66</v>
      </c>
      <c r="DC7" s="37">
        <v>71.97</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4.38</v>
      </c>
      <c r="EF7" s="37">
        <v>0</v>
      </c>
      <c r="EG7" s="37">
        <v>0</v>
      </c>
      <c r="EH7" s="37">
        <v>0</v>
      </c>
      <c r="EI7" s="37">
        <v>0</v>
      </c>
      <c r="EJ7" s="37">
        <v>0.04</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2018-12-03T09:29:44Z</dcterms:created>
  <dcterms:modified xsi:type="dcterms:W3CDTF">2019-01-28T23:32:30Z</dcterms:modified>
  <cp:category/>
</cp:coreProperties>
</file>