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S001012\Users$\yikeda\デスクトップ\0116＿公営企業に係る経営比較分析表（平成29年度決算）の分析等について\★各担当提出資料\"/>
    </mc:Choice>
  </mc:AlternateContent>
  <workbookProtection workbookAlgorithmName="SHA-512" workbookHashValue="gCtnsZzHJQcH1USoH3ThYUm93tpu2IdYl5LWlXN5d4bJQP6Clh0qA8sKAMy21Sphvn631WsNO3kU0qcpDvp+DQ==" workbookSaltValue="Fo1AIRg2PtsjgaTLSO8Uh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<sst xmlns="http://schemas.openxmlformats.org/spreadsheetml/2006/main" count="240" uniqueCount="126">
  <si>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</si>
  <si>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</si>
  <si>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</si>
  <si>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</si>
  <si>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</si>
  <si>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</si>
  <si>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</si>
  <si>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</si>
  <si>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</si>
  <si>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</si>
  <si>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</si>
  <si>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</si>
  <si>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</si>
  <si>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</si>
  <si>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</si>
  <si>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</si>
  <si>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</si>
  <si>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</si>
  <si>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</si>
  <si>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</si>
  <si>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</si>
  <si>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</si>
  <si>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</si>
  <si>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</si>
  <si>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</si>
  <si>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</si>
  <si>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</si>
  <si>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</si>
  <si>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</si>
  <si>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</si>
  <si>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</si>
  <si>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</si>
  <si>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</si>
  <si>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</si>
  <si>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</si>
  <si>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</si>
  <si>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</si>
  <si>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</si>
  <si>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</si>
  <si>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</si>
  <si>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</si>
  <si>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</si>
  <si>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</si>
  <si>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</si>
  <si>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</si>
  <si>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</si>
  <si>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</si>
  <si>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</si>
  <si>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</si>
  <si>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</si>
  <si>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</si>
  <si>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</si>
  <si>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</si>
  <si>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</si>
  <si>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</si>
  <si>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</si>
  <si>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</si>
  <si>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</si>
  <si>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</si>
  <si>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</si>
  <si>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</si>
  <si>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</si>
  <si>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</si>
  <si>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</si>
  <si>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</si>
  <si>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</si>
  <si>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</si>
  <si>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</si>
  <si>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</si>
  <si>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</si>
  <si>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</si>
  <si>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</si>
  <si>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</si>
  <si>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</si>
  <si>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</si>
  <si>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</si>
  <si>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</si>
  <si>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</si>
  <si>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</si>
  <si>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</si>
  <si>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</si>
  <si>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</si>
  <si>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</si>
  <si>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</si>
  <si>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</si>
  <si>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</si>
  <si>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</si>
  <si>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</si>
  <si>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</si>
  <si>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</si>
  <si>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</si>
  <si>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</si>
  <si>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</si>
  <si>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</si>
  <si>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</si>
  <si>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</si>
  <si>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</si>
  <si>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</si>
  <si>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</si>
  <si>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</si>
  <si>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</si>
  <si>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</si>
  <si>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</si>
  <si>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</si>
  <si>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</si>
  <si>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</si>
  <si>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</si>
  <si>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</si>
  <si>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</si>
  <si>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</si>
  <si>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黒潮町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</si>
  <si>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</si>
  <si>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</si>
  <si>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</si>
  <si>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</si>
  <si>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</si>
  <si>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</si>
  <si>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</si>
  <si>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</si>
  <si>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</si>
  <si>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</si>
  <si>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</si>
  <si>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</si>
  <si>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黒潮町の漁業集落排水事業は、使用者の減少に伴う使用料収入の減少、汚水処理サービスの継続に向けた維持管理費の増大等、事業経営は厳しい状況におかれており、今後、その状況がますます厳しくなる事が確実となっている。
　何より事業収支の一つの指標である経費回収率が現状でも１より小さく、今後、この値がさらに小さくなることが予想される。使用料収入だけでは汚水処理費を賄えない状況に対し、事業の赤字分を一般会計から補填することが続く状況である。
　そうして状況を踏まえ、今後とも当該事業を継続させるためには次の２つの取組みが必要と考えられる。
①使用料の値上げ→使用者が減少する状況下で使用料収入を一定額（少なくとも現状維持）確保するためには、使用料金の値上げを検討せざるを得ない。
②維持管理費の抑制→日頃の保守、点検を強化することにより、大口のメンテナンスを抑える、また先延ばしを図る。
　当該事業の場合、平成40年度には建設費の償還を終えることから、使用者の減少によっては現有施設を休止し、共同型の合併浄化槽に移行する案も将来展望の一つである。
　そのためにも、汚水処理サービスを維持することを前提に維持管理費を極力抑え、日々のメンテナンスをこれまで以上に重視して行く。</t>
    <rPh sb="1" eb="3">
      <t>クロシオ</t>
    </rPh>
    <rPh sb="3" eb="4">
      <t>チョウ</t>
    </rPh>
    <rPh sb="5" eb="7">
      <t>ギョギョウ</t>
    </rPh>
    <rPh sb="7" eb="9">
      <t>シュウラク</t>
    </rPh>
    <rPh sb="9" eb="11">
      <t>ハイスイ</t>
    </rPh>
    <rPh sb="11" eb="13">
      <t>ジギョウ</t>
    </rPh>
    <rPh sb="15" eb="18">
      <t>シヨウシャ</t>
    </rPh>
    <rPh sb="19" eb="21">
      <t>ゲンショウ</t>
    </rPh>
    <rPh sb="22" eb="23">
      <t>トモナ</t>
    </rPh>
    <rPh sb="24" eb="27">
      <t>シヨウリョウ</t>
    </rPh>
    <rPh sb="27" eb="29">
      <t>シュウニュウ</t>
    </rPh>
    <rPh sb="30" eb="32">
      <t>ゲンショウ</t>
    </rPh>
    <rPh sb="33" eb="35">
      <t>オスイ</t>
    </rPh>
    <rPh sb="35" eb="37">
      <t>ショリ</t>
    </rPh>
    <rPh sb="42" eb="44">
      <t>ケイゾク</t>
    </rPh>
    <rPh sb="45" eb="46">
      <t>ム</t>
    </rPh>
    <rPh sb="48" eb="50">
      <t>イジ</t>
    </rPh>
    <rPh sb="50" eb="52">
      <t>カンリ</t>
    </rPh>
    <rPh sb="52" eb="53">
      <t>ヒ</t>
    </rPh>
    <rPh sb="54" eb="56">
      <t>ゾウダイ</t>
    </rPh>
    <rPh sb="56" eb="57">
      <t>トウ</t>
    </rPh>
    <rPh sb="58" eb="60">
      <t>ジギョウ</t>
    </rPh>
    <rPh sb="60" eb="62">
      <t>ケイエイ</t>
    </rPh>
    <rPh sb="63" eb="64">
      <t>キビ</t>
    </rPh>
    <rPh sb="66" eb="68">
      <t>ジョウキョウ</t>
    </rPh>
    <rPh sb="76" eb="78">
      <t>コンゴ</t>
    </rPh>
    <rPh sb="81" eb="83">
      <t>ジョウキョウ</t>
    </rPh>
    <rPh sb="88" eb="89">
      <t>キビ</t>
    </rPh>
    <rPh sb="93" eb="94">
      <t>コト</t>
    </rPh>
    <rPh sb="95" eb="97">
      <t>カクジツ</t>
    </rPh>
    <rPh sb="106" eb="107">
      <t>ナニ</t>
    </rPh>
    <rPh sb="109" eb="111">
      <t>ジギョウ</t>
    </rPh>
    <rPh sb="111" eb="113">
      <t>シュウシ</t>
    </rPh>
    <rPh sb="114" eb="115">
      <t>ヒト</t>
    </rPh>
    <rPh sb="117" eb="119">
      <t>シヒョウ</t>
    </rPh>
    <rPh sb="122" eb="124">
      <t>ケイヒ</t>
    </rPh>
    <rPh sb="124" eb="126">
      <t>カイシュウ</t>
    </rPh>
    <rPh sb="126" eb="127">
      <t>リツ</t>
    </rPh>
    <rPh sb="128" eb="130">
      <t>ゲンジョウ</t>
    </rPh>
    <rPh sb="135" eb="136">
      <t>チイ</t>
    </rPh>
    <rPh sb="139" eb="141">
      <t>コンゴ</t>
    </rPh>
    <rPh sb="144" eb="145">
      <t>アタイ</t>
    </rPh>
    <rPh sb="149" eb="150">
      <t>チイ</t>
    </rPh>
    <rPh sb="157" eb="159">
      <t>ヨソウ</t>
    </rPh>
    <rPh sb="163" eb="166">
      <t>シヨウリョウ</t>
    </rPh>
    <rPh sb="166" eb="168">
      <t>シュウニュウ</t>
    </rPh>
    <rPh sb="172" eb="174">
      <t>オスイ</t>
    </rPh>
    <rPh sb="174" eb="176">
      <t>ショリ</t>
    </rPh>
    <rPh sb="176" eb="177">
      <t>ヒ</t>
    </rPh>
    <rPh sb="178" eb="179">
      <t>マカナ</t>
    </rPh>
    <rPh sb="182" eb="184">
      <t>ジョウキョウ</t>
    </rPh>
    <rPh sb="185" eb="186">
      <t>タイ</t>
    </rPh>
    <rPh sb="188" eb="190">
      <t>ジギョウ</t>
    </rPh>
    <rPh sb="191" eb="192">
      <t>アカ</t>
    </rPh>
    <rPh sb="192" eb="193">
      <t>ジ</t>
    </rPh>
    <rPh sb="222" eb="224">
      <t>ジョウキョウ</t>
    </rPh>
    <rPh sb="225" eb="226">
      <t>フ</t>
    </rPh>
    <rPh sb="229" eb="231">
      <t>コンゴ</t>
    </rPh>
    <rPh sb="233" eb="235">
      <t>トウガイ</t>
    </rPh>
    <rPh sb="235" eb="237">
      <t>ジギョウ</t>
    </rPh>
    <rPh sb="238" eb="240">
      <t>ケイゾク</t>
    </rPh>
    <rPh sb="247" eb="248">
      <t>ツギ</t>
    </rPh>
    <rPh sb="252" eb="254">
      <t>トリク</t>
    </rPh>
    <rPh sb="256" eb="258">
      <t>ヒツヨウ</t>
    </rPh>
    <rPh sb="259" eb="260">
      <t>カンガ</t>
    </rPh>
    <rPh sb="267" eb="270">
      <t>シヨウリョウ</t>
    </rPh>
    <rPh sb="271" eb="273">
      <t>ネア</t>
    </rPh>
    <rPh sb="275" eb="278">
      <t>シヨウシャ</t>
    </rPh>
    <rPh sb="279" eb="281">
      <t>ゲンショウ</t>
    </rPh>
    <rPh sb="283" eb="286">
      <t>ジョウキョウカ</t>
    </rPh>
    <rPh sb="287" eb="290">
      <t>シヨウリョウ</t>
    </rPh>
    <rPh sb="290" eb="292">
      <t>シュウニュウ</t>
    </rPh>
    <rPh sb="293" eb="295">
      <t>イッテイ</t>
    </rPh>
    <rPh sb="295" eb="296">
      <t>ガク</t>
    </rPh>
    <rPh sb="297" eb="298">
      <t>スク</t>
    </rPh>
    <rPh sb="302" eb="304">
      <t>ゲンジョウ</t>
    </rPh>
    <rPh sb="304" eb="306">
      <t>イジ</t>
    </rPh>
    <rPh sb="307" eb="309">
      <t>カクホ</t>
    </rPh>
    <rPh sb="316" eb="318">
      <t>シヨウ</t>
    </rPh>
    <rPh sb="318" eb="320">
      <t>リョウキン</t>
    </rPh>
    <rPh sb="321" eb="323">
      <t>ネア</t>
    </rPh>
    <rPh sb="325" eb="327">
      <t>ケントウ</t>
    </rPh>
    <rPh sb="331" eb="332">
      <t>エ</t>
    </rPh>
    <rPh sb="337" eb="339">
      <t>イジ</t>
    </rPh>
    <rPh sb="339" eb="342">
      <t>カンリヒ</t>
    </rPh>
    <rPh sb="343" eb="345">
      <t>ヨクセイ</t>
    </rPh>
    <rPh sb="346" eb="348">
      <t>ヒゴロ</t>
    </rPh>
    <rPh sb="349" eb="351">
      <t>ホシュ</t>
    </rPh>
    <rPh sb="352" eb="354">
      <t>テンケン</t>
    </rPh>
    <rPh sb="355" eb="357">
      <t>キョウカ</t>
    </rPh>
    <rPh sb="365" eb="367">
      <t>オオグチ</t>
    </rPh>
    <rPh sb="375" eb="376">
      <t>オサ</t>
    </rPh>
    <rPh sb="381" eb="383">
      <t>サキノ</t>
    </rPh>
    <rPh sb="386" eb="387">
      <t>ハカ</t>
    </rPh>
    <rPh sb="391" eb="393">
      <t>トウガイ</t>
    </rPh>
    <rPh sb="393" eb="395">
      <t>ジギョウ</t>
    </rPh>
    <rPh sb="396" eb="398">
      <t>バアイ</t>
    </rPh>
    <rPh sb="399" eb="401">
      <t>ヘイセイ</t>
    </rPh>
    <rPh sb="403" eb="405">
      <t>ネンド</t>
    </rPh>
    <rPh sb="407" eb="410">
      <t>ケンセツヒ</t>
    </rPh>
    <rPh sb="411" eb="413">
      <t>ショウカン</t>
    </rPh>
    <rPh sb="414" eb="415">
      <t>オ</t>
    </rPh>
    <rPh sb="422" eb="425">
      <t>シヨウシャ</t>
    </rPh>
    <rPh sb="426" eb="428">
      <t>ゲンショウ</t>
    </rPh>
    <rPh sb="433" eb="435">
      <t>ゲンユウ</t>
    </rPh>
    <rPh sb="435" eb="437">
      <t>シセツ</t>
    </rPh>
    <rPh sb="438" eb="440">
      <t>キュウシ</t>
    </rPh>
    <rPh sb="442" eb="444">
      <t>キョウドウ</t>
    </rPh>
    <rPh sb="444" eb="445">
      <t>ガタ</t>
    </rPh>
    <rPh sb="446" eb="448">
      <t>ガッペイ</t>
    </rPh>
    <rPh sb="448" eb="451">
      <t>ジョウカソウ</t>
    </rPh>
    <rPh sb="452" eb="454">
      <t>イコウ</t>
    </rPh>
    <rPh sb="456" eb="457">
      <t>アン</t>
    </rPh>
    <rPh sb="458" eb="460">
      <t>ショウライ</t>
    </rPh>
    <rPh sb="460" eb="462">
      <t>テンボウ</t>
    </rPh>
    <rPh sb="463" eb="464">
      <t>ヒト</t>
    </rPh>
    <rPh sb="478" eb="480">
      <t>オスイ</t>
    </rPh>
    <rPh sb="480" eb="482">
      <t>ショリ</t>
    </rPh>
    <rPh sb="487" eb="489">
      <t>イジ</t>
    </rPh>
    <rPh sb="494" eb="496">
      <t>ゼンテイ</t>
    </rPh>
    <rPh sb="503" eb="505">
      <t>キョクリョク</t>
    </rPh>
    <rPh sb="505" eb="506">
      <t>オサ</t>
    </rPh>
    <rPh sb="508" eb="510">
      <t>ヒビ</t>
    </rPh>
    <rPh sb="522" eb="524">
      <t>イジョウ</t>
    </rPh>
    <rPh sb="525" eb="527">
      <t>ジュウシ</t>
    </rPh>
    <rPh sb="529" eb="530">
      <t>イ</t>
    </rPh>
    <phoneticPr fontId="4"/>
  </si>
  <si>
    <t>　設備全体の耐用年数については余裕がある。
　但し、全体として修繕費用(設備のメンテナンス、機材の交換等に係る費用)は増加傾向にある。
　そのため、需用費のうち修繕費については機器の補修、交換等により多額の支出が想定される。</t>
    <phoneticPr fontId="4"/>
  </si>
  <si>
    <t>　当該事業の継続をより確かなものにするためには、事業収入において、少なくとも「修繕費を除いた汚水処理費を使用料収入で賄える状況」にすべきと考える。
　そのためには、使用料の値上げは有力な案の一つであり、具体的な内容について検討を始めなければならない。
　但し、現実的な値上げ幅では、現在の汚水処理費を賄うことはできず、大幅な事業収支の改善も期待できないことは留意すべき点である。
　今後も加入者の減少が見込まれるため、共同型の合併浄化槽に移行するなどの検討を視野に入れなければならない。</t>
    <rPh sb="1" eb="3">
      <t>トウガイ</t>
    </rPh>
    <rPh sb="3" eb="5">
      <t>ジギョウ</t>
    </rPh>
    <rPh sb="6" eb="8">
      <t>ケイゾク</t>
    </rPh>
    <rPh sb="11" eb="12">
      <t>タシ</t>
    </rPh>
    <rPh sb="24" eb="26">
      <t>ジギョウ</t>
    </rPh>
    <rPh sb="26" eb="28">
      <t>シュウニュウ</t>
    </rPh>
    <rPh sb="33" eb="34">
      <t>スク</t>
    </rPh>
    <rPh sb="39" eb="42">
      <t>シュウゼンヒ</t>
    </rPh>
    <rPh sb="43" eb="44">
      <t>ノゾ</t>
    </rPh>
    <rPh sb="46" eb="48">
      <t>オスイ</t>
    </rPh>
    <rPh sb="48" eb="50">
      <t>ショリ</t>
    </rPh>
    <rPh sb="50" eb="51">
      <t>ヒ</t>
    </rPh>
    <rPh sb="52" eb="55">
      <t>シヨウリョウ</t>
    </rPh>
    <rPh sb="55" eb="57">
      <t>シュウニュウ</t>
    </rPh>
    <rPh sb="58" eb="59">
      <t>マカナ</t>
    </rPh>
    <rPh sb="61" eb="63">
      <t>ジョウキョウ</t>
    </rPh>
    <rPh sb="69" eb="70">
      <t>カンガ</t>
    </rPh>
    <rPh sb="82" eb="85">
      <t>シヨウリョウ</t>
    </rPh>
    <rPh sb="86" eb="88">
      <t>ネア</t>
    </rPh>
    <rPh sb="90" eb="92">
      <t>ユウリョク</t>
    </rPh>
    <rPh sb="93" eb="94">
      <t>アン</t>
    </rPh>
    <rPh sb="95" eb="96">
      <t>ヒト</t>
    </rPh>
    <rPh sb="101" eb="104">
      <t>グタイテキ</t>
    </rPh>
    <rPh sb="105" eb="107">
      <t>ナイヨウ</t>
    </rPh>
    <rPh sb="111" eb="113">
      <t>ケントウ</t>
    </rPh>
    <rPh sb="114" eb="115">
      <t>ハジ</t>
    </rPh>
    <rPh sb="127" eb="128">
      <t>タダ</t>
    </rPh>
    <rPh sb="130" eb="133">
      <t>ゲンジツテキ</t>
    </rPh>
    <rPh sb="134" eb="136">
      <t>ネア</t>
    </rPh>
    <rPh sb="137" eb="138">
      <t>ハバ</t>
    </rPh>
    <rPh sb="141" eb="143">
      <t>ゲンザイ</t>
    </rPh>
    <rPh sb="144" eb="146">
      <t>オスイ</t>
    </rPh>
    <rPh sb="146" eb="148">
      <t>ショリ</t>
    </rPh>
    <rPh sb="148" eb="149">
      <t>ヒ</t>
    </rPh>
    <rPh sb="150" eb="151">
      <t>マカナ</t>
    </rPh>
    <rPh sb="159" eb="161">
      <t>オオハバ</t>
    </rPh>
    <rPh sb="162" eb="164">
      <t>ジギョウ</t>
    </rPh>
    <rPh sb="164" eb="166">
      <t>シュウシ</t>
    </rPh>
    <rPh sb="167" eb="169">
      <t>カイゼン</t>
    </rPh>
    <rPh sb="170" eb="172">
      <t>キタイ</t>
    </rPh>
    <rPh sb="179" eb="181">
      <t>リュウイ</t>
    </rPh>
    <rPh sb="184" eb="185">
      <t>テン</t>
    </rPh>
    <rPh sb="191" eb="193">
      <t>コンゴ</t>
    </rPh>
    <rPh sb="194" eb="197">
      <t>カニュウシャ</t>
    </rPh>
    <rPh sb="198" eb="200">
      <t>ゲンショウ</t>
    </rPh>
    <rPh sb="201" eb="203">
      <t>ミコ</t>
    </rPh>
    <rPh sb="209" eb="211">
      <t>キョウドウ</t>
    </rPh>
    <rPh sb="211" eb="212">
      <t>ガタ</t>
    </rPh>
    <rPh sb="213" eb="215">
      <t>ガッペイ</t>
    </rPh>
    <rPh sb="215" eb="218">
      <t>ジョウカソウ</t>
    </rPh>
    <rPh sb="219" eb="221">
      <t>イコウ</t>
    </rPh>
    <rPh sb="226" eb="228">
      <t>ケントウ</t>
    </rPh>
    <rPh sb="229" eb="231">
      <t>シヤ</t>
    </rPh>
    <rPh sb="232" eb="233">
      <t>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</si>
</sst>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quot;-&quot;">
                  <c:v>1</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AEB-48B4-91A4-C56DFD3A5CFB}"/>
            </c:ext>
          </c:extLst>
        </c:ser>
        <c:dLbls>
          <c:showLegendKey val="0"/>
          <c:showVal val="0"/>
          <c:showCatName val="0"/>
          <c:showSerName val="0"/>
          <c:showPercent val="0"/>
          <c:showBubbleSize val="0"/>
        </c:dLbls>
        <c:gapWidth val="150"/>
        <c:axId val="294196784"/>
        <c:axId val="294197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0.31</c:v>
                </c:pt>
                <c:pt idx="2">
                  <c:v>0.1</c:v>
                </c:pt>
                <c:pt idx="3">
                  <c:v>0.01</c:v>
                </c:pt>
                <c:pt idx="4">
                  <c:v>0.09</c:v>
                </c:pt>
              </c:numCache>
            </c:numRef>
          </c:val>
          <c:smooth val="0"/>
          <c:extLst xmlns:c16r2="http://schemas.microsoft.com/office/drawing/2015/06/chart">
            <c:ext xmlns:c16="http://schemas.microsoft.com/office/drawing/2014/chart" uri="{C3380CC4-5D6E-409C-BE32-E72D297353CC}">
              <c16:uniqueId val="{00000001-AAEB-48B4-91A4-C56DFD3A5CFB}"/>
            </c:ext>
          </c:extLst>
        </c:ser>
        <c:dLbls>
          <c:showLegendKey val="0"/>
          <c:showVal val="0"/>
          <c:showCatName val="0"/>
          <c:showSerName val="0"/>
          <c:showPercent val="0"/>
          <c:showBubbleSize val="0"/>
        </c:dLbls>
        <c:marker val="1"/>
        <c:smooth val="0"/>
        <c:axId val="294196784"/>
        <c:axId val="294197176"/>
      </c:lineChart>
      <c:dateAx>
        <c:axId val="294196784"/>
        <c:scaling>
          <c:orientation val="minMax"/>
        </c:scaling>
        <c:delete val="1"/>
        <c:axPos val="b"/>
        <c:numFmt formatCode="ge" sourceLinked="1"/>
        <c:majorTickMark val="none"/>
        <c:minorTickMark val="none"/>
        <c:tickLblPos val="none"/>
        <c:crossAx val="294197176"/>
        <c:crosses val="autoZero"/>
        <c:auto val="1"/>
        <c:lblOffset val="100"/>
        <c:baseTimeUnit val="years"/>
      </c:dateAx>
      <c:valAx>
        <c:axId val="294197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19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23.26</c:v>
                </c:pt>
                <c:pt idx="1">
                  <c:v>23.26</c:v>
                </c:pt>
                <c:pt idx="2">
                  <c:v>23.26</c:v>
                </c:pt>
                <c:pt idx="3">
                  <c:v>23.26</c:v>
                </c:pt>
                <c:pt idx="4">
                  <c:v>23.26</c:v>
                </c:pt>
              </c:numCache>
            </c:numRef>
          </c:val>
          <c:extLst xmlns:c16r2="http://schemas.microsoft.com/office/drawing/2015/06/chart">
            <c:ext xmlns:c16="http://schemas.microsoft.com/office/drawing/2014/chart" uri="{C3380CC4-5D6E-409C-BE32-E72D297353CC}">
              <c16:uniqueId val="{00000000-BA8B-4C84-B8CF-881A9AB9BE31}"/>
            </c:ext>
          </c:extLst>
        </c:ser>
        <c:dLbls>
          <c:showLegendKey val="0"/>
          <c:showVal val="0"/>
          <c:showCatName val="0"/>
          <c:showSerName val="0"/>
          <c:showPercent val="0"/>
          <c:showBubbleSize val="0"/>
        </c:dLbls>
        <c:gapWidth val="150"/>
        <c:axId val="287866400"/>
        <c:axId val="287866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31.37</c:v>
                </c:pt>
                <c:pt idx="1">
                  <c:v>29.86</c:v>
                </c:pt>
                <c:pt idx="2">
                  <c:v>29.28</c:v>
                </c:pt>
                <c:pt idx="3">
                  <c:v>33.729999999999997</c:v>
                </c:pt>
                <c:pt idx="4">
                  <c:v>33.21</c:v>
                </c:pt>
              </c:numCache>
            </c:numRef>
          </c:val>
          <c:smooth val="0"/>
          <c:extLst xmlns:c16r2="http://schemas.microsoft.com/office/drawing/2015/06/chart">
            <c:ext xmlns:c16="http://schemas.microsoft.com/office/drawing/2014/chart" uri="{C3380CC4-5D6E-409C-BE32-E72D297353CC}">
              <c16:uniqueId val="{00000001-BA8B-4C84-B8CF-881A9AB9BE31}"/>
            </c:ext>
          </c:extLst>
        </c:ser>
        <c:dLbls>
          <c:showLegendKey val="0"/>
          <c:showVal val="0"/>
          <c:showCatName val="0"/>
          <c:showSerName val="0"/>
          <c:showPercent val="0"/>
          <c:showBubbleSize val="0"/>
        </c:dLbls>
        <c:marker val="1"/>
        <c:smooth val="0"/>
        <c:axId val="287866400"/>
        <c:axId val="287866792"/>
      </c:lineChart>
      <c:dateAx>
        <c:axId val="287866400"/>
        <c:scaling>
          <c:orientation val="minMax"/>
        </c:scaling>
        <c:delete val="1"/>
        <c:axPos val="b"/>
        <c:numFmt formatCode="ge" sourceLinked="1"/>
        <c:majorTickMark val="none"/>
        <c:minorTickMark val="none"/>
        <c:tickLblPos val="none"/>
        <c:crossAx val="287866792"/>
        <c:crosses val="autoZero"/>
        <c:auto val="1"/>
        <c:lblOffset val="100"/>
        <c:baseTimeUnit val="years"/>
      </c:dateAx>
      <c:valAx>
        <c:axId val="287866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86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44.57</c:v>
                </c:pt>
                <c:pt idx="1">
                  <c:v>45.65</c:v>
                </c:pt>
                <c:pt idx="2">
                  <c:v>47.06</c:v>
                </c:pt>
                <c:pt idx="3">
                  <c:v>49.38</c:v>
                </c:pt>
                <c:pt idx="4">
                  <c:v>42.31</c:v>
                </c:pt>
              </c:numCache>
            </c:numRef>
          </c:val>
          <c:extLst xmlns:c16r2="http://schemas.microsoft.com/office/drawing/2015/06/chart">
            <c:ext xmlns:c16="http://schemas.microsoft.com/office/drawing/2014/chart" uri="{C3380CC4-5D6E-409C-BE32-E72D297353CC}">
              <c16:uniqueId val="{00000000-D8DE-4C80-899F-2CA3D6295536}"/>
            </c:ext>
          </c:extLst>
        </c:ser>
        <c:dLbls>
          <c:showLegendKey val="0"/>
          <c:showVal val="0"/>
          <c:showCatName val="0"/>
          <c:showSerName val="0"/>
          <c:showPercent val="0"/>
          <c:showBubbleSize val="0"/>
        </c:dLbls>
        <c:gapWidth val="150"/>
        <c:axId val="288036040"/>
        <c:axId val="28803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67.38</c:v>
                </c:pt>
                <c:pt idx="1">
                  <c:v>65.95</c:v>
                </c:pt>
                <c:pt idx="2">
                  <c:v>66.819999999999993</c:v>
                </c:pt>
                <c:pt idx="3">
                  <c:v>79.989999999999995</c:v>
                </c:pt>
                <c:pt idx="4">
                  <c:v>79.98</c:v>
                </c:pt>
              </c:numCache>
            </c:numRef>
          </c:val>
          <c:smooth val="0"/>
          <c:extLst xmlns:c16r2="http://schemas.microsoft.com/office/drawing/2015/06/chart">
            <c:ext xmlns:c16="http://schemas.microsoft.com/office/drawing/2014/chart" uri="{C3380CC4-5D6E-409C-BE32-E72D297353CC}">
              <c16:uniqueId val="{00000001-D8DE-4C80-899F-2CA3D6295536}"/>
            </c:ext>
          </c:extLst>
        </c:ser>
        <c:dLbls>
          <c:showLegendKey val="0"/>
          <c:showVal val="0"/>
          <c:showCatName val="0"/>
          <c:showSerName val="0"/>
          <c:showPercent val="0"/>
          <c:showBubbleSize val="0"/>
        </c:dLbls>
        <c:marker val="1"/>
        <c:smooth val="0"/>
        <c:axId val="288036040"/>
        <c:axId val="288036432"/>
      </c:lineChart>
      <c:dateAx>
        <c:axId val="288036040"/>
        <c:scaling>
          <c:orientation val="minMax"/>
        </c:scaling>
        <c:delete val="1"/>
        <c:axPos val="b"/>
        <c:numFmt formatCode="ge" sourceLinked="1"/>
        <c:majorTickMark val="none"/>
        <c:minorTickMark val="none"/>
        <c:tickLblPos val="none"/>
        <c:crossAx val="288036432"/>
        <c:crosses val="autoZero"/>
        <c:auto val="1"/>
        <c:lblOffset val="100"/>
        <c:baseTimeUnit val="years"/>
      </c:dateAx>
      <c:valAx>
        <c:axId val="28803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036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99.79</c:v>
                </c:pt>
                <c:pt idx="1">
                  <c:v>99.73</c:v>
                </c:pt>
                <c:pt idx="2">
                  <c:v>100.12</c:v>
                </c:pt>
                <c:pt idx="3">
                  <c:v>99.98</c:v>
                </c:pt>
                <c:pt idx="4">
                  <c:v>99.94</c:v>
                </c:pt>
              </c:numCache>
            </c:numRef>
          </c:val>
          <c:extLst xmlns:c16r2="http://schemas.microsoft.com/office/drawing/2015/06/chart">
            <c:ext xmlns:c16="http://schemas.microsoft.com/office/drawing/2014/chart" uri="{C3380CC4-5D6E-409C-BE32-E72D297353CC}">
              <c16:uniqueId val="{00000000-53DA-4A80-99CF-DBC2BFCF787B}"/>
            </c:ext>
          </c:extLst>
        </c:ser>
        <c:dLbls>
          <c:showLegendKey val="0"/>
          <c:showVal val="0"/>
          <c:showCatName val="0"/>
          <c:showSerName val="0"/>
          <c:showPercent val="0"/>
          <c:showBubbleSize val="0"/>
        </c:dLbls>
        <c:gapWidth val="150"/>
        <c:axId val="294132176"/>
        <c:axId val="294132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3DA-4A80-99CF-DBC2BFCF787B}"/>
            </c:ext>
          </c:extLst>
        </c:ser>
        <c:dLbls>
          <c:showLegendKey val="0"/>
          <c:showVal val="0"/>
          <c:showCatName val="0"/>
          <c:showSerName val="0"/>
          <c:showPercent val="0"/>
          <c:showBubbleSize val="0"/>
        </c:dLbls>
        <c:marker val="1"/>
        <c:smooth val="0"/>
        <c:axId val="294132176"/>
        <c:axId val="294132568"/>
      </c:lineChart>
      <c:dateAx>
        <c:axId val="294132176"/>
        <c:scaling>
          <c:orientation val="minMax"/>
        </c:scaling>
        <c:delete val="1"/>
        <c:axPos val="b"/>
        <c:numFmt formatCode="ge" sourceLinked="1"/>
        <c:majorTickMark val="none"/>
        <c:minorTickMark val="none"/>
        <c:tickLblPos val="none"/>
        <c:crossAx val="294132568"/>
        <c:crosses val="autoZero"/>
        <c:auto val="1"/>
        <c:lblOffset val="100"/>
        <c:baseTimeUnit val="years"/>
      </c:dateAx>
      <c:valAx>
        <c:axId val="294132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13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4EC-45AD-8711-20EA69BEDA6D}"/>
            </c:ext>
          </c:extLst>
        </c:ser>
        <c:dLbls>
          <c:showLegendKey val="0"/>
          <c:showVal val="0"/>
          <c:showCatName val="0"/>
          <c:showSerName val="0"/>
          <c:showPercent val="0"/>
          <c:showBubbleSize val="0"/>
        </c:dLbls>
        <c:gapWidth val="150"/>
        <c:axId val="287898960"/>
        <c:axId val="287899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4EC-45AD-8711-20EA69BEDA6D}"/>
            </c:ext>
          </c:extLst>
        </c:ser>
        <c:dLbls>
          <c:showLegendKey val="0"/>
          <c:showVal val="0"/>
          <c:showCatName val="0"/>
          <c:showSerName val="0"/>
          <c:showPercent val="0"/>
          <c:showBubbleSize val="0"/>
        </c:dLbls>
        <c:marker val="1"/>
        <c:smooth val="0"/>
        <c:axId val="287898960"/>
        <c:axId val="287899352"/>
      </c:lineChart>
      <c:dateAx>
        <c:axId val="287898960"/>
        <c:scaling>
          <c:orientation val="minMax"/>
        </c:scaling>
        <c:delete val="1"/>
        <c:axPos val="b"/>
        <c:numFmt formatCode="ge" sourceLinked="1"/>
        <c:majorTickMark val="none"/>
        <c:minorTickMark val="none"/>
        <c:tickLblPos val="none"/>
        <c:crossAx val="287899352"/>
        <c:crosses val="autoZero"/>
        <c:auto val="1"/>
        <c:lblOffset val="100"/>
        <c:baseTimeUnit val="years"/>
      </c:dateAx>
      <c:valAx>
        <c:axId val="287899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89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C75-4144-B2CD-28F42F4386F7}"/>
            </c:ext>
          </c:extLst>
        </c:ser>
        <c:dLbls>
          <c:showLegendKey val="0"/>
          <c:showVal val="0"/>
          <c:showCatName val="0"/>
          <c:showSerName val="0"/>
          <c:showPercent val="0"/>
          <c:showBubbleSize val="0"/>
        </c:dLbls>
        <c:gapWidth val="150"/>
        <c:axId val="287900528"/>
        <c:axId val="287900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C75-4144-B2CD-28F42F4386F7}"/>
            </c:ext>
          </c:extLst>
        </c:ser>
        <c:dLbls>
          <c:showLegendKey val="0"/>
          <c:showVal val="0"/>
          <c:showCatName val="0"/>
          <c:showSerName val="0"/>
          <c:showPercent val="0"/>
          <c:showBubbleSize val="0"/>
        </c:dLbls>
        <c:marker val="1"/>
        <c:smooth val="0"/>
        <c:axId val="287900528"/>
        <c:axId val="287900920"/>
      </c:lineChart>
      <c:dateAx>
        <c:axId val="287900528"/>
        <c:scaling>
          <c:orientation val="minMax"/>
        </c:scaling>
        <c:delete val="1"/>
        <c:axPos val="b"/>
        <c:numFmt formatCode="ge" sourceLinked="1"/>
        <c:majorTickMark val="none"/>
        <c:minorTickMark val="none"/>
        <c:tickLblPos val="none"/>
        <c:crossAx val="287900920"/>
        <c:crosses val="autoZero"/>
        <c:auto val="1"/>
        <c:lblOffset val="100"/>
        <c:baseTimeUnit val="years"/>
      </c:dateAx>
      <c:valAx>
        <c:axId val="287900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90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3C5-4756-B382-E7D51B040958}"/>
            </c:ext>
          </c:extLst>
        </c:ser>
        <c:dLbls>
          <c:showLegendKey val="0"/>
          <c:showVal val="0"/>
          <c:showCatName val="0"/>
          <c:showSerName val="0"/>
          <c:showPercent val="0"/>
          <c:showBubbleSize val="0"/>
        </c:dLbls>
        <c:gapWidth val="150"/>
        <c:axId val="287661520"/>
        <c:axId val="287661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3C5-4756-B382-E7D51B040958}"/>
            </c:ext>
          </c:extLst>
        </c:ser>
        <c:dLbls>
          <c:showLegendKey val="0"/>
          <c:showVal val="0"/>
          <c:showCatName val="0"/>
          <c:showSerName val="0"/>
          <c:showPercent val="0"/>
          <c:showBubbleSize val="0"/>
        </c:dLbls>
        <c:marker val="1"/>
        <c:smooth val="0"/>
        <c:axId val="287661520"/>
        <c:axId val="287661912"/>
      </c:lineChart>
      <c:dateAx>
        <c:axId val="287661520"/>
        <c:scaling>
          <c:orientation val="minMax"/>
        </c:scaling>
        <c:delete val="1"/>
        <c:axPos val="b"/>
        <c:numFmt formatCode="ge" sourceLinked="1"/>
        <c:majorTickMark val="none"/>
        <c:minorTickMark val="none"/>
        <c:tickLblPos val="none"/>
        <c:crossAx val="287661912"/>
        <c:crosses val="autoZero"/>
        <c:auto val="1"/>
        <c:lblOffset val="100"/>
        <c:baseTimeUnit val="years"/>
      </c:dateAx>
      <c:valAx>
        <c:axId val="287661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66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079-4719-9DA1-8D0335B9104E}"/>
            </c:ext>
          </c:extLst>
        </c:ser>
        <c:dLbls>
          <c:showLegendKey val="0"/>
          <c:showVal val="0"/>
          <c:showCatName val="0"/>
          <c:showSerName val="0"/>
          <c:showPercent val="0"/>
          <c:showBubbleSize val="0"/>
        </c:dLbls>
        <c:gapWidth val="150"/>
        <c:axId val="287660736"/>
        <c:axId val="28766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079-4719-9DA1-8D0335B9104E}"/>
            </c:ext>
          </c:extLst>
        </c:ser>
        <c:dLbls>
          <c:showLegendKey val="0"/>
          <c:showVal val="0"/>
          <c:showCatName val="0"/>
          <c:showSerName val="0"/>
          <c:showPercent val="0"/>
          <c:showBubbleSize val="0"/>
        </c:dLbls>
        <c:marker val="1"/>
        <c:smooth val="0"/>
        <c:axId val="287660736"/>
        <c:axId val="287663088"/>
      </c:lineChart>
      <c:dateAx>
        <c:axId val="287660736"/>
        <c:scaling>
          <c:orientation val="minMax"/>
        </c:scaling>
        <c:delete val="1"/>
        <c:axPos val="b"/>
        <c:numFmt formatCode="ge" sourceLinked="1"/>
        <c:majorTickMark val="none"/>
        <c:minorTickMark val="none"/>
        <c:tickLblPos val="none"/>
        <c:crossAx val="287663088"/>
        <c:crosses val="autoZero"/>
        <c:auto val="1"/>
        <c:lblOffset val="100"/>
        <c:baseTimeUnit val="years"/>
      </c:dateAx>
      <c:valAx>
        <c:axId val="28766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66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876-4F4A-9FCB-62684AF6A129}"/>
            </c:ext>
          </c:extLst>
        </c:ser>
        <c:dLbls>
          <c:showLegendKey val="0"/>
          <c:showVal val="0"/>
          <c:showCatName val="0"/>
          <c:showSerName val="0"/>
          <c:showPercent val="0"/>
          <c:showBubbleSize val="0"/>
        </c:dLbls>
        <c:gapWidth val="150"/>
        <c:axId val="287661128"/>
        <c:axId val="287664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1716.47</c:v>
                </c:pt>
                <c:pt idx="1">
                  <c:v>1741.94</c:v>
                </c:pt>
                <c:pt idx="2">
                  <c:v>1451.54</c:v>
                </c:pt>
                <c:pt idx="3">
                  <c:v>1063.93</c:v>
                </c:pt>
                <c:pt idx="4">
                  <c:v>1060.8599999999999</c:v>
                </c:pt>
              </c:numCache>
            </c:numRef>
          </c:val>
          <c:smooth val="0"/>
          <c:extLst xmlns:c16r2="http://schemas.microsoft.com/office/drawing/2015/06/chart">
            <c:ext xmlns:c16="http://schemas.microsoft.com/office/drawing/2014/chart" uri="{C3380CC4-5D6E-409C-BE32-E72D297353CC}">
              <c16:uniqueId val="{00000001-4876-4F4A-9FCB-62684AF6A129}"/>
            </c:ext>
          </c:extLst>
        </c:ser>
        <c:dLbls>
          <c:showLegendKey val="0"/>
          <c:showVal val="0"/>
          <c:showCatName val="0"/>
          <c:showSerName val="0"/>
          <c:showPercent val="0"/>
          <c:showBubbleSize val="0"/>
        </c:dLbls>
        <c:marker val="1"/>
        <c:smooth val="0"/>
        <c:axId val="287661128"/>
        <c:axId val="287664264"/>
      </c:lineChart>
      <c:dateAx>
        <c:axId val="287661128"/>
        <c:scaling>
          <c:orientation val="minMax"/>
        </c:scaling>
        <c:delete val="1"/>
        <c:axPos val="b"/>
        <c:numFmt formatCode="ge" sourceLinked="1"/>
        <c:majorTickMark val="none"/>
        <c:minorTickMark val="none"/>
        <c:tickLblPos val="none"/>
        <c:crossAx val="287664264"/>
        <c:crosses val="autoZero"/>
        <c:auto val="1"/>
        <c:lblOffset val="100"/>
        <c:baseTimeUnit val="years"/>
      </c:dateAx>
      <c:valAx>
        <c:axId val="28766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661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58.63</c:v>
                </c:pt>
                <c:pt idx="1">
                  <c:v>43.91</c:v>
                </c:pt>
                <c:pt idx="2">
                  <c:v>48.4</c:v>
                </c:pt>
                <c:pt idx="3">
                  <c:v>27.93</c:v>
                </c:pt>
                <c:pt idx="4">
                  <c:v>48.99</c:v>
                </c:pt>
              </c:numCache>
            </c:numRef>
          </c:val>
          <c:extLst xmlns:c16r2="http://schemas.microsoft.com/office/drawing/2015/06/chart">
            <c:ext xmlns:c16="http://schemas.microsoft.com/office/drawing/2014/chart" uri="{C3380CC4-5D6E-409C-BE32-E72D297353CC}">
              <c16:uniqueId val="{00000000-CEF4-4802-9387-BED103B89A0A}"/>
            </c:ext>
          </c:extLst>
        </c:ser>
        <c:dLbls>
          <c:showLegendKey val="0"/>
          <c:showVal val="0"/>
          <c:showCatName val="0"/>
          <c:showSerName val="0"/>
          <c:showPercent val="0"/>
          <c:showBubbleSize val="0"/>
        </c:dLbls>
        <c:gapWidth val="150"/>
        <c:axId val="287863264"/>
        <c:axId val="287863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35.049999999999997</c:v>
                </c:pt>
                <c:pt idx="1">
                  <c:v>33.86</c:v>
                </c:pt>
                <c:pt idx="2">
                  <c:v>33.58</c:v>
                </c:pt>
                <c:pt idx="3">
                  <c:v>46.26</c:v>
                </c:pt>
                <c:pt idx="4">
                  <c:v>45.81</c:v>
                </c:pt>
              </c:numCache>
            </c:numRef>
          </c:val>
          <c:smooth val="0"/>
          <c:extLst xmlns:c16r2="http://schemas.microsoft.com/office/drawing/2015/06/chart">
            <c:ext xmlns:c16="http://schemas.microsoft.com/office/drawing/2014/chart" uri="{C3380CC4-5D6E-409C-BE32-E72D297353CC}">
              <c16:uniqueId val="{00000001-CEF4-4802-9387-BED103B89A0A}"/>
            </c:ext>
          </c:extLst>
        </c:ser>
        <c:dLbls>
          <c:showLegendKey val="0"/>
          <c:showVal val="0"/>
          <c:showCatName val="0"/>
          <c:showSerName val="0"/>
          <c:showPercent val="0"/>
          <c:showBubbleSize val="0"/>
        </c:dLbls>
        <c:marker val="1"/>
        <c:smooth val="0"/>
        <c:axId val="287863264"/>
        <c:axId val="287863656"/>
      </c:lineChart>
      <c:dateAx>
        <c:axId val="287863264"/>
        <c:scaling>
          <c:orientation val="minMax"/>
        </c:scaling>
        <c:delete val="1"/>
        <c:axPos val="b"/>
        <c:numFmt formatCode="ge" sourceLinked="1"/>
        <c:majorTickMark val="none"/>
        <c:minorTickMark val="none"/>
        <c:tickLblPos val="none"/>
        <c:crossAx val="287863656"/>
        <c:crosses val="autoZero"/>
        <c:auto val="1"/>
        <c:lblOffset val="100"/>
        <c:baseTimeUnit val="years"/>
      </c:dateAx>
      <c:valAx>
        <c:axId val="287863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86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381.17</c:v>
                </c:pt>
                <c:pt idx="1">
                  <c:v>498.53</c:v>
                </c:pt>
                <c:pt idx="2">
                  <c:v>457.74</c:v>
                </c:pt>
                <c:pt idx="3">
                  <c:v>809.57</c:v>
                </c:pt>
                <c:pt idx="4">
                  <c:v>445.2</c:v>
                </c:pt>
              </c:numCache>
            </c:numRef>
          </c:val>
          <c:extLst xmlns:c16r2="http://schemas.microsoft.com/office/drawing/2015/06/chart">
            <c:ext xmlns:c16="http://schemas.microsoft.com/office/drawing/2014/chart" uri="{C3380CC4-5D6E-409C-BE32-E72D297353CC}">
              <c16:uniqueId val="{00000000-666D-4404-A736-E6AF07D670BD}"/>
            </c:ext>
          </c:extLst>
        </c:ser>
        <c:dLbls>
          <c:showLegendKey val="0"/>
          <c:showVal val="0"/>
          <c:showCatName val="0"/>
          <c:showSerName val="0"/>
          <c:showPercent val="0"/>
          <c:showBubbleSize val="0"/>
        </c:dLbls>
        <c:gapWidth val="150"/>
        <c:axId val="287864832"/>
        <c:axId val="287865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463.38</c:v>
                </c:pt>
                <c:pt idx="1">
                  <c:v>510.15</c:v>
                </c:pt>
                <c:pt idx="2">
                  <c:v>514.39</c:v>
                </c:pt>
                <c:pt idx="3">
                  <c:v>376.4</c:v>
                </c:pt>
                <c:pt idx="4">
                  <c:v>383.92</c:v>
                </c:pt>
              </c:numCache>
            </c:numRef>
          </c:val>
          <c:smooth val="0"/>
          <c:extLst xmlns:c16r2="http://schemas.microsoft.com/office/drawing/2015/06/chart">
            <c:ext xmlns:c16="http://schemas.microsoft.com/office/drawing/2014/chart" uri="{C3380CC4-5D6E-409C-BE32-E72D297353CC}">
              <c16:uniqueId val="{00000001-666D-4404-A736-E6AF07D670BD}"/>
            </c:ext>
          </c:extLst>
        </c:ser>
        <c:dLbls>
          <c:showLegendKey val="0"/>
          <c:showVal val="0"/>
          <c:showCatName val="0"/>
          <c:showSerName val="0"/>
          <c:showPercent val="0"/>
          <c:showBubbleSize val="0"/>
        </c:dLbls>
        <c:marker val="1"/>
        <c:smooth val="0"/>
        <c:axId val="287864832"/>
        <c:axId val="287865224"/>
      </c:lineChart>
      <c:dateAx>
        <c:axId val="287864832"/>
        <c:scaling>
          <c:orientation val="minMax"/>
        </c:scaling>
        <c:delete val="1"/>
        <c:axPos val="b"/>
        <c:numFmt formatCode="ge" sourceLinked="1"/>
        <c:majorTickMark val="none"/>
        <c:minorTickMark val="none"/>
        <c:tickLblPos val="none"/>
        <c:crossAx val="287865224"/>
        <c:crosses val="autoZero"/>
        <c:auto val="1"/>
        <c:lblOffset val="100"/>
        <c:baseTimeUnit val="years"/>
      </c:dateAx>
      <c:valAx>
        <c:axId val="287865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86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黒潮町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6">
        <f>データ!S6</f>
        <v>11390</v>
      </c>
      <c r="AM8" s="66"/>
      <c r="AN8" s="66"/>
      <c r="AO8" s="66"/>
      <c r="AP8" s="66"/>
      <c r="AQ8" s="66"/>
      <c r="AR8" s="66"/>
      <c r="AS8" s="66"/>
      <c r="AT8" s="65">
        <f>データ!T6</f>
        <v>188.59</v>
      </c>
      <c r="AU8" s="65"/>
      <c r="AV8" s="65"/>
      <c r="AW8" s="65"/>
      <c r="AX8" s="65"/>
      <c r="AY8" s="65"/>
      <c r="AZ8" s="65"/>
      <c r="BA8" s="65"/>
      <c r="BB8" s="65">
        <f>データ!U6</f>
        <v>60.4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0.69</v>
      </c>
      <c r="Q10" s="65"/>
      <c r="R10" s="65"/>
      <c r="S10" s="65"/>
      <c r="T10" s="65"/>
      <c r="U10" s="65"/>
      <c r="V10" s="65"/>
      <c r="W10" s="65">
        <f>データ!Q6</f>
        <v>100</v>
      </c>
      <c r="X10" s="65"/>
      <c r="Y10" s="65"/>
      <c r="Z10" s="65"/>
      <c r="AA10" s="65"/>
      <c r="AB10" s="65"/>
      <c r="AC10" s="65"/>
      <c r="AD10" s="66">
        <f>データ!R6</f>
        <v>3900</v>
      </c>
      <c r="AE10" s="66"/>
      <c r="AF10" s="66"/>
      <c r="AG10" s="66"/>
      <c r="AH10" s="66"/>
      <c r="AI10" s="66"/>
      <c r="AJ10" s="66"/>
      <c r="AK10" s="2"/>
      <c r="AL10" s="66">
        <f>データ!V6</f>
        <v>78</v>
      </c>
      <c r="AM10" s="66"/>
      <c r="AN10" s="66"/>
      <c r="AO10" s="66"/>
      <c r="AP10" s="66"/>
      <c r="AQ10" s="66"/>
      <c r="AR10" s="66"/>
      <c r="AS10" s="66"/>
      <c r="AT10" s="65">
        <f>データ!W6</f>
        <v>0.01</v>
      </c>
      <c r="AU10" s="65"/>
      <c r="AV10" s="65"/>
      <c r="AW10" s="65"/>
      <c r="AX10" s="65"/>
      <c r="AY10" s="65"/>
      <c r="AZ10" s="65"/>
      <c r="BA10" s="65"/>
      <c r="BB10" s="65">
        <f>データ!X6</f>
        <v>7800</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【920.42】</v>
      </c>
      <c r="I86" s="25" t="str">
        <f>データ!CA6</f>
        <v>【47.34】</v>
      </c>
      <c r="J86" s="25" t="str">
        <f>データ!CL6</f>
        <v>【360.30】</v>
      </c>
      <c r="K86" s="25" t="str">
        <f>データ!CW6</f>
        <v>【34.06】</v>
      </c>
      <c r="L86" s="25" t="str">
        <f>データ!DH6</f>
        <v>【79.14】</v>
      </c>
      <c r="M86" s="25" t="s">
        <v>56</v>
      </c>
      <c r="N86" s="25" t="s">
        <v>55</v>
      </c>
      <c r="O86" s="25" t="str">
        <f>データ!EO6</f>
        <v>【0.01】</v>
      </c>
    </row>
  </sheetData>
  <sheetProtection algorithmName="SHA-512" hashValue="SWc9g4tAKr0XKKC37d+uGEsBqgVFxTkgJbxsVoHc+c7jU6zUVjJmb506dfb8SFItRinrFQoNMljxaBG8zjarSw==" saltValue="Wj3/VBt8D7LfymNPgK+SN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394289</v>
      </c>
      <c r="D6" s="32">
        <f t="shared" si="3"/>
        <v>47</v>
      </c>
      <c r="E6" s="32">
        <f t="shared" si="3"/>
        <v>17</v>
      </c>
      <c r="F6" s="32">
        <f t="shared" si="3"/>
        <v>6</v>
      </c>
      <c r="G6" s="32">
        <f t="shared" si="3"/>
        <v>0</v>
      </c>
      <c r="H6" s="32" t="str">
        <f t="shared" si="3"/>
        <v>高知県　黒潮町</v>
      </c>
      <c r="I6" s="32" t="str">
        <f t="shared" si="3"/>
        <v>法非適用</v>
      </c>
      <c r="J6" s="32" t="str">
        <f t="shared" si="3"/>
        <v>下水道事業</v>
      </c>
      <c r="K6" s="32" t="str">
        <f t="shared" si="3"/>
        <v>漁業集落排水</v>
      </c>
      <c r="L6" s="32" t="str">
        <f t="shared" si="3"/>
        <v>H2</v>
      </c>
      <c r="M6" s="32" t="str">
        <f t="shared" si="3"/>
        <v>非設置</v>
      </c>
      <c r="N6" s="33" t="str">
        <f t="shared" si="3"/>
        <v>-</v>
      </c>
      <c r="O6" s="33" t="str">
        <f t="shared" si="3"/>
        <v>該当数値なし</v>
      </c>
      <c r="P6" s="33">
        <f t="shared" si="3"/>
        <v>0.69</v>
      </c>
      <c r="Q6" s="33">
        <f t="shared" si="3"/>
        <v>100</v>
      </c>
      <c r="R6" s="33">
        <f t="shared" si="3"/>
        <v>3900</v>
      </c>
      <c r="S6" s="33">
        <f t="shared" si="3"/>
        <v>11390</v>
      </c>
      <c r="T6" s="33">
        <f t="shared" si="3"/>
        <v>188.59</v>
      </c>
      <c r="U6" s="33">
        <f t="shared" si="3"/>
        <v>60.4</v>
      </c>
      <c r="V6" s="33">
        <f t="shared" si="3"/>
        <v>78</v>
      </c>
      <c r="W6" s="33">
        <f t="shared" si="3"/>
        <v>0.01</v>
      </c>
      <c r="X6" s="33">
        <f t="shared" si="3"/>
        <v>7800</v>
      </c>
      <c r="Y6" s="34">
        <f>IF(Y7="",NA(),Y7)</f>
        <v>99.79</v>
      </c>
      <c r="Z6" s="34">
        <f t="shared" ref="Z6:AH6" si="4">IF(Z7="",NA(),Z7)</f>
        <v>99.73</v>
      </c>
      <c r="AA6" s="34">
        <f t="shared" si="4"/>
        <v>100.12</v>
      </c>
      <c r="AB6" s="34">
        <f t="shared" si="4"/>
        <v>99.98</v>
      </c>
      <c r="AC6" s="34">
        <f t="shared" si="4"/>
        <v>99.94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1716.47</v>
      </c>
      <c r="BL6" s="34">
        <f t="shared" si="7"/>
        <v>1741.94</v>
      </c>
      <c r="BM6" s="34">
        <f t="shared" si="7"/>
        <v>1451.54</v>
      </c>
      <c r="BN6" s="34">
        <f t="shared" si="7"/>
        <v>1063.93</v>
      </c>
      <c r="BO6" s="34">
        <f t="shared" si="7"/>
        <v>1060.8599999999999</v>
      </c>
      <c r="BP6" s="33" t="str">
        <f>IF(BP7="","",IF(BP7="-","【-】","【"&amp;SUBSTITUTE(TEXT(BP7,"#,##0.00"),"-","△")&amp;"】"))</f>
        <v>【920.42】</v>
      </c>
      <c r="BQ6" s="34">
        <f>IF(BQ7="",NA(),BQ7)</f>
        <v>58.63</v>
      </c>
      <c r="BR6" s="34">
        <f t="shared" ref="BR6:BZ6" si="8">IF(BR7="",NA(),BR7)</f>
        <v>43.91</v>
      </c>
      <c r="BS6" s="34">
        <f t="shared" si="8"/>
        <v>48.4</v>
      </c>
      <c r="BT6" s="34">
        <f t="shared" si="8"/>
        <v>27.93</v>
      </c>
      <c r="BU6" s="34">
        <f t="shared" si="8"/>
        <v>48.99</v>
      </c>
      <c r="BV6" s="34">
        <f t="shared" si="8"/>
        <v>35.049999999999997</v>
      </c>
      <c r="BW6" s="34">
        <f t="shared" si="8"/>
        <v>33.86</v>
      </c>
      <c r="BX6" s="34">
        <f t="shared" si="8"/>
        <v>33.58</v>
      </c>
      <c r="BY6" s="34">
        <f t="shared" si="8"/>
        <v>46.26</v>
      </c>
      <c r="BZ6" s="34">
        <f t="shared" si="8"/>
        <v>45.81</v>
      </c>
      <c r="CA6" s="33" t="str">
        <f>IF(CA7="","",IF(CA7="-","【-】","【"&amp;SUBSTITUTE(TEXT(CA7,"#,##0.00"),"-","△")&amp;"】"))</f>
        <v>【47.34】</v>
      </c>
      <c r="CB6" s="34">
        <f>IF(CB7="",NA(),CB7)</f>
        <v>381.17</v>
      </c>
      <c r="CC6" s="34">
        <f t="shared" ref="CC6:CK6" si="9">IF(CC7="",NA(),CC7)</f>
        <v>498.53</v>
      </c>
      <c r="CD6" s="34">
        <f t="shared" si="9"/>
        <v>457.74</v>
      </c>
      <c r="CE6" s="34">
        <f t="shared" si="9"/>
        <v>809.57</v>
      </c>
      <c r="CF6" s="34">
        <f t="shared" si="9"/>
        <v>445.2</v>
      </c>
      <c r="CG6" s="34">
        <f t="shared" si="9"/>
        <v>463.38</v>
      </c>
      <c r="CH6" s="34">
        <f t="shared" si="9"/>
        <v>510.15</v>
      </c>
      <c r="CI6" s="34">
        <f t="shared" si="9"/>
        <v>514.39</v>
      </c>
      <c r="CJ6" s="34">
        <f t="shared" si="9"/>
        <v>376.4</v>
      </c>
      <c r="CK6" s="34">
        <f t="shared" si="9"/>
        <v>383.92</v>
      </c>
      <c r="CL6" s="33" t="str">
        <f>IF(CL7="","",IF(CL7="-","【-】","【"&amp;SUBSTITUTE(TEXT(CL7,"#,##0.00"),"-","△")&amp;"】"))</f>
        <v>【360.30】</v>
      </c>
      <c r="CM6" s="34">
        <f>IF(CM7="",NA(),CM7)</f>
        <v>23.26</v>
      </c>
      <c r="CN6" s="34">
        <f t="shared" ref="CN6:CV6" si="10">IF(CN7="",NA(),CN7)</f>
        <v>23.26</v>
      </c>
      <c r="CO6" s="34">
        <f t="shared" si="10"/>
        <v>23.26</v>
      </c>
      <c r="CP6" s="34">
        <f t="shared" si="10"/>
        <v>23.26</v>
      </c>
      <c r="CQ6" s="34">
        <f t="shared" si="10"/>
        <v>23.26</v>
      </c>
      <c r="CR6" s="34">
        <f t="shared" si="10"/>
        <v>31.37</v>
      </c>
      <c r="CS6" s="34">
        <f t="shared" si="10"/>
        <v>29.86</v>
      </c>
      <c r="CT6" s="34">
        <f t="shared" si="10"/>
        <v>29.28</v>
      </c>
      <c r="CU6" s="34">
        <f t="shared" si="10"/>
        <v>33.729999999999997</v>
      </c>
      <c r="CV6" s="34">
        <f t="shared" si="10"/>
        <v>33.21</v>
      </c>
      <c r="CW6" s="33" t="str">
        <f>IF(CW7="","",IF(CW7="-","【-】","【"&amp;SUBSTITUTE(TEXT(CW7,"#,##0.00"),"-","△")&amp;"】"))</f>
        <v>【34.06】</v>
      </c>
      <c r="CX6" s="34">
        <f>IF(CX7="",NA(),CX7)</f>
        <v>44.57</v>
      </c>
      <c r="CY6" s="34">
        <f t="shared" ref="CY6:DG6" si="11">IF(CY7="",NA(),CY7)</f>
        <v>45.65</v>
      </c>
      <c r="CZ6" s="34">
        <f t="shared" si="11"/>
        <v>47.06</v>
      </c>
      <c r="DA6" s="34">
        <f t="shared" si="11"/>
        <v>49.38</v>
      </c>
      <c r="DB6" s="34">
        <f t="shared" si="11"/>
        <v>42.31</v>
      </c>
      <c r="DC6" s="34">
        <f t="shared" si="11"/>
        <v>67.38</v>
      </c>
      <c r="DD6" s="34">
        <f t="shared" si="11"/>
        <v>65.95</v>
      </c>
      <c r="DE6" s="34">
        <f t="shared" si="11"/>
        <v>66.819999999999993</v>
      </c>
      <c r="DF6" s="34">
        <f t="shared" si="11"/>
        <v>79.989999999999995</v>
      </c>
      <c r="DG6" s="34">
        <f t="shared" si="11"/>
        <v>79.98</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f>IF(EE7="",NA(),EE7)</f>
        <v>1</v>
      </c>
      <c r="EF6" s="33">
        <f t="shared" ref="EF6:EN6" si="14">IF(EF7="",NA(),EF7)</f>
        <v>0</v>
      </c>
      <c r="EG6" s="33">
        <f t="shared" si="14"/>
        <v>0</v>
      </c>
      <c r="EH6" s="33">
        <f t="shared" si="14"/>
        <v>0</v>
      </c>
      <c r="EI6" s="33">
        <f t="shared" si="14"/>
        <v>0</v>
      </c>
      <c r="EJ6" s="34">
        <f t="shared" si="14"/>
        <v>0.25</v>
      </c>
      <c r="EK6" s="34">
        <f t="shared" si="14"/>
        <v>0.31</v>
      </c>
      <c r="EL6" s="34">
        <f t="shared" si="14"/>
        <v>0.1</v>
      </c>
      <c r="EM6" s="34">
        <f t="shared" si="14"/>
        <v>0.01</v>
      </c>
      <c r="EN6" s="34">
        <f t="shared" si="14"/>
        <v>0.09</v>
      </c>
      <c r="EO6" s="33" t="str">
        <f>IF(EO7="","",IF(EO7="-","【-】","【"&amp;SUBSTITUTE(TEXT(EO7,"#,##0.00"),"-","△")&amp;"】"))</f>
        <v>【0.01】</v>
      </c>
    </row>
    <row r="7" spans="1:145" s="35" customFormat="1" x14ac:dyDescent="0.15">
      <c r="A7" s="27"/>
      <c r="B7" s="36">
        <v>2017</v>
      </c>
      <c r="C7" s="36">
        <v>394289</v>
      </c>
      <c r="D7" s="36">
        <v>47</v>
      </c>
      <c r="E7" s="36">
        <v>17</v>
      </c>
      <c r="F7" s="36">
        <v>6</v>
      </c>
      <c r="G7" s="36">
        <v>0</v>
      </c>
      <c r="H7" s="36" t="s">
        <v>110</v>
      </c>
      <c r="I7" s="36" t="s">
        <v>111</v>
      </c>
      <c r="J7" s="36" t="s">
        <v>112</v>
      </c>
      <c r="K7" s="36" t="s">
        <v>113</v>
      </c>
      <c r="L7" s="36" t="s">
        <v>114</v>
      </c>
      <c r="M7" s="36" t="s">
        <v>115</v>
      </c>
      <c r="N7" s="37" t="s">
        <v>116</v>
      </c>
      <c r="O7" s="37" t="s">
        <v>117</v>
      </c>
      <c r="P7" s="37">
        <v>0.69</v>
      </c>
      <c r="Q7" s="37">
        <v>100</v>
      </c>
      <c r="R7" s="37">
        <v>3900</v>
      </c>
      <c r="S7" s="37">
        <v>11390</v>
      </c>
      <c r="T7" s="37">
        <v>188.59</v>
      </c>
      <c r="U7" s="37">
        <v>60.4</v>
      </c>
      <c r="V7" s="37">
        <v>78</v>
      </c>
      <c r="W7" s="37">
        <v>0.01</v>
      </c>
      <c r="X7" s="37">
        <v>7800</v>
      </c>
      <c r="Y7" s="37">
        <v>99.79</v>
      </c>
      <c r="Z7" s="37">
        <v>99.73</v>
      </c>
      <c r="AA7" s="37">
        <v>100.12</v>
      </c>
      <c r="AB7" s="37">
        <v>99.98</v>
      </c>
      <c r="AC7" s="37">
        <v>99.94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1716.47</v>
      </c>
      <c r="BL7" s="37">
        <v>1741.94</v>
      </c>
      <c r="BM7" s="37">
        <v>1451.54</v>
      </c>
      <c r="BN7" s="37">
        <v>1063.93</v>
      </c>
      <c r="BO7" s="37">
        <v>1060.8599999999999</v>
      </c>
      <c r="BP7" s="37">
        <v>920.42</v>
      </c>
      <c r="BQ7" s="37">
        <v>58.63</v>
      </c>
      <c r="BR7" s="37">
        <v>43.91</v>
      </c>
      <c r="BS7" s="37">
        <v>48.4</v>
      </c>
      <c r="BT7" s="37">
        <v>27.93</v>
      </c>
      <c r="BU7" s="37">
        <v>48.99</v>
      </c>
      <c r="BV7" s="37">
        <v>35.049999999999997</v>
      </c>
      <c r="BW7" s="37">
        <v>33.86</v>
      </c>
      <c r="BX7" s="37">
        <v>33.58</v>
      </c>
      <c r="BY7" s="37">
        <v>46.26</v>
      </c>
      <c r="BZ7" s="37">
        <v>45.81</v>
      </c>
      <c r="CA7" s="37">
        <v>47.34</v>
      </c>
      <c r="CB7" s="37">
        <v>381.17</v>
      </c>
      <c r="CC7" s="37">
        <v>498.53</v>
      </c>
      <c r="CD7" s="37">
        <v>457.74</v>
      </c>
      <c r="CE7" s="37">
        <v>809.57</v>
      </c>
      <c r="CF7" s="37">
        <v>445.2</v>
      </c>
      <c r="CG7" s="37">
        <v>463.38</v>
      </c>
      <c r="CH7" s="37">
        <v>510.15</v>
      </c>
      <c r="CI7" s="37">
        <v>514.39</v>
      </c>
      <c r="CJ7" s="37">
        <v>376.4</v>
      </c>
      <c r="CK7" s="37">
        <v>383.92</v>
      </c>
      <c r="CL7" s="37">
        <v>360.3</v>
      </c>
      <c r="CM7" s="37">
        <v>23.26</v>
      </c>
      <c r="CN7" s="37">
        <v>23.26</v>
      </c>
      <c r="CO7" s="37">
        <v>23.26</v>
      </c>
      <c r="CP7" s="37">
        <v>23.26</v>
      </c>
      <c r="CQ7" s="37">
        <v>23.26</v>
      </c>
      <c r="CR7" s="37">
        <v>31.37</v>
      </c>
      <c r="CS7" s="37">
        <v>29.86</v>
      </c>
      <c r="CT7" s="37">
        <v>29.28</v>
      </c>
      <c r="CU7" s="37">
        <v>33.729999999999997</v>
      </c>
      <c r="CV7" s="37">
        <v>33.21</v>
      </c>
      <c r="CW7" s="37">
        <v>34.06</v>
      </c>
      <c r="CX7" s="37">
        <v>44.57</v>
      </c>
      <c r="CY7" s="37">
        <v>45.65</v>
      </c>
      <c r="CZ7" s="37">
        <v>47.06</v>
      </c>
      <c r="DA7" s="37">
        <v>49.38</v>
      </c>
      <c r="DB7" s="37">
        <v>42.31</v>
      </c>
      <c r="DC7" s="37">
        <v>67.38</v>
      </c>
      <c r="DD7" s="37">
        <v>65.95</v>
      </c>
      <c r="DE7" s="37">
        <v>66.819999999999993</v>
      </c>
      <c r="DF7" s="37">
        <v>79.989999999999995</v>
      </c>
      <c r="DG7" s="37">
        <v>79.98</v>
      </c>
      <c r="DH7" s="37">
        <v>79.14</v>
      </c>
      <c r="DI7" s="37"/>
      <c r="DJ7" s="37"/>
      <c r="DK7" s="37"/>
      <c r="DL7" s="37"/>
      <c r="DM7" s="37"/>
      <c r="DN7" s="37"/>
      <c r="DO7" s="37"/>
      <c r="DP7" s="37"/>
      <c r="DQ7" s="37"/>
      <c r="DR7" s="37"/>
      <c r="DS7" s="37"/>
      <c r="DT7" s="37"/>
      <c r="DU7" s="37"/>
      <c r="DV7" s="37"/>
      <c r="DW7" s="37"/>
      <c r="DX7" s="37"/>
      <c r="DY7" s="37"/>
      <c r="DZ7" s="37"/>
      <c r="EA7" s="37"/>
      <c r="EB7" s="37"/>
      <c r="EC7" s="37"/>
      <c r="ED7" s="37"/>
      <c r="EE7" s="37">
        <v>1</v>
      </c>
      <c r="EF7" s="37">
        <v>0</v>
      </c>
      <c r="EG7" s="37">
        <v>0</v>
      </c>
      <c r="EH7" s="37">
        <v>0</v>
      </c>
      <c r="EI7" s="37">
        <v>0</v>
      </c>
      <c r="EJ7" s="37">
        <v>0.25</v>
      </c>
      <c r="EK7" s="37">
        <v>0.31</v>
      </c>
      <c r="EL7" s="37">
        <v>0.1</v>
      </c>
      <c r="EM7" s="37">
        <v>0.01</v>
      </c>
      <c r="EN7" s="37">
        <v>0.09</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池田 裕貴</cp:lastModifiedBy>
  <dcterms:created xsi:type="dcterms:W3CDTF">2018-12-03T09:34:19Z</dcterms:created>
  <dcterms:modified xsi:type="dcterms:W3CDTF">2019-01-28T09:29:42Z</dcterms:modified>
  <cp:category/>
</cp:coreProperties>
</file>