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60" windowWidth="12885"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6" i="9"/>
  <c r="BG35"/>
  <c r="BG34"/>
  <c r="AO34"/>
  <c r="W36"/>
  <c r="W35"/>
  <c r="W34"/>
  <c r="CQ43"/>
  <c r="CQ42"/>
  <c r="CQ41"/>
  <c r="CO41" s="1"/>
  <c r="CQ40"/>
  <c r="CQ39"/>
  <c r="CO39" s="1"/>
  <c r="CQ38"/>
  <c r="CQ37"/>
  <c r="CO37" s="1"/>
  <c r="CQ36"/>
  <c r="CQ35"/>
  <c r="CQ34"/>
  <c r="DG43"/>
  <c r="DG42"/>
  <c r="DG41"/>
  <c r="DG40"/>
  <c r="DG39"/>
  <c r="DG38"/>
  <c r="DG37"/>
  <c r="DG36"/>
  <c r="DG35"/>
  <c r="DG34"/>
  <c r="BY43"/>
  <c r="BW43" s="1"/>
  <c r="BY42"/>
  <c r="BY41"/>
  <c r="BY40"/>
  <c r="BY39"/>
  <c r="BY38"/>
  <c r="BY37"/>
  <c r="BY36"/>
  <c r="BY35"/>
  <c r="BY34"/>
  <c r="E43"/>
  <c r="C43" s="1"/>
  <c r="E42"/>
  <c r="E41"/>
  <c r="C41" s="1"/>
  <c r="E40"/>
  <c r="E39"/>
  <c r="C39" s="1"/>
  <c r="E38"/>
  <c r="E37"/>
  <c r="E36"/>
  <c r="E35"/>
  <c r="E34"/>
  <c r="CO43"/>
  <c r="BE43"/>
  <c r="AM43"/>
  <c r="U43"/>
  <c r="CO42"/>
  <c r="BE42"/>
  <c r="AM42"/>
  <c r="U42"/>
  <c r="C42"/>
  <c r="BE41"/>
  <c r="AM41"/>
  <c r="U41"/>
  <c r="CO40"/>
  <c r="BE40"/>
  <c r="AM40"/>
  <c r="U40"/>
  <c r="C40"/>
  <c r="BE39"/>
  <c r="AM39"/>
  <c r="U39"/>
  <c r="CO38"/>
  <c r="BE38"/>
  <c r="AM38"/>
  <c r="U38"/>
  <c r="C34"/>
  <c r="BE37"/>
  <c r="AM37"/>
  <c r="U37"/>
  <c r="CO36"/>
  <c r="AM35"/>
  <c r="AM36"/>
  <c r="CO35"/>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5" i="9" l="1"/>
  <c r="C36" l="1"/>
  <c r="C37" l="1"/>
  <c r="C38" l="1"/>
  <c r="U34"/>
  <c r="U35" s="1"/>
  <c r="U36" s="1"/>
  <c r="AM34" l="1"/>
  <c r="BE34" s="1"/>
  <c r="BE35" s="1"/>
  <c r="BE36" s="1"/>
  <c r="BW34" s="1"/>
  <c r="BW35" s="1"/>
  <c r="BW36" s="1"/>
  <c r="BW37" s="1"/>
  <c r="BW38" s="1"/>
  <c r="BW39" s="1"/>
  <c r="BW40" s="1"/>
  <c r="BW41" s="1"/>
  <c r="BW42" s="1"/>
  <c r="CO34" l="1"/>
</calcChain>
</file>

<file path=xl/sharedStrings.xml><?xml version="1.0" encoding="utf-8"?>
<sst xmlns="http://schemas.openxmlformats.org/spreadsheetml/2006/main" count="1044" uniqueCount="561">
  <si>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</si>
  <si>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</si>
  <si>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</si>
  <si>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</si>
  <si>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</si>
  <si>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</si>
  <si>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</si>
  <si>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</si>
  <si>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</si>
  <si>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</si>
  <si>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</si>
  <si>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</si>
  <si>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</si>
  <si>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</si>
  <si>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</si>
  <si>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</si>
  <si>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</si>
  <si>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</si>
  <si>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</si>
  <si>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</si>
  <si>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</si>
  <si>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</si>
  <si>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</si>
  <si>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</si>
  <si>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</si>
  <si>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</si>
  <si>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</si>
  <si>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</si>
  <si>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</si>
  <si>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</si>
  <si>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</si>
  <si>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</si>
  <si>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</si>
  <si>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</si>
  <si>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</si>
  <si>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</si>
  <si>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</si>
  <si>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</si>
  <si>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</si>
  <si>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</si>
  <si>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</si>
  <si>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</si>
  <si>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</si>
  <si>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</si>
  <si>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</si>
  <si>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</si>
  <si>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</si>
  <si>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</si>
  <si>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</si>
  <si>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</si>
  <si>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</si>
  <si>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</si>
  <si>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</si>
  <si>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</si>
  <si>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</si>
  <si>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</si>
  <si>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</si>
  <si>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</si>
  <si>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</si>
  <si>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</si>
  <si>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</si>
  <si>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</si>
  <si>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</si>
  <si>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</si>
  <si>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</si>
  <si>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</si>
  <si>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</si>
  <si>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</si>
  <si>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</si>
  <si>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</si>
  <si>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</si>
  <si>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</si>
  <si>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</si>
  <si>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</si>
  <si>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</si>
  <si>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</si>
  <si>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</si>
  <si>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</si>
  <si>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</si>
  <si>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</si>
  <si>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</si>
  <si>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</si>
  <si>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安芸市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</si>
  <si>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</si>
  <si>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</si>
  <si>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</si>
  <si>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7"/>
  </si>
  <si>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</si>
  <si>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</si>
  <si>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</si>
  <si>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</si>
  <si>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</si>
  <si>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7"/>
  </si>
  <si>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</si>
  <si>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</si>
  <si>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</si>
  <si>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</si>
  <si>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</si>
  <si>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7"/>
  </si>
  <si>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</si>
  <si>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</si>
  <si>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</si>
  <si>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</si>
  <si>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</si>
  <si>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</si>
  <si>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</si>
  <si>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</si>
  <si>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</si>
  <si>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17"/>
  </si>
  <si>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</si>
  <si>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</si>
  <si>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</si>
  <si>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</si>
  <si>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</si>
  <si>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</si>
  <si>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</si>
  <si>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7"/>
  </si>
  <si>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</si>
  <si>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</si>
  <si>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</si>
  <si>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</si>
  <si>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7"/>
  </si>
  <si>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</si>
  <si>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</si>
  <si>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</si>
  <si>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</si>
  <si>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</si>
  <si>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</si>
  <si>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</si>
  <si>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</si>
  <si>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7"/>
  </si>
  <si>
    <t>うち日本人(％)</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</si>
  <si>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</si>
  <si>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</si>
  <si>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</si>
  <si>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</si>
  <si>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</si>
  <si>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</si>
  <si>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</si>
  <si>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</si>
  <si>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</si>
  <si>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</si>
  <si>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</si>
  <si>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</si>
  <si>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</si>
  <si>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</si>
  <si>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</si>
  <si>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</si>
  <si>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</si>
  <si>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</si>
  <si>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</si>
  <si>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</si>
  <si>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</si>
  <si>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</si>
  <si>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</si>
  <si>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</si>
  <si>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</si>
  <si>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</si>
  <si>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</si>
  <si>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</si>
  <si>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</si>
  <si>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</si>
  <si>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</si>
  <si>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</si>
  <si>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</si>
  <si>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</si>
  <si>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</si>
  <si>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</si>
  <si>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</si>
  <si>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</si>
  <si>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</si>
  <si>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</si>
  <si>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</si>
  <si>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</si>
  <si>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</si>
  <si>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</si>
  <si>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</si>
  <si>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</si>
  <si>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</si>
  <si>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</si>
  <si>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</si>
  <si>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</si>
  <si>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</si>
  <si>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</si>
  <si>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</si>
  <si>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</si>
  <si>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</si>
  <si>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</si>
  <si>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</si>
  <si>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</si>
  <si>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7"/>
  </si>
  <si>
    <t>高知県安芸市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</si>
  <si>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</si>
  <si>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</si>
  <si>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</si>
  <si>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</si>
  <si>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</si>
  <si>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</si>
  <si>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</si>
  <si>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</si>
  <si>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</si>
  <si>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</si>
  <si>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</si>
  <si>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</si>
  <si>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</si>
  <si>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</si>
  <si>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</si>
  <si>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</si>
  <si>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</si>
  <si>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</si>
  <si>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</si>
  <si>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7"/>
  </si>
  <si>
    <t>利子割交付金</t>
  </si>
  <si>
    <t>　　市町村民税</t>
    <phoneticPr fontId="5"/>
  </si>
  <si>
    <t>総務費</t>
  </si>
  <si>
    <t>配当割交付金</t>
    <rPh sb="0" eb="2">
      <t>ハイトウ</t>
    </rPh>
    <rPh sb="2" eb="3">
      <t>ワリ</t>
    </rPh>
    <rPh sb="3" eb="6">
      <t>コウフキン</t>
    </rPh>
    <phoneticPr fontId="1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</si>
  <si>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</si>
  <si>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</si>
  <si>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2"/>
  </si>
  <si>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</si>
  <si>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</si>
  <si>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</si>
  <si>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</si>
  <si>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</si>
  <si>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</si>
  <si>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</si>
  <si>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</si>
  <si>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</si>
  <si>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</si>
  <si>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</si>
  <si>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</si>
  <si>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</si>
  <si>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</si>
  <si>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</si>
  <si>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</si>
  <si>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</si>
  <si>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</si>
  <si>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</si>
  <si>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</si>
  <si>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</si>
  <si>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</si>
  <si>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</si>
  <si>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</si>
  <si>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</si>
  <si>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</si>
  <si>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</si>
  <si>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</si>
  <si>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7"/>
  </si>
  <si>
    <t>　震災復興特別交付税</t>
    <phoneticPr fontId="17"/>
  </si>
  <si>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</si>
  <si>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</si>
  <si>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</si>
  <si>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</si>
  <si>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</si>
  <si>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</si>
  <si>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</si>
  <si>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</si>
  <si>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</si>
  <si>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</si>
  <si>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</si>
  <si>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</si>
  <si>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</si>
  <si>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</si>
  <si>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</si>
  <si>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</si>
  <si>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3"/>
  </si>
  <si>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</si>
  <si>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</si>
  <si>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</si>
  <si>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</si>
  <si>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</si>
  <si>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</si>
  <si>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</si>
  <si>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</si>
  <si>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</si>
  <si>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</si>
  <si>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</si>
  <si>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</si>
  <si>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</si>
  <si>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</si>
  <si>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</si>
  <si>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</si>
  <si>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</si>
  <si>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</si>
  <si>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</si>
  <si>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</si>
  <si>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</si>
  <si>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</si>
  <si>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7"/>
  </si>
  <si>
    <t>繰越金</t>
  </si>
  <si>
    <t>・計</t>
    <phoneticPr fontId="5"/>
  </si>
  <si>
    <t>市町村民税</t>
    <rPh sb="0" eb="3">
      <t>シチョウソン</t>
    </rPh>
    <rPh sb="3" eb="4">
      <t>ミン</t>
    </rPh>
    <rPh sb="4" eb="5">
      <t>ゼイ</t>
    </rPh>
    <phoneticPr fontId="5"/>
  </si>
  <si>
    <t>　うち利子</t>
    <phoneticPr fontId="17"/>
  </si>
  <si>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</si>
  <si>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</si>
  <si>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</si>
  <si>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</si>
  <si>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</si>
  <si>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</si>
  <si>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</si>
  <si>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</si>
  <si>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</si>
  <si>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</si>
  <si>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</si>
  <si>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</si>
  <si>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</si>
  <si>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</si>
  <si>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7"/>
  </si>
  <si>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</si>
  <si>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</si>
  <si>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7"/>
  </si>
  <si>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</si>
  <si>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</si>
  <si>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</si>
  <si>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</si>
  <si>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</si>
  <si>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</si>
  <si>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</si>
  <si>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</si>
  <si>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</si>
  <si>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</si>
  <si>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</si>
  <si>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</si>
  <si>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</si>
  <si>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</si>
  <si>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</si>
  <si>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</si>
  <si>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</si>
  <si>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</si>
  <si>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</si>
  <si>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</si>
  <si>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</si>
  <si>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</si>
  <si>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</si>
  <si>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</si>
  <si>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</si>
  <si>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</si>
  <si>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</si>
  <si>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</si>
  <si>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高知県安芸市</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</si>
  <si>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</si>
  <si>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</si>
  <si>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</si>
  <si>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</si>
  <si>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</si>
  <si>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</si>
  <si>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</si>
  <si>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</si>
  <si>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</si>
  <si>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</si>
  <si>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</si>
  <si>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</si>
  <si>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</si>
  <si>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</si>
  <si>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</si>
  <si>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</si>
  <si>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</si>
  <si>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</si>
  <si>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</si>
  <si>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</si>
  <si>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元気バス事業特別会計</t>
    <phoneticPr fontId="5"/>
  </si>
  <si>
    <t>住宅新築資金等貸付事業特別会計</t>
    <phoneticPr fontId="5"/>
  </si>
  <si>
    <t>鉄道経営助成基金事業特別会計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</si>
  <si>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</si>
  <si>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</si>
  <si>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</si>
  <si>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</si>
  <si>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</si>
  <si>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</si>
  <si>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</si>
  <si>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</si>
  <si>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</si>
  <si>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</si>
  <si>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</si>
  <si>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</si>
  <si>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</si>
  <si>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</si>
  <si>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</si>
  <si>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</si>
  <si>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</si>
  <si>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</si>
  <si>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公共下水道事業特別会計</t>
    <phoneticPr fontId="5"/>
  </si>
  <si>
    <t>農業集落排水事業特別会計</t>
    <phoneticPr fontId="5"/>
  </si>
  <si>
    <t>住宅団地整備事業特別会計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</si>
  <si>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</si>
  <si>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</si>
  <si>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</si>
  <si>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</si>
  <si>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</si>
  <si>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</si>
  <si>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</si>
  <si>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</si>
  <si>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</si>
  <si>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</si>
  <si>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</si>
  <si>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</si>
  <si>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</si>
  <si>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</si>
  <si>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</si>
  <si>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</si>
  <si>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</si>
  <si>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</si>
  <si>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</si>
  <si>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</si>
  <si>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</si>
  <si>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</si>
  <si>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</si>
  <si>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</si>
  <si>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</si>
  <si>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</si>
  <si>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</si>
  <si>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</si>
  <si>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</si>
  <si>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</si>
  <si>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</si>
  <si>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</si>
  <si>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</si>
  <si>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</si>
  <si>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</si>
  <si>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</si>
  <si>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</si>
  <si>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</si>
  <si>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</si>
  <si>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</si>
  <si>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</si>
  <si>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</si>
  <si>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</si>
  <si>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</si>
  <si>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</si>
  <si>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</si>
  <si>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</si>
  <si>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</si>
  <si>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</si>
  <si>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</si>
  <si>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</si>
  <si>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</si>
  <si>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</si>
  <si>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</si>
  <si>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</si>
  <si>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</si>
  <si>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</si>
  <si>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3"/>
  </si>
  <si>
    <t>平成27年度</t>
    <rPh sb="0" eb="2">
      <t>ヘイセイ</t>
    </rPh>
    <rPh sb="4" eb="6">
      <t>ネンド</t>
    </rPh>
    <phoneticPr fontId="13"/>
  </si>
  <si>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</si>
  <si>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</si>
  <si>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</si>
  <si>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</si>
  <si>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</si>
  <si>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</si>
  <si>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</si>
  <si>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</si>
  <si>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</si>
  <si>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3"/>
  </si>
  <si>
    <t>(Ｃ)</t>
    <phoneticPr fontId="5"/>
  </si>
  <si>
    <t>実質公債費比率</t>
    <rPh sb="0" eb="2">
      <t>ジッシツ</t>
    </rPh>
    <rPh sb="2" eb="5">
      <t>コウサイヒ</t>
    </rPh>
    <rPh sb="5" eb="7">
      <t>ヒリツ</t>
    </rPh>
    <phoneticPr fontId="13"/>
  </si>
  <si>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</si>
  <si>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</si>
  <si>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3"/>
  </si>
  <si>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</si>
  <si>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</si>
  <si>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</si>
  <si>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</si>
  <si>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</si>
  <si>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</si>
  <si>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</si>
  <si>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</si>
  <si>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</si>
  <si>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</si>
  <si>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</si>
  <si>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</si>
  <si>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</si>
  <si>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</si>
  <si>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</si>
  <si>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</si>
  <si>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</si>
  <si>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</si>
  <si>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</si>
  <si>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</si>
  <si>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</si>
  <si>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</si>
  <si>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</si>
  <si>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</si>
  <si>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</si>
  <si>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</si>
  <si>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</si>
  <si>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</si>
  <si>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</si>
  <si>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</si>
  <si>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</si>
  <si>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</si>
  <si>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</si>
  <si>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</si>
  <si>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</si>
  <si>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</si>
  <si>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</si>
  <si>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</si>
  <si>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</si>
  <si>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</si>
  <si>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</si>
  <si>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</si>
  <si>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</si>
  <si>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</si>
  <si>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</si>
  <si>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</si>
  <si>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</si>
  <si>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</si>
  <si>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</si>
  <si>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</si>
  <si>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</si>
  <si>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</si>
  <si>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</si>
  <si>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</si>
  <si>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</si>
  <si>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</si>
  <si>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</si>
  <si>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</si>
  <si>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</si>
  <si>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</si>
  <si>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国民健康保険事業特別会計</t>
  </si>
  <si>
    <t>▲ 2.57</t>
  </si>
  <si>
    <t>▲ 2.71</t>
  </si>
  <si>
    <t>▲ 4.63</t>
  </si>
  <si>
    <t>▲ 5.15</t>
  </si>
  <si>
    <t>▲ 7.78</t>
  </si>
  <si>
    <t>水道事業会計</t>
  </si>
  <si>
    <t>一般会計</t>
  </si>
  <si>
    <t>介護保険事業特別会計</t>
  </si>
  <si>
    <t>住宅新築資金等貸付事業特別会計</t>
  </si>
  <si>
    <t>▲ 0.31</t>
  </si>
  <si>
    <t>後期高齢者医療事業特別会計</t>
  </si>
  <si>
    <t>元気バス事業特別会計</t>
  </si>
  <si>
    <t>▲ 0.00</t>
  </si>
  <si>
    <t>鉄道経営助成基金事業特別会計</t>
  </si>
  <si>
    <t>その他会計（赤字）</t>
  </si>
  <si>
    <t>▲ 0.11</t>
  </si>
  <si>
    <t>その他会計（黒字）</t>
  </si>
  <si>
    <t>法適用企業</t>
  </si>
  <si>
    <t>法非適用企業</t>
  </si>
  <si>
    <t>安芸広域市町村圏事務組合</t>
    <rPh sb="0" eb="2">
      <t>アキ</t>
    </rPh>
    <rPh sb="2" eb="4">
      <t>コウイキ</t>
    </rPh>
    <rPh sb="4" eb="7">
      <t>シチョウソン</t>
    </rPh>
    <rPh sb="7" eb="8">
      <t>ケン</t>
    </rPh>
    <rPh sb="8" eb="10">
      <t>ジム</t>
    </rPh>
    <rPh sb="10" eb="12">
      <t>クミアイ</t>
    </rPh>
    <phoneticPr fontId="2"/>
  </si>
  <si>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2"/>
  </si>
  <si>
    <t>高知県広域食肉センター事務組合</t>
    <rPh sb="0" eb="3">
      <t>コウチケン</t>
    </rPh>
    <rPh sb="3" eb="5">
      <t>コウイキ</t>
    </rPh>
    <rPh sb="5" eb="7">
      <t>ショクニク</t>
    </rPh>
    <rPh sb="11" eb="13">
      <t>ジム</t>
    </rPh>
    <rPh sb="13" eb="15">
      <t>クミアイ</t>
    </rPh>
    <phoneticPr fontId="2"/>
  </si>
  <si>
    <t>こうち人づくり広域連合</t>
    <rPh sb="3" eb="4">
      <t>ヒト</t>
    </rPh>
    <rPh sb="7" eb="9">
      <t>コウイキ</t>
    </rPh>
    <rPh sb="9" eb="11">
      <t>レンゴウ</t>
    </rPh>
    <phoneticPr fontId="2"/>
  </si>
  <si>
    <t>高知県市町村総合事務組合（一般）</t>
    <rPh sb="0" eb="3">
      <t>コウチケン</t>
    </rPh>
    <rPh sb="3" eb="6">
      <t>シチョウソン</t>
    </rPh>
    <rPh sb="6" eb="8">
      <t>ソウゴウ</t>
    </rPh>
    <rPh sb="8" eb="10">
      <t>ジム</t>
    </rPh>
    <rPh sb="10" eb="12">
      <t>クミアイ</t>
    </rPh>
    <rPh sb="13" eb="15">
      <t>イッパン</t>
    </rPh>
    <phoneticPr fontId="2"/>
  </si>
  <si>
    <t>　　　　　　〃　　　　　（交通災害共済）</t>
    <rPh sb="13" eb="15">
      <t>コウツウ</t>
    </rPh>
    <rPh sb="15" eb="17">
      <t>サイガイ</t>
    </rPh>
    <rPh sb="17" eb="19">
      <t>キョウサイ</t>
    </rPh>
    <phoneticPr fontId="2"/>
  </si>
  <si>
    <t>　　　　　　〃　　　　　（会館建設）</t>
    <rPh sb="13" eb="15">
      <t>カイカン</t>
    </rPh>
    <rPh sb="15" eb="17">
      <t>ケンセツ</t>
    </rPh>
    <phoneticPr fontId="2"/>
  </si>
  <si>
    <t>高知県後期高齢者医療広域連合（一般）</t>
    <rPh sb="0" eb="3">
      <t>コウチケン</t>
    </rPh>
    <rPh sb="3" eb="5">
      <t>コウキ</t>
    </rPh>
    <rPh sb="5" eb="8">
      <t>コウレイシャ</t>
    </rPh>
    <rPh sb="8" eb="10">
      <t>イリョウ</t>
    </rPh>
    <rPh sb="10" eb="12">
      <t>コウイキ</t>
    </rPh>
    <rPh sb="12" eb="14">
      <t>レンゴウ</t>
    </rPh>
    <rPh sb="15" eb="17">
      <t>イッパン</t>
    </rPh>
    <phoneticPr fontId="2"/>
  </si>
  <si>
    <t>　　　　　　〃　　　　　（特別）</t>
    <rPh sb="13" eb="15">
      <t>トクベツ</t>
    </rPh>
    <phoneticPr fontId="2"/>
  </si>
  <si>
    <t>安芸市土地開発公社</t>
    <rPh sb="0" eb="3">
      <t>アキシ</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</si>
  <si>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</si>
  <si>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</si>
  <si>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
  </si>
  <si>
    <t>分析欄</t>
    <rPh sb="0" eb="2">
      <t>ブンセキ</t>
    </rPh>
    <rPh sb="2" eb="3">
      <t>ラン</t>
    </rPh>
    <phoneticPr fontId="2"/>
  </si>
  <si>
    <t>(　参考　）</t>
    <rPh sb="2" eb="4">
      <t>サンコウ</t>
    </rPh>
    <phoneticPr fontId="2"/>
  </si>
  <si>
    <t>当該団体値</t>
    <rPh sb="0" eb="2">
      <t>トウガイ</t>
    </rPh>
    <rPh sb="2" eb="4">
      <t>ダンタイ</t>
    </rPh>
    <rPh sb="4" eb="5">
      <t>アタイ</t>
    </rPh>
    <phoneticPr fontId="2"/>
  </si>
  <si>
    <t>将来負担比率</t>
    <rPh sb="0" eb="2">
      <t>ショウライ</t>
    </rPh>
    <rPh sb="2" eb="4">
      <t>フタン</t>
    </rPh>
    <rPh sb="4" eb="6">
      <t>ヒリツ</t>
    </rPh>
    <phoneticPr fontId="2"/>
  </si>
  <si>
    <t>有形固定資産減価償却率</t>
    <phoneticPr fontId="2"/>
  </si>
  <si>
    <t>類似団体内平均値</t>
    <rPh sb="0" eb="2">
      <t>ルイジ</t>
    </rPh>
    <rPh sb="2" eb="4">
      <t>ダンタイ</t>
    </rPh>
    <rPh sb="4" eb="5">
      <t>ナイ</t>
    </rPh>
    <rPh sb="5" eb="8">
      <t>ヘイキンチ</t>
    </rPh>
    <phoneticPr fontId="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</si>
  <si>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
  </si>
  <si>
    <t>（　参考　）</t>
    <rPh sb="2" eb="4">
      <t>サンコウ</t>
    </rPh>
    <phoneticPr fontId="2"/>
  </si>
  <si>
    <t>実質公債費比率</t>
    <rPh sb="0" eb="2">
      <t>ジッシツ</t>
    </rPh>
    <rPh sb="2" eb="5">
      <t>コウサイヒ</t>
    </rPh>
    <rPh sb="5" eb="7">
      <t>ヒリツ</t>
    </rPh>
    <phoneticPr fontId="2"/>
  </si>
  <si>
    <t>　 実質公債費比率及び将来負担比率は、近年、類似団体と比較して共に高い水準で推移してきたが、平成15年度から継続して取り組んでいる市債発行額の抑制や任意繰上償還など行財政
改革の効果により、両比率は改善傾向にある。
　 しかしながら、今後の大型事業として、市庁舎建替えや小中学校移転統合事業が見込まれており、両比率の悪化が危惧されることから、これまで以上に市債発行額及び公債費の適正化に
取り組んでいく必要がある。</t>
    <rPh sb="2" eb="4">
      <t>ジッシツ</t>
    </rPh>
    <rPh sb="4" eb="7">
      <t>コウサイヒ</t>
    </rPh>
    <rPh sb="7" eb="9">
      <t>ヒリツ</t>
    </rPh>
    <rPh sb="9" eb="10">
      <t>オヨ</t>
    </rPh>
    <rPh sb="11" eb="13">
      <t>ショウライ</t>
    </rPh>
    <rPh sb="13" eb="15">
      <t>フタン</t>
    </rPh>
    <rPh sb="15" eb="17">
      <t>ヒリツ</t>
    </rPh>
    <rPh sb="19" eb="21">
      <t>キンネン</t>
    </rPh>
    <rPh sb="22" eb="24">
      <t>ルイジ</t>
    </rPh>
    <rPh sb="24" eb="26">
      <t>ダンタイ</t>
    </rPh>
    <rPh sb="27" eb="29">
      <t>ヒカク</t>
    </rPh>
    <rPh sb="31" eb="32">
      <t>トモ</t>
    </rPh>
    <rPh sb="33" eb="34">
      <t>タカ</t>
    </rPh>
    <rPh sb="35" eb="37">
      <t>スイジュン</t>
    </rPh>
    <rPh sb="38" eb="40">
      <t>スイイ</t>
    </rPh>
    <rPh sb="46" eb="48">
      <t>ヘイセイ</t>
    </rPh>
    <rPh sb="50" eb="52">
      <t>ネンド</t>
    </rPh>
    <rPh sb="54" eb="56">
      <t>ケイゾク</t>
    </rPh>
    <rPh sb="58" eb="59">
      <t>ト</t>
    </rPh>
    <rPh sb="60" eb="61">
      <t>ク</t>
    </rPh>
    <rPh sb="65" eb="66">
      <t>シ</t>
    </rPh>
    <rPh sb="66" eb="67">
      <t>サイ</t>
    </rPh>
    <rPh sb="67" eb="70">
      <t>ハッコウガク</t>
    </rPh>
    <rPh sb="71" eb="73">
      <t>ヨクセイ</t>
    </rPh>
    <rPh sb="74" eb="76">
      <t>ニンイ</t>
    </rPh>
    <rPh sb="76" eb="78">
      <t>クリアゲ</t>
    </rPh>
    <rPh sb="78" eb="80">
      <t>ショウカン</t>
    </rPh>
    <rPh sb="82" eb="85">
      <t>ギョウザイセイ</t>
    </rPh>
    <rPh sb="86" eb="88">
      <t>カイカク</t>
    </rPh>
    <rPh sb="89" eb="91">
      <t>コウカ</t>
    </rPh>
    <rPh sb="95" eb="96">
      <t>リョウ</t>
    </rPh>
    <rPh sb="96" eb="98">
      <t>ヒリツ</t>
    </rPh>
    <rPh sb="99" eb="101">
      <t>カイゼン</t>
    </rPh>
    <rPh sb="101" eb="103">
      <t>ケイコウ</t>
    </rPh>
    <rPh sb="117" eb="119">
      <t>コンゴ</t>
    </rPh>
    <rPh sb="120" eb="122">
      <t>オオガタ</t>
    </rPh>
    <rPh sb="122" eb="124">
      <t>ジギョウ</t>
    </rPh>
    <rPh sb="128" eb="129">
      <t>シ</t>
    </rPh>
    <rPh sb="129" eb="131">
      <t>チョウシャ</t>
    </rPh>
    <rPh sb="131" eb="133">
      <t>タテカ</t>
    </rPh>
    <rPh sb="135" eb="139">
      <t>ショウチュウガッコウ</t>
    </rPh>
    <rPh sb="139" eb="141">
      <t>イテン</t>
    </rPh>
    <rPh sb="141" eb="143">
      <t>トウゴウ</t>
    </rPh>
    <rPh sb="143" eb="145">
      <t>ジギョウ</t>
    </rPh>
    <rPh sb="146" eb="148">
      <t>ミコ</t>
    </rPh>
    <rPh sb="154" eb="155">
      <t>リョウ</t>
    </rPh>
    <rPh sb="155" eb="157">
      <t>ヒリツ</t>
    </rPh>
    <rPh sb="158" eb="160">
      <t>アッカ</t>
    </rPh>
    <rPh sb="161" eb="163">
      <t>キグ</t>
    </rPh>
    <rPh sb="175" eb="177">
      <t>イジョウ</t>
    </rPh>
    <rPh sb="178" eb="179">
      <t>シ</t>
    </rPh>
    <rPh sb="179" eb="180">
      <t>サイ</t>
    </rPh>
    <rPh sb="180" eb="182">
      <t>ハッコウ</t>
    </rPh>
    <rPh sb="182" eb="183">
      <t>ガク</t>
    </rPh>
    <rPh sb="183" eb="184">
      <t>オヨ</t>
    </rPh>
    <rPh sb="185" eb="188">
      <t>コウサイヒ</t>
    </rPh>
    <rPh sb="189" eb="192">
      <t>テキセイカ</t>
    </rPh>
    <rPh sb="194" eb="195">
      <t>ト</t>
    </rPh>
    <rPh sb="196" eb="197">
      <t>ク</t>
    </rPh>
    <rPh sb="201" eb="203">
      <t>ヒツヨウ</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</si>
</sst>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scheme val="minor"/>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bottom style="double">
        <color indexed="64"/>
      </bottom>
      <diagonal/>
    </border>
    <border>
      <left/>
      <right style="medium">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diagonal/>
    </border>
    <border>
      <left style="hair">
        <color indexed="64"/>
      </left>
      <right style="medium">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thin">
        <color indexed="64"/>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alignment vertical="center"/>
    </xf>
    <xf numFmtId="0" fontId="1" fillId="0" borderId="0">
      <alignment vertical="center"/>
    </xf>
    <xf numFmtId="0" fontId="13"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 fillId="0" borderId="0">
      <alignment vertical="center"/>
    </xf>
    <xf numFmtId="0" fontId="29" fillId="0" borderId="0">
      <alignment vertical="center"/>
    </xf>
    <xf numFmtId="0" fontId="8"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30" fillId="0" borderId="0">
      <alignment vertical="center"/>
    </xf>
  </cellStyleXfs>
  <cellXfs count="1252">
    <xf numFmtId="0" fontId="0" fillId="0" borderId="0" xfId="0">
      <alignment vertical="center"/>
    </xf>
    <xf numFmtId="0" fontId="1" fillId="0" borderId="0" xfId="22">
      <alignment vertical="center"/>
    </xf>
    <xf numFmtId="0" fontId="3" fillId="0" borderId="0" xfId="22" applyFont="1">
      <alignment vertical="center"/>
    </xf>
    <xf numFmtId="0" fontId="4" fillId="0" borderId="0" xfId="22" applyFont="1" applyAlignment="1">
      <alignment horizontal="right" vertical="center"/>
    </xf>
    <xf numFmtId="0" fontId="6" fillId="2" borderId="1" xfId="22" applyFont="1" applyFill="1" applyBorder="1" applyAlignment="1"/>
    <xf numFmtId="0" fontId="6" fillId="2" borderId="2" xfId="22" applyFont="1" applyFill="1" applyBorder="1" applyAlignment="1">
      <alignment horizontal="right" vertical="top"/>
    </xf>
    <xf numFmtId="0" fontId="6" fillId="2" borderId="3" xfId="22" applyFont="1" applyFill="1" applyBorder="1" applyAlignment="1">
      <alignment horizontal="right" vertical="top"/>
    </xf>
    <xf numFmtId="0" fontId="6" fillId="2" borderId="4" xfId="22" applyFont="1" applyFill="1" applyBorder="1" applyAlignment="1">
      <alignment horizontal="center" vertical="center"/>
    </xf>
    <xf numFmtId="0" fontId="6" fillId="2" borderId="5" xfId="22" applyFont="1" applyFill="1" applyBorder="1" applyAlignment="1">
      <alignment horizontal="center" vertical="center"/>
    </xf>
    <xf numFmtId="0" fontId="6" fillId="2" borderId="6" xfId="22" applyFont="1" applyFill="1" applyBorder="1" applyAlignment="1">
      <alignment horizontal="center" vertical="center"/>
    </xf>
    <xf numFmtId="0" fontId="6" fillId="0" borderId="7" xfId="22" applyFont="1" applyFill="1" applyBorder="1" applyAlignment="1">
      <alignment horizontal="center" vertical="center" wrapText="1"/>
    </xf>
    <xf numFmtId="176" fontId="6" fillId="0" borderId="4" xfId="22" applyNumberFormat="1" applyFont="1" applyFill="1" applyBorder="1" applyAlignment="1" applyProtection="1">
      <alignment horizontal="right" vertical="center" wrapText="1"/>
    </xf>
    <xf numFmtId="176" fontId="6" fillId="0" borderId="5" xfId="22" applyNumberFormat="1" applyFont="1" applyFill="1" applyBorder="1" applyAlignment="1" applyProtection="1">
      <alignment horizontal="right" vertical="center" wrapText="1"/>
    </xf>
    <xf numFmtId="176" fontId="6" fillId="0" borderId="8" xfId="22" applyNumberFormat="1" applyFont="1" applyFill="1" applyBorder="1" applyAlignment="1" applyProtection="1">
      <alignment horizontal="right" vertical="center" wrapText="1"/>
    </xf>
    <xf numFmtId="0" fontId="6" fillId="0" borderId="9" xfId="22" applyFont="1" applyFill="1" applyBorder="1" applyAlignment="1">
      <alignment horizontal="center" vertical="center" wrapText="1"/>
    </xf>
    <xf numFmtId="176" fontId="6" fillId="0" borderId="10" xfId="22" applyNumberFormat="1" applyFont="1" applyFill="1" applyBorder="1" applyAlignment="1" applyProtection="1">
      <alignment horizontal="right" vertical="center" wrapText="1"/>
    </xf>
    <xf numFmtId="176" fontId="6" fillId="0" borderId="11" xfId="22" applyNumberFormat="1" applyFont="1" applyFill="1" applyBorder="1" applyAlignment="1" applyProtection="1">
      <alignment horizontal="right" vertical="center" wrapText="1"/>
    </xf>
    <xf numFmtId="176" fontId="6" fillId="0" borderId="12" xfId="22" applyNumberFormat="1" applyFont="1" applyFill="1" applyBorder="1" applyAlignment="1" applyProtection="1">
      <alignment horizontal="right" vertical="center" wrapText="1"/>
    </xf>
    <xf numFmtId="0" fontId="6" fillId="0" borderId="13" xfId="22" applyFont="1" applyFill="1" applyBorder="1" applyAlignment="1">
      <alignment horizontal="center" vertical="center"/>
    </xf>
    <xf numFmtId="176" fontId="6" fillId="0" borderId="14" xfId="22" applyNumberFormat="1" applyFont="1" applyFill="1" applyBorder="1" applyAlignment="1" applyProtection="1">
      <alignment horizontal="right" vertical="center" wrapText="1"/>
    </xf>
    <xf numFmtId="176" fontId="6" fillId="0" borderId="15" xfId="22" applyNumberFormat="1" applyFont="1" applyFill="1" applyBorder="1" applyAlignment="1" applyProtection="1">
      <alignment horizontal="right" vertical="center" wrapText="1"/>
    </xf>
    <xf numFmtId="176" fontId="6" fillId="0" borderId="16" xfId="22" applyNumberFormat="1" applyFont="1" applyFill="1" applyBorder="1" applyAlignment="1" applyProtection="1">
      <alignment horizontal="right" vertical="center" wrapText="1"/>
    </xf>
    <xf numFmtId="0" fontId="6" fillId="0" borderId="0" xfId="37" applyFont="1">
      <alignment vertical="center"/>
    </xf>
    <xf numFmtId="0" fontId="1" fillId="0" borderId="0" xfId="37">
      <alignment vertical="center"/>
    </xf>
    <xf numFmtId="0" fontId="4" fillId="0" borderId="0" xfId="37" applyFont="1" applyAlignment="1">
      <alignment horizontal="right" vertical="center"/>
    </xf>
    <xf numFmtId="0" fontId="6" fillId="3" borderId="1" xfId="37" applyFont="1" applyFill="1" applyBorder="1" applyAlignment="1"/>
    <xf numFmtId="0" fontId="6" fillId="3" borderId="2" xfId="37" applyFont="1" applyFill="1" applyBorder="1" applyAlignment="1">
      <alignment horizontal="right" vertical="top"/>
    </xf>
    <xf numFmtId="0" fontId="6" fillId="3" borderId="3" xfId="37" applyFont="1" applyFill="1" applyBorder="1" applyAlignment="1">
      <alignment horizontal="right" vertical="top"/>
    </xf>
    <xf numFmtId="0" fontId="6" fillId="3" borderId="17" xfId="37" applyFont="1" applyFill="1" applyBorder="1" applyAlignment="1">
      <alignment horizontal="center" vertical="center"/>
    </xf>
    <xf numFmtId="0" fontId="6" fillId="3" borderId="5" xfId="37" applyFont="1" applyFill="1" applyBorder="1" applyAlignment="1">
      <alignment horizontal="center" vertical="center"/>
    </xf>
    <xf numFmtId="0" fontId="6" fillId="3" borderId="8" xfId="37" applyFont="1" applyFill="1" applyBorder="1" applyAlignment="1">
      <alignment horizontal="center" vertical="center"/>
    </xf>
    <xf numFmtId="0" fontId="6" fillId="0" borderId="18" xfId="37" applyFont="1" applyFill="1" applyBorder="1" applyAlignment="1">
      <alignment vertical="center" wrapText="1"/>
    </xf>
    <xf numFmtId="176" fontId="6" fillId="0" borderId="19" xfId="37" applyNumberFormat="1" applyFont="1" applyFill="1" applyBorder="1" applyAlignment="1">
      <alignment horizontal="right" vertical="center"/>
    </xf>
    <xf numFmtId="176" fontId="6" fillId="0" borderId="20" xfId="37" applyNumberFormat="1" applyFont="1" applyFill="1" applyBorder="1" applyAlignment="1">
      <alignment horizontal="right" vertical="center"/>
    </xf>
    <xf numFmtId="176" fontId="6" fillId="0" borderId="21" xfId="37" applyNumberFormat="1" applyFont="1" applyFill="1" applyBorder="1" applyAlignment="1">
      <alignment horizontal="right" vertical="center"/>
    </xf>
    <xf numFmtId="0" fontId="6" fillId="0" borderId="22" xfId="37" applyFont="1" applyFill="1" applyBorder="1" applyAlignment="1">
      <alignment vertical="center"/>
    </xf>
    <xf numFmtId="176" fontId="6" fillId="0" borderId="23" xfId="37" applyNumberFormat="1" applyFont="1" applyFill="1" applyBorder="1" applyAlignment="1">
      <alignment horizontal="right" vertical="center"/>
    </xf>
    <xf numFmtId="176" fontId="6" fillId="0" borderId="24" xfId="37" applyNumberFormat="1" applyFont="1" applyFill="1" applyBorder="1" applyAlignment="1">
      <alignment horizontal="right" vertical="center"/>
    </xf>
    <xf numFmtId="176" fontId="6" fillId="0" borderId="25" xfId="37" applyNumberFormat="1" applyFont="1" applyFill="1" applyBorder="1" applyAlignment="1">
      <alignment horizontal="right" vertical="center"/>
    </xf>
    <xf numFmtId="0" fontId="6" fillId="0" borderId="9" xfId="37" applyFont="1" applyFill="1" applyBorder="1" applyAlignment="1">
      <alignment vertical="center"/>
    </xf>
    <xf numFmtId="0" fontId="6" fillId="0" borderId="13" xfId="37" applyFont="1" applyFill="1" applyBorder="1" applyAlignment="1">
      <alignment vertical="center"/>
    </xf>
    <xf numFmtId="176" fontId="6" fillId="0" borderId="14" xfId="37" applyNumberFormat="1" applyFont="1" applyFill="1" applyBorder="1" applyAlignment="1">
      <alignment horizontal="right" vertical="center"/>
    </xf>
    <xf numFmtId="176" fontId="6" fillId="0" borderId="15" xfId="37" applyNumberFormat="1" applyFont="1" applyFill="1" applyBorder="1" applyAlignment="1">
      <alignment horizontal="right" vertical="center"/>
    </xf>
    <xf numFmtId="176" fontId="6" fillId="0" borderId="16" xfId="37" applyNumberFormat="1" applyFont="1" applyFill="1" applyBorder="1" applyAlignment="1">
      <alignment horizontal="right" vertical="center"/>
    </xf>
    <xf numFmtId="0" fontId="7" fillId="0" borderId="0" xfId="37" applyFont="1" applyFill="1" applyBorder="1" applyAlignment="1"/>
    <xf numFmtId="0" fontId="7" fillId="0" borderId="0" xfId="37" applyNumberFormat="1" applyFont="1" applyFill="1" applyBorder="1" applyAlignment="1">
      <alignment vertical="center" wrapText="1"/>
    </xf>
    <xf numFmtId="0" fontId="7" fillId="0" borderId="0" xfId="37" applyNumberFormat="1" applyFont="1" applyBorder="1" applyAlignment="1">
      <alignment vertical="center" wrapText="1"/>
    </xf>
    <xf numFmtId="0" fontId="6" fillId="0" borderId="0" xfId="37" applyNumberFormat="1" applyFont="1" applyFill="1" applyBorder="1" applyAlignment="1">
      <alignment vertical="center"/>
    </xf>
    <xf numFmtId="0" fontId="3" fillId="0" borderId="0" xfId="24" applyFont="1">
      <alignment vertical="center"/>
    </xf>
    <xf numFmtId="0" fontId="1" fillId="0" borderId="0" xfId="24">
      <alignment vertical="center"/>
    </xf>
    <xf numFmtId="0" fontId="4" fillId="0" borderId="0" xfId="24" applyFont="1" applyAlignment="1">
      <alignment horizontal="center" vertical="center"/>
    </xf>
    <xf numFmtId="0" fontId="7" fillId="2" borderId="1" xfId="24" applyFont="1" applyFill="1" applyBorder="1" applyAlignment="1"/>
    <xf numFmtId="0" fontId="7" fillId="2" borderId="2" xfId="24" applyFont="1" applyFill="1" applyBorder="1" applyAlignment="1"/>
    <xf numFmtId="0" fontId="7" fillId="2" borderId="2" xfId="24" applyFont="1" applyFill="1" applyBorder="1" applyAlignment="1">
      <alignment horizontal="right" vertical="center"/>
    </xf>
    <xf numFmtId="0" fontId="7" fillId="2" borderId="3" xfId="24" applyFont="1" applyFill="1" applyBorder="1" applyAlignment="1">
      <alignment horizontal="right" vertical="top"/>
    </xf>
    <xf numFmtId="0" fontId="7" fillId="2" borderId="17" xfId="24" applyFont="1" applyFill="1" applyBorder="1" applyAlignment="1">
      <alignment horizontal="center" vertical="center"/>
    </xf>
    <xf numFmtId="0" fontId="7" fillId="2" borderId="5" xfId="24" applyFont="1" applyFill="1" applyBorder="1" applyAlignment="1">
      <alignment horizontal="center" vertical="center"/>
    </xf>
    <xf numFmtId="0" fontId="7" fillId="2" borderId="6" xfId="24" applyFont="1" applyFill="1" applyBorder="1" applyAlignment="1">
      <alignment horizontal="center" vertical="center"/>
    </xf>
    <xf numFmtId="0" fontId="7" fillId="0" borderId="26" xfId="24" applyFont="1" applyFill="1" applyBorder="1" applyAlignment="1">
      <alignment vertical="center" wrapText="1"/>
    </xf>
    <xf numFmtId="177" fontId="7" fillId="0" borderId="19" xfId="24" applyNumberFormat="1" applyFont="1" applyFill="1" applyBorder="1" applyAlignment="1" applyProtection="1">
      <alignment horizontal="right" vertical="center"/>
    </xf>
    <xf numFmtId="177" fontId="7" fillId="0" borderId="20" xfId="24" applyNumberFormat="1" applyFont="1" applyFill="1" applyBorder="1" applyAlignment="1" applyProtection="1">
      <alignment horizontal="right" vertical="center"/>
    </xf>
    <xf numFmtId="177" fontId="7" fillId="0" borderId="21" xfId="24" applyNumberFormat="1" applyFont="1" applyFill="1" applyBorder="1" applyAlignment="1" applyProtection="1">
      <alignment horizontal="right" vertical="center"/>
    </xf>
    <xf numFmtId="0" fontId="7" fillId="0" borderId="27" xfId="24" applyFont="1" applyFill="1" applyBorder="1" applyAlignment="1">
      <alignment vertical="center"/>
    </xf>
    <xf numFmtId="177" fontId="7" fillId="0" borderId="23" xfId="24" applyNumberFormat="1" applyFont="1" applyFill="1" applyBorder="1" applyAlignment="1" applyProtection="1">
      <alignment horizontal="right" vertical="center"/>
    </xf>
    <xf numFmtId="177" fontId="7" fillId="0" borderId="24" xfId="24" applyNumberFormat="1" applyFont="1" applyFill="1" applyBorder="1" applyAlignment="1" applyProtection="1">
      <alignment horizontal="right" vertical="center"/>
    </xf>
    <xf numFmtId="177" fontId="7" fillId="0" borderId="25" xfId="24" applyNumberFormat="1" applyFont="1" applyFill="1" applyBorder="1" applyAlignment="1" applyProtection="1">
      <alignment horizontal="right" vertical="center"/>
    </xf>
    <xf numFmtId="0" fontId="7" fillId="0" borderId="28" xfId="24" applyFont="1" applyFill="1" applyBorder="1" applyAlignment="1">
      <alignment vertical="center"/>
    </xf>
    <xf numFmtId="0" fontId="7" fillId="0" borderId="29" xfId="24" applyFont="1" applyFill="1" applyBorder="1" applyAlignment="1">
      <alignment vertical="center"/>
    </xf>
    <xf numFmtId="177" fontId="7" fillId="0" borderId="14" xfId="24" applyNumberFormat="1" applyFont="1" applyFill="1" applyBorder="1" applyAlignment="1" applyProtection="1">
      <alignment horizontal="right" vertical="center"/>
    </xf>
    <xf numFmtId="177" fontId="7" fillId="0" borderId="15" xfId="24" applyNumberFormat="1" applyFont="1" applyFill="1" applyBorder="1" applyAlignment="1" applyProtection="1">
      <alignment horizontal="right" vertical="center"/>
    </xf>
    <xf numFmtId="177" fontId="7" fillId="0" borderId="16" xfId="24" applyNumberFormat="1" applyFont="1" applyFill="1" applyBorder="1" applyAlignment="1" applyProtection="1">
      <alignment horizontal="right" vertical="center"/>
    </xf>
    <xf numFmtId="0" fontId="7" fillId="0" borderId="0" xfId="24" applyFont="1" applyAlignment="1"/>
    <xf numFmtId="0" fontId="1" fillId="0" borderId="0" xfId="23">
      <alignment vertical="center"/>
    </xf>
    <xf numFmtId="0" fontId="4" fillId="0" borderId="0" xfId="23" applyFont="1" applyAlignment="1">
      <alignment horizontal="center" vertical="center"/>
    </xf>
    <xf numFmtId="0" fontId="7" fillId="2" borderId="1" xfId="23" applyFont="1" applyFill="1" applyBorder="1" applyAlignment="1"/>
    <xf numFmtId="0" fontId="7" fillId="2" borderId="2" xfId="23" applyFont="1" applyFill="1" applyBorder="1" applyAlignment="1"/>
    <xf numFmtId="0" fontId="7" fillId="2" borderId="2" xfId="23" applyFont="1" applyFill="1" applyBorder="1" applyAlignment="1">
      <alignment horizontal="right" vertical="center"/>
    </xf>
    <xf numFmtId="0" fontId="7" fillId="2" borderId="3" xfId="23" applyFont="1" applyFill="1" applyBorder="1" applyAlignment="1">
      <alignment horizontal="right" vertical="top"/>
    </xf>
    <xf numFmtId="0" fontId="7" fillId="2" borderId="17" xfId="23" applyFont="1" applyFill="1" applyBorder="1" applyAlignment="1">
      <alignment horizontal="center" vertical="center"/>
    </xf>
    <xf numFmtId="0" fontId="7" fillId="2" borderId="5" xfId="23" applyFont="1" applyFill="1" applyBorder="1" applyAlignment="1">
      <alignment horizontal="center" vertical="center"/>
    </xf>
    <xf numFmtId="0" fontId="7" fillId="2" borderId="8" xfId="23" applyFont="1" applyFill="1" applyBorder="1" applyAlignment="1">
      <alignment horizontal="center" vertical="center"/>
    </xf>
    <xf numFmtId="0" fontId="7" fillId="0" borderId="26" xfId="23" applyFont="1" applyFill="1" applyBorder="1" applyAlignment="1">
      <alignment vertical="center" wrapText="1"/>
    </xf>
    <xf numFmtId="177" fontId="7" fillId="0" borderId="19" xfId="23" applyNumberFormat="1" applyFont="1" applyFill="1" applyBorder="1" applyAlignment="1" applyProtection="1">
      <alignment horizontal="right" vertical="center"/>
    </xf>
    <xf numFmtId="177" fontId="7" fillId="0" borderId="20" xfId="23" applyNumberFormat="1" applyFont="1" applyFill="1" applyBorder="1" applyAlignment="1" applyProtection="1">
      <alignment horizontal="right" vertical="center"/>
    </xf>
    <xf numFmtId="177" fontId="7" fillId="0" borderId="21" xfId="23" applyNumberFormat="1" applyFont="1" applyFill="1" applyBorder="1" applyAlignment="1" applyProtection="1">
      <alignment horizontal="right" vertical="center"/>
    </xf>
    <xf numFmtId="0" fontId="7" fillId="0" borderId="27" xfId="23" applyFont="1" applyFill="1" applyBorder="1" applyAlignment="1">
      <alignment vertical="center"/>
    </xf>
    <xf numFmtId="177" fontId="7" fillId="0" borderId="23" xfId="23" applyNumberFormat="1" applyFont="1" applyFill="1" applyBorder="1" applyAlignment="1" applyProtection="1">
      <alignment horizontal="right" vertical="center"/>
    </xf>
    <xf numFmtId="177" fontId="7" fillId="0" borderId="24" xfId="23" applyNumberFormat="1" applyFont="1" applyFill="1" applyBorder="1" applyAlignment="1" applyProtection="1">
      <alignment horizontal="right" vertical="center"/>
    </xf>
    <xf numFmtId="177" fontId="7" fillId="0" borderId="25" xfId="23" applyNumberFormat="1" applyFont="1" applyFill="1" applyBorder="1" applyAlignment="1" applyProtection="1">
      <alignment horizontal="right" vertical="center"/>
    </xf>
    <xf numFmtId="0" fontId="7" fillId="0" borderId="27" xfId="23" applyFont="1" applyFill="1" applyBorder="1" applyAlignment="1">
      <alignment vertical="center" wrapText="1"/>
    </xf>
    <xf numFmtId="0" fontId="7" fillId="0" borderId="29" xfId="23" applyFont="1" applyFill="1" applyBorder="1" applyAlignment="1">
      <alignment vertical="center"/>
    </xf>
    <xf numFmtId="177" fontId="7" fillId="0" borderId="14" xfId="23" applyNumberFormat="1" applyFont="1" applyFill="1" applyBorder="1" applyAlignment="1" applyProtection="1">
      <alignment horizontal="right" vertical="center"/>
    </xf>
    <xf numFmtId="177" fontId="7" fillId="0" borderId="15" xfId="23" applyNumberFormat="1" applyFont="1" applyFill="1" applyBorder="1" applyAlignment="1" applyProtection="1">
      <alignment horizontal="right" vertical="center"/>
    </xf>
    <xf numFmtId="177" fontId="7" fillId="0" borderId="16" xfId="23" applyNumberFormat="1" applyFont="1" applyFill="1" applyBorder="1" applyAlignment="1" applyProtection="1">
      <alignment horizontal="right" vertical="center"/>
    </xf>
    <xf numFmtId="0" fontId="7" fillId="0" borderId="0" xfId="23" applyFont="1" applyFill="1" applyBorder="1" applyAlignment="1"/>
    <xf numFmtId="0" fontId="7" fillId="0" borderId="0" xfId="23" applyFont="1" applyFill="1" applyBorder="1" applyAlignment="1">
      <alignment vertical="center"/>
    </xf>
    <xf numFmtId="0" fontId="7" fillId="0" borderId="0" xfId="23" applyFont="1" applyFill="1" applyBorder="1" applyAlignment="1">
      <alignment horizontal="left" vertical="center"/>
    </xf>
    <xf numFmtId="177" fontId="7" fillId="0" borderId="0" xfId="23" applyNumberFormat="1" applyFont="1" applyFill="1" applyBorder="1" applyAlignment="1" applyProtection="1">
      <alignment horizontal="right" vertical="center"/>
    </xf>
    <xf numFmtId="178" fontId="9" fillId="0" borderId="28" xfId="10" applyNumberFormat="1" applyFont="1" applyBorder="1" applyAlignment="1">
      <alignment vertical="center"/>
    </xf>
    <xf numFmtId="178" fontId="9" fillId="0" borderId="30" xfId="10" applyNumberFormat="1" applyFont="1" applyBorder="1" applyAlignment="1">
      <alignment vertical="center"/>
    </xf>
    <xf numFmtId="178" fontId="9" fillId="0" borderId="11" xfId="10" applyNumberFormat="1" applyFont="1" applyBorder="1" applyAlignment="1">
      <alignment horizontal="center" vertical="center" wrapText="1"/>
    </xf>
    <xf numFmtId="178" fontId="9" fillId="0" borderId="27" xfId="10" applyNumberFormat="1" applyFont="1" applyBorder="1" applyAlignment="1">
      <alignment horizontal="center" vertical="center"/>
    </xf>
    <xf numFmtId="178" fontId="9" fillId="0" borderId="31" xfId="10" applyNumberFormat="1" applyFont="1" applyBorder="1" applyAlignment="1">
      <alignment horizontal="center" vertical="center"/>
    </xf>
    <xf numFmtId="178" fontId="9" fillId="0" borderId="32" xfId="10" applyNumberFormat="1" applyFont="1" applyBorder="1" applyAlignment="1">
      <alignment horizontal="center" vertical="center"/>
    </xf>
    <xf numFmtId="0" fontId="8" fillId="0" borderId="0" xfId="10"/>
    <xf numFmtId="178" fontId="9" fillId="0" borderId="26" xfId="10" applyNumberFormat="1" applyFont="1" applyBorder="1" applyAlignment="1">
      <alignment vertical="center"/>
    </xf>
    <xf numFmtId="178" fontId="9" fillId="0" borderId="33" xfId="10" applyNumberFormat="1" applyFont="1" applyBorder="1" applyAlignment="1">
      <alignment vertical="center"/>
    </xf>
    <xf numFmtId="0" fontId="8" fillId="0" borderId="34" xfId="10" applyFont="1" applyBorder="1" applyAlignment="1">
      <alignment vertical="center"/>
    </xf>
    <xf numFmtId="178" fontId="9" fillId="0" borderId="28" xfId="10" applyNumberFormat="1" applyFont="1" applyBorder="1" applyAlignment="1">
      <alignment horizontal="center" vertical="center"/>
    </xf>
    <xf numFmtId="178" fontId="9" fillId="0" borderId="35" xfId="10" applyNumberFormat="1" applyFont="1" applyBorder="1" applyAlignment="1">
      <alignment horizontal="center" vertical="center" wrapText="1"/>
    </xf>
    <xf numFmtId="178" fontId="9" fillId="0" borderId="36" xfId="10" applyNumberFormat="1" applyFont="1" applyBorder="1" applyAlignment="1">
      <alignment horizontal="center" vertical="center"/>
    </xf>
    <xf numFmtId="178" fontId="9" fillId="0" borderId="37" xfId="10" applyNumberFormat="1" applyFont="1" applyBorder="1" applyAlignment="1">
      <alignment horizontal="center" vertical="center" wrapText="1"/>
    </xf>
    <xf numFmtId="178" fontId="9" fillId="0" borderId="24" xfId="10" applyNumberFormat="1" applyFont="1" applyBorder="1" applyAlignment="1">
      <alignment horizontal="center" vertical="center"/>
    </xf>
    <xf numFmtId="178" fontId="9" fillId="0" borderId="30" xfId="10" applyNumberFormat="1" applyFont="1" applyBorder="1" applyAlignment="1">
      <alignment horizontal="center" vertical="center"/>
    </xf>
    <xf numFmtId="179" fontId="9" fillId="0" borderId="11" xfId="10" applyNumberFormat="1" applyFont="1" applyFill="1" applyBorder="1" applyAlignment="1">
      <alignment vertical="center"/>
    </xf>
    <xf numFmtId="179" fontId="9" fillId="0" borderId="28" xfId="10" applyNumberFormat="1" applyFont="1" applyFill="1" applyBorder="1" applyAlignment="1">
      <alignment vertical="center"/>
    </xf>
    <xf numFmtId="180" fontId="9" fillId="0" borderId="38" xfId="10" applyNumberFormat="1" applyFont="1" applyFill="1" applyBorder="1" applyAlignment="1">
      <alignment vertical="center"/>
    </xf>
    <xf numFmtId="179" fontId="9" fillId="0" borderId="36" xfId="10" applyNumberFormat="1" applyFont="1" applyFill="1" applyBorder="1" applyAlignment="1">
      <alignment vertical="center"/>
    </xf>
    <xf numFmtId="180" fontId="9" fillId="0" borderId="39" xfId="10" applyNumberFormat="1" applyFont="1" applyFill="1" applyBorder="1" applyAlignment="1">
      <alignment vertical="center"/>
    </xf>
    <xf numFmtId="180" fontId="9" fillId="0" borderId="11" xfId="10" applyNumberFormat="1" applyFont="1" applyBorder="1" applyAlignment="1">
      <alignment vertical="center"/>
    </xf>
    <xf numFmtId="178" fontId="9" fillId="0" borderId="26" xfId="10" applyNumberFormat="1" applyFont="1" applyBorder="1" applyAlignment="1">
      <alignment horizontal="center" vertical="center"/>
    </xf>
    <xf numFmtId="178" fontId="9" fillId="0" borderId="40" xfId="10" applyNumberFormat="1" applyFont="1" applyBorder="1" applyAlignment="1">
      <alignment horizontal="center" vertical="center"/>
    </xf>
    <xf numFmtId="179" fontId="9" fillId="0" borderId="41" xfId="10" applyNumberFormat="1" applyFont="1" applyFill="1" applyBorder="1" applyAlignment="1">
      <alignment vertical="center"/>
    </xf>
    <xf numFmtId="179" fontId="9" fillId="0" borderId="42" xfId="10" applyNumberFormat="1" applyFont="1" applyFill="1" applyBorder="1" applyAlignment="1">
      <alignment vertical="center"/>
    </xf>
    <xf numFmtId="180" fontId="9" fillId="0" borderId="40" xfId="10" applyNumberFormat="1" applyFont="1" applyFill="1" applyBorder="1" applyAlignment="1">
      <alignment vertical="center"/>
    </xf>
    <xf numFmtId="179" fontId="9" fillId="0" borderId="43" xfId="10" applyNumberFormat="1" applyFont="1" applyFill="1" applyBorder="1" applyAlignment="1">
      <alignment vertical="center"/>
    </xf>
    <xf numFmtId="180" fontId="9" fillId="0" borderId="44" xfId="10" applyNumberFormat="1" applyFont="1" applyFill="1" applyBorder="1" applyAlignment="1">
      <alignment vertical="center"/>
    </xf>
    <xf numFmtId="180" fontId="9" fillId="0" borderId="41" xfId="10" applyNumberFormat="1" applyFont="1" applyBorder="1" applyAlignment="1">
      <alignment vertical="center"/>
    </xf>
    <xf numFmtId="179" fontId="9" fillId="0" borderId="41" xfId="10" applyNumberFormat="1" applyFont="1" applyFill="1" applyBorder="1" applyAlignment="1">
      <alignment vertical="center" wrapText="1"/>
    </xf>
    <xf numFmtId="179" fontId="9" fillId="0" borderId="11" xfId="10" applyNumberFormat="1" applyFont="1" applyBorder="1" applyAlignment="1">
      <alignment vertical="center"/>
    </xf>
    <xf numFmtId="179" fontId="9" fillId="0" borderId="28" xfId="10" applyNumberFormat="1" applyFont="1" applyBorder="1" applyAlignment="1">
      <alignment vertical="center"/>
    </xf>
    <xf numFmtId="180" fontId="9" fillId="0" borderId="38" xfId="10" applyNumberFormat="1" applyFont="1" applyBorder="1" applyAlignment="1">
      <alignment vertical="center"/>
    </xf>
    <xf numFmtId="179" fontId="9" fillId="0" borderId="36" xfId="10" applyNumberFormat="1" applyFont="1" applyBorder="1" applyAlignment="1">
      <alignment vertical="center"/>
    </xf>
    <xf numFmtId="180" fontId="9" fillId="0" borderId="45" xfId="10" applyNumberFormat="1" applyFont="1" applyBorder="1" applyAlignment="1">
      <alignment vertical="center"/>
    </xf>
    <xf numFmtId="0" fontId="8" fillId="0" borderId="24" xfId="10" applyBorder="1"/>
    <xf numFmtId="0" fontId="8" fillId="0" borderId="24" xfId="10" applyBorder="1" applyAlignment="1">
      <alignment vertical="center"/>
    </xf>
    <xf numFmtId="0" fontId="10" fillId="0" borderId="24" xfId="10" applyFont="1" applyBorder="1"/>
    <xf numFmtId="0" fontId="13" fillId="0" borderId="0" xfId="27" applyFont="1" applyFill="1">
      <alignment vertical="center"/>
    </xf>
    <xf numFmtId="49" fontId="13" fillId="0" borderId="0" xfId="27" applyNumberFormat="1" applyFont="1" applyFill="1">
      <alignment vertical="center"/>
    </xf>
    <xf numFmtId="0" fontId="13" fillId="0" borderId="0" xfId="27" applyFont="1">
      <alignment vertical="center"/>
    </xf>
    <xf numFmtId="0" fontId="15" fillId="0" borderId="0" xfId="27" applyFont="1" applyFill="1">
      <alignment vertical="center"/>
    </xf>
    <xf numFmtId="0" fontId="16" fillId="0" borderId="0" xfId="27" applyFont="1" applyFill="1">
      <alignmen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4" fontId="13" fillId="0" borderId="46" xfId="27" applyNumberFormat="1" applyFont="1" applyFill="1" applyBorder="1" applyAlignment="1">
      <alignment horizontal="right" vertical="center"/>
    </xf>
    <xf numFmtId="184" fontId="13" fillId="0" borderId="47" xfId="27" applyNumberFormat="1" applyFont="1" applyFill="1" applyBorder="1" applyAlignment="1">
      <alignment horizontal="right" vertical="center"/>
    </xf>
    <xf numFmtId="184" fontId="13" fillId="0" borderId="48" xfId="27" applyNumberFormat="1" applyFont="1" applyFill="1" applyBorder="1" applyAlignment="1">
      <alignment horizontal="right" vertical="center"/>
    </xf>
    <xf numFmtId="0" fontId="12" fillId="0" borderId="34" xfId="28" applyFont="1" applyFill="1" applyBorder="1" applyAlignment="1">
      <alignment vertical="center"/>
    </xf>
    <xf numFmtId="184" fontId="13" fillId="0" borderId="46" xfId="27" applyNumberFormat="1" applyFont="1" applyFill="1" applyBorder="1" applyAlignment="1">
      <alignment vertical="center"/>
    </xf>
    <xf numFmtId="184" fontId="13" fillId="0" borderId="47" xfId="27" applyNumberFormat="1" applyFont="1" applyFill="1" applyBorder="1" applyAlignment="1">
      <alignment vertical="center"/>
    </xf>
    <xf numFmtId="184" fontId="13" fillId="0" borderId="48" xfId="27" applyNumberFormat="1" applyFont="1" applyFill="1" applyBorder="1" applyAlignment="1">
      <alignment vertical="center"/>
    </xf>
    <xf numFmtId="0" fontId="13" fillId="0" borderId="7" xfId="27" applyFont="1" applyFill="1" applyBorder="1" applyAlignment="1">
      <alignment horizontal="left" vertical="center"/>
    </xf>
    <xf numFmtId="0" fontId="12" fillId="0" borderId="49" xfId="28" applyFont="1" applyFill="1" applyBorder="1" applyAlignment="1">
      <alignment horizontal="center" vertical="center"/>
    </xf>
    <xf numFmtId="0" fontId="13" fillId="0" borderId="7" xfId="27" applyFont="1" applyFill="1" applyBorder="1" applyAlignment="1">
      <alignment horizontal="center" vertical="center"/>
    </xf>
    <xf numFmtId="0" fontId="13" fillId="0" borderId="50" xfId="27" applyFont="1" applyFill="1" applyBorder="1" applyAlignment="1">
      <alignment horizontal="center" vertical="center"/>
    </xf>
    <xf numFmtId="0" fontId="18" fillId="0" borderId="51" xfId="27" applyFont="1" applyFill="1" applyBorder="1" applyAlignment="1">
      <alignment vertical="center" wrapText="1"/>
    </xf>
    <xf numFmtId="0" fontId="18" fillId="0" borderId="52" xfId="27" applyFont="1" applyFill="1" applyBorder="1" applyAlignment="1">
      <alignment vertical="center" wrapText="1"/>
    </xf>
    <xf numFmtId="181" fontId="13" fillId="0" borderId="50" xfId="27" applyNumberFormat="1" applyFont="1" applyFill="1" applyBorder="1" applyAlignment="1">
      <alignment vertical="center"/>
    </xf>
    <xf numFmtId="181" fontId="13" fillId="0" borderId="51" xfId="27" applyNumberFormat="1" applyFont="1" applyFill="1" applyBorder="1" applyAlignment="1">
      <alignment vertical="center"/>
    </xf>
    <xf numFmtId="181" fontId="13" fillId="0" borderId="52" xfId="27" applyNumberFormat="1" applyFont="1" applyFill="1" applyBorder="1" applyAlignment="1">
      <alignment vertical="center"/>
    </xf>
    <xf numFmtId="0" fontId="13" fillId="0" borderId="7" xfId="27" applyFont="1" applyFill="1" applyBorder="1">
      <alignment vertical="center"/>
    </xf>
    <xf numFmtId="0" fontId="13" fillId="0" borderId="0" xfId="27" applyFont="1" applyFill="1" applyBorder="1">
      <alignment vertical="center"/>
    </xf>
    <xf numFmtId="0" fontId="13" fillId="0" borderId="53" xfId="27" applyFont="1" applyFill="1" applyBorder="1">
      <alignment vertical="center"/>
    </xf>
    <xf numFmtId="49" fontId="13" fillId="0" borderId="7" xfId="27" applyNumberFormat="1" applyFont="1" applyFill="1" applyBorder="1">
      <alignment vertical="center"/>
    </xf>
    <xf numFmtId="49" fontId="13" fillId="0" borderId="0" xfId="27" applyNumberFormat="1" applyFont="1" applyFill="1" applyBorder="1">
      <alignment vertical="center"/>
    </xf>
    <xf numFmtId="0" fontId="13" fillId="0" borderId="0" xfId="27" applyFont="1" applyFill="1" applyBorder="1" applyAlignment="1">
      <alignment vertical="center"/>
    </xf>
    <xf numFmtId="0" fontId="13" fillId="0" borderId="0" xfId="27" applyFont="1" applyFill="1" applyBorder="1" applyAlignment="1">
      <alignment horizontal="center" vertical="center"/>
    </xf>
    <xf numFmtId="49" fontId="13" fillId="0" borderId="0" xfId="27" applyNumberFormat="1" applyFont="1" applyFill="1" applyBorder="1" applyAlignment="1">
      <alignment horizontal="center" vertical="center"/>
    </xf>
    <xf numFmtId="0" fontId="13" fillId="0" borderId="53" xfId="27" applyFont="1" applyFill="1" applyBorder="1" applyAlignment="1">
      <alignment horizontal="center" vertical="center"/>
    </xf>
    <xf numFmtId="0" fontId="13" fillId="0" borderId="50" xfId="27" applyFont="1" applyFill="1" applyBorder="1">
      <alignment vertical="center"/>
    </xf>
    <xf numFmtId="0" fontId="13" fillId="0" borderId="51" xfId="27" applyFont="1" applyFill="1" applyBorder="1">
      <alignment vertical="center"/>
    </xf>
    <xf numFmtId="0" fontId="13" fillId="0" borderId="52" xfId="27" applyFont="1" applyFill="1" applyBorder="1">
      <alignment vertical="center"/>
    </xf>
    <xf numFmtId="0" fontId="13" fillId="0" borderId="0" xfId="13" applyFont="1" applyFill="1">
      <alignment vertical="center"/>
    </xf>
    <xf numFmtId="49" fontId="21" fillId="0" borderId="0" xfId="17" applyNumberFormat="1" applyFont="1">
      <alignment vertical="center"/>
    </xf>
    <xf numFmtId="49" fontId="13" fillId="0" borderId="0" xfId="17" applyNumberFormat="1" applyFont="1">
      <alignment vertical="center"/>
    </xf>
    <xf numFmtId="49" fontId="13" fillId="0" borderId="0" xfId="17" applyNumberFormat="1" applyFont="1" applyFill="1">
      <alignment vertical="center"/>
    </xf>
    <xf numFmtId="0" fontId="13" fillId="0" borderId="0" xfId="17" applyFont="1">
      <alignment vertical="center"/>
    </xf>
    <xf numFmtId="0" fontId="22" fillId="0" borderId="0" xfId="17" applyFont="1">
      <alignment vertical="center"/>
    </xf>
    <xf numFmtId="0" fontId="3" fillId="0" borderId="37" xfId="17" applyFont="1" applyBorder="1" applyAlignment="1">
      <alignment horizontal="center" vertical="center"/>
    </xf>
    <xf numFmtId="0" fontId="3" fillId="0" borderId="37" xfId="17" applyFont="1" applyBorder="1" applyAlignment="1">
      <alignment vertical="center"/>
    </xf>
    <xf numFmtId="0" fontId="13" fillId="0" borderId="0" xfId="17" applyFont="1" applyBorder="1">
      <alignment vertical="center"/>
    </xf>
    <xf numFmtId="0" fontId="13" fillId="0" borderId="45" xfId="17" applyFont="1" applyBorder="1">
      <alignment vertical="center"/>
    </xf>
    <xf numFmtId="0" fontId="13" fillId="0" borderId="37" xfId="17" applyFont="1" applyBorder="1">
      <alignment vertical="center"/>
    </xf>
    <xf numFmtId="0" fontId="13" fillId="0" borderId="28" xfId="17" applyFont="1" applyBorder="1" applyAlignment="1">
      <alignment horizontal="center" vertical="center"/>
    </xf>
    <xf numFmtId="0" fontId="13" fillId="0" borderId="45" xfId="17" applyFont="1" applyBorder="1" applyAlignment="1">
      <alignment horizontal="center" vertical="center"/>
    </xf>
    <xf numFmtId="0" fontId="13" fillId="0" borderId="54" xfId="17" applyFont="1" applyBorder="1" applyAlignment="1">
      <alignment horizontal="center" vertical="center"/>
    </xf>
    <xf numFmtId="0" fontId="13" fillId="0" borderId="0" xfId="17" applyFont="1" applyFill="1" applyBorder="1" applyAlignment="1">
      <alignment horizontal="center" vertical="center" wrapText="1"/>
    </xf>
    <xf numFmtId="0" fontId="13" fillId="0" borderId="0" xfId="17" applyFont="1" applyBorder="1" applyAlignment="1">
      <alignment horizontal="center" vertical="center"/>
    </xf>
    <xf numFmtId="0" fontId="13" fillId="0" borderId="37" xfId="17" applyFont="1" applyFill="1" applyBorder="1" applyAlignment="1">
      <alignment horizontal="center" vertical="center" wrapText="1"/>
    </xf>
    <xf numFmtId="0" fontId="13" fillId="0" borderId="0" xfId="17" applyFont="1" applyFill="1">
      <alignment vertical="center"/>
    </xf>
    <xf numFmtId="0" fontId="12" fillId="0" borderId="0" xfId="17" applyFont="1" applyBorder="1">
      <alignment vertical="center"/>
    </xf>
    <xf numFmtId="0" fontId="12" fillId="0" borderId="0" xfId="17" applyFont="1">
      <alignment vertical="center"/>
    </xf>
    <xf numFmtId="49" fontId="13" fillId="4" borderId="0" xfId="30" applyNumberFormat="1" applyFont="1" applyFill="1" applyProtection="1">
      <alignment vertical="center"/>
    </xf>
    <xf numFmtId="0" fontId="13" fillId="4" borderId="0" xfId="30" applyFont="1" applyFill="1" applyProtection="1">
      <alignment vertical="center"/>
    </xf>
    <xf numFmtId="0" fontId="13" fillId="4" borderId="0" xfId="30" applyFont="1" applyFill="1" applyBorder="1" applyAlignment="1" applyProtection="1">
      <alignment vertical="center"/>
    </xf>
    <xf numFmtId="0" fontId="13" fillId="4" borderId="51" xfId="30" applyFont="1" applyFill="1" applyBorder="1" applyProtection="1">
      <alignment vertical="center"/>
    </xf>
    <xf numFmtId="0" fontId="1" fillId="4" borderId="0" xfId="35" applyFill="1" applyProtection="1">
      <alignment vertical="center"/>
    </xf>
    <xf numFmtId="0" fontId="1" fillId="0" borderId="0" xfId="35" applyProtection="1">
      <alignment vertical="center"/>
    </xf>
    <xf numFmtId="0" fontId="23" fillId="4" borderId="0" xfId="30" applyFont="1" applyFill="1" applyAlignment="1" applyProtection="1">
      <alignment vertical="center"/>
    </xf>
    <xf numFmtId="0" fontId="13" fillId="4" borderId="0" xfId="30" applyFont="1" applyFill="1" applyAlignment="1" applyProtection="1">
      <alignment vertical="center"/>
    </xf>
    <xf numFmtId="0" fontId="1" fillId="4" borderId="0" xfId="35" applyFill="1" applyAlignment="1" applyProtection="1">
      <alignment vertical="center"/>
    </xf>
    <xf numFmtId="0" fontId="1" fillId="0" borderId="0" xfId="35" applyAlignment="1" applyProtection="1">
      <alignment vertical="center"/>
    </xf>
    <xf numFmtId="0" fontId="25" fillId="4" borderId="0" xfId="30" applyFont="1" applyFill="1" applyProtection="1">
      <alignment vertical="center"/>
    </xf>
    <xf numFmtId="0" fontId="26" fillId="4" borderId="0" xfId="30" applyFont="1" applyFill="1" applyProtection="1">
      <alignment vertical="center"/>
    </xf>
    <xf numFmtId="0" fontId="26" fillId="4" borderId="0" xfId="35" applyFont="1" applyFill="1" applyProtection="1">
      <alignment vertical="center"/>
    </xf>
    <xf numFmtId="0" fontId="26" fillId="0" borderId="0" xfId="35" applyFont="1" applyProtection="1">
      <alignment vertical="center"/>
    </xf>
    <xf numFmtId="0" fontId="25" fillId="4" borderId="0" xfId="30" applyFont="1" applyFill="1" applyBorder="1" applyProtection="1">
      <alignment vertical="center"/>
    </xf>
    <xf numFmtId="0" fontId="26" fillId="4" borderId="0" xfId="30" applyFont="1" applyFill="1" applyBorder="1" applyProtection="1">
      <alignment vertical="center"/>
    </xf>
    <xf numFmtId="0" fontId="25" fillId="0" borderId="55" xfId="30" applyFont="1" applyBorder="1" applyAlignment="1" applyProtection="1">
      <alignment horizontal="center" vertical="center" shrinkToFit="1"/>
      <protection locked="0"/>
    </xf>
    <xf numFmtId="0" fontId="25" fillId="0" borderId="55" xfId="30" applyFont="1" applyFill="1" applyBorder="1" applyAlignment="1" applyProtection="1">
      <alignment horizontal="center" vertical="center" shrinkToFit="1"/>
      <protection locked="0"/>
    </xf>
    <xf numFmtId="0" fontId="25" fillId="0" borderId="56" xfId="29" applyFont="1" applyBorder="1" applyAlignment="1" applyProtection="1">
      <alignment horizontal="center" vertical="center" shrinkToFit="1"/>
      <protection locked="0"/>
    </xf>
    <xf numFmtId="0" fontId="25" fillId="0" borderId="57" xfId="30" applyFont="1" applyBorder="1" applyAlignment="1" applyProtection="1">
      <alignment horizontal="center" vertical="center" shrinkToFit="1"/>
      <protection locked="0"/>
    </xf>
    <xf numFmtId="0" fontId="25" fillId="0" borderId="57" xfId="30" applyFont="1" applyFill="1" applyBorder="1" applyAlignment="1" applyProtection="1">
      <alignment horizontal="center" vertical="center" shrinkToFit="1"/>
      <protection locked="0"/>
    </xf>
    <xf numFmtId="0" fontId="25" fillId="0" borderId="58" xfId="29" applyFont="1" applyBorder="1" applyAlignment="1" applyProtection="1">
      <alignment horizontal="center" vertical="center" shrinkToFit="1"/>
      <protection locked="0"/>
    </xf>
    <xf numFmtId="0" fontId="25" fillId="5" borderId="14" xfId="30" applyFont="1" applyFill="1" applyBorder="1" applyAlignment="1" applyProtection="1">
      <alignment horizontal="center" vertical="center" shrinkToFit="1"/>
      <protection locked="0"/>
    </xf>
    <xf numFmtId="0" fontId="19" fillId="4" borderId="0" xfId="30" applyFont="1" applyFill="1" applyProtection="1">
      <alignment vertical="center"/>
    </xf>
    <xf numFmtId="0" fontId="25" fillId="0" borderId="59" xfId="30" applyFont="1" applyBorder="1" applyAlignment="1" applyProtection="1">
      <alignment horizontal="center" vertical="center" shrinkToFit="1"/>
      <protection locked="0"/>
    </xf>
    <xf numFmtId="0" fontId="25" fillId="4" borderId="58" xfId="30" applyFont="1" applyFill="1" applyBorder="1" applyAlignment="1" applyProtection="1">
      <alignment horizontal="center" vertical="center" shrinkToFit="1"/>
      <protection locked="0"/>
    </xf>
    <xf numFmtId="0" fontId="1" fillId="4" borderId="0" xfId="35" applyFont="1" applyFill="1" applyProtection="1">
      <alignment vertical="center"/>
    </xf>
    <xf numFmtId="0" fontId="25" fillId="0" borderId="60" xfId="30" applyFont="1" applyBorder="1" applyAlignment="1" applyProtection="1">
      <alignment horizontal="center" vertical="center" shrinkToFit="1"/>
      <protection locked="0"/>
    </xf>
    <xf numFmtId="0" fontId="25" fillId="4" borderId="0" xfId="30" applyFont="1" applyFill="1" applyBorder="1" applyAlignment="1" applyProtection="1">
      <alignment horizontal="center" vertical="center" shrinkToFit="1"/>
    </xf>
    <xf numFmtId="0" fontId="25" fillId="4" borderId="0" xfId="30" applyFont="1" applyFill="1" applyBorder="1" applyAlignment="1" applyProtection="1">
      <alignment horizontal="left" vertical="center" shrinkToFit="1"/>
    </xf>
    <xf numFmtId="177" fontId="25" fillId="4" borderId="0" xfId="30" applyNumberFormat="1" applyFont="1" applyFill="1" applyBorder="1" applyAlignment="1" applyProtection="1">
      <alignment horizontal="right" vertical="center" shrinkToFit="1"/>
    </xf>
    <xf numFmtId="177" fontId="25" fillId="4" borderId="0" xfId="30" applyNumberFormat="1" applyFont="1" applyFill="1" applyBorder="1" applyAlignment="1" applyProtection="1">
      <alignment horizontal="left" vertical="center" shrinkToFit="1"/>
    </xf>
    <xf numFmtId="0" fontId="19" fillId="4" borderId="0" xfId="30" applyFont="1" applyFill="1" applyBorder="1" applyProtection="1">
      <alignment vertical="center"/>
    </xf>
    <xf numFmtId="0" fontId="25" fillId="4" borderId="51" xfId="30" applyFont="1" applyFill="1" applyBorder="1" applyAlignment="1" applyProtection="1">
      <alignment vertical="center"/>
    </xf>
    <xf numFmtId="0" fontId="25" fillId="4" borderId="51" xfId="30" applyFont="1" applyFill="1" applyBorder="1" applyAlignment="1" applyProtection="1">
      <alignment horizontal="center" vertical="center"/>
    </xf>
    <xf numFmtId="0" fontId="25" fillId="4" borderId="31" xfId="30" applyFont="1" applyFill="1" applyBorder="1" applyProtection="1">
      <alignment vertical="center"/>
    </xf>
    <xf numFmtId="0" fontId="25" fillId="4" borderId="9"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53" xfId="30" applyFont="1" applyFill="1" applyBorder="1" applyAlignment="1" applyProtection="1">
      <alignment vertical="center"/>
    </xf>
    <xf numFmtId="0" fontId="25" fillId="4" borderId="0" xfId="30" applyFont="1" applyFill="1" applyAlignment="1" applyProtection="1">
      <alignment vertical="center"/>
    </xf>
    <xf numFmtId="0" fontId="25" fillId="4" borderId="0" xfId="30" applyFont="1" applyFill="1" applyBorder="1" applyAlignment="1" applyProtection="1">
      <alignment horizontal="center" vertical="center"/>
    </xf>
    <xf numFmtId="0" fontId="26" fillId="4" borderId="0" xfId="30" applyFont="1" applyFill="1" applyAlignment="1" applyProtection="1">
      <alignment vertical="center"/>
    </xf>
    <xf numFmtId="0" fontId="26" fillId="4" borderId="0" xfId="30" applyFont="1" applyFill="1" applyBorder="1" applyAlignment="1" applyProtection="1">
      <alignment horizontal="center" vertical="center"/>
    </xf>
    <xf numFmtId="0" fontId="26" fillId="4" borderId="7" xfId="30" applyFont="1" applyFill="1" applyBorder="1" applyAlignment="1" applyProtection="1">
      <alignment vertical="center"/>
    </xf>
    <xf numFmtId="0" fontId="26" fillId="4" borderId="0" xfId="30" applyFont="1" applyFill="1" applyBorder="1" applyAlignment="1" applyProtection="1">
      <alignment vertical="center"/>
    </xf>
    <xf numFmtId="0" fontId="28" fillId="4" borderId="0" xfId="35" applyFont="1" applyFill="1" applyProtection="1">
      <alignment vertical="center"/>
    </xf>
    <xf numFmtId="0" fontId="1" fillId="0" borderId="0" xfId="35">
      <alignment vertical="center"/>
    </xf>
    <xf numFmtId="0" fontId="8" fillId="4" borderId="0" xfId="10" applyFill="1" applyProtection="1">
      <protection hidden="1"/>
    </xf>
    <xf numFmtId="0" fontId="8" fillId="4" borderId="0" xfId="10" applyFill="1"/>
    <xf numFmtId="0" fontId="1" fillId="0" borderId="0" xfId="31" applyFont="1" applyFill="1">
      <alignment vertical="center"/>
    </xf>
    <xf numFmtId="0" fontId="1" fillId="0" borderId="0" xfId="31" applyFont="1" applyFill="1" applyBorder="1">
      <alignment vertical="center"/>
    </xf>
    <xf numFmtId="0" fontId="25" fillId="0" borderId="28" xfId="31" applyFont="1" applyFill="1" applyBorder="1">
      <alignment vertical="center"/>
    </xf>
    <xf numFmtId="0" fontId="1" fillId="0" borderId="45" xfId="31" applyFont="1" applyFill="1" applyBorder="1">
      <alignment vertical="center"/>
    </xf>
    <xf numFmtId="0" fontId="1" fillId="0" borderId="30" xfId="31" applyFont="1" applyFill="1" applyBorder="1">
      <alignment vertical="center"/>
    </xf>
    <xf numFmtId="0" fontId="1" fillId="0" borderId="54" xfId="31" applyFont="1" applyFill="1" applyBorder="1">
      <alignment vertical="center"/>
    </xf>
    <xf numFmtId="178" fontId="3" fillId="0" borderId="0" xfId="31" applyNumberFormat="1" applyFont="1" applyFill="1" applyBorder="1">
      <alignment vertical="center"/>
    </xf>
    <xf numFmtId="0" fontId="1" fillId="0" borderId="61" xfId="31" applyFont="1" applyFill="1" applyBorder="1">
      <alignment vertical="center"/>
    </xf>
    <xf numFmtId="0" fontId="1" fillId="4" borderId="28" xfId="31" applyFont="1" applyFill="1" applyBorder="1">
      <alignment vertical="center"/>
    </xf>
    <xf numFmtId="0" fontId="1" fillId="4" borderId="45" xfId="31" applyFont="1" applyFill="1" applyBorder="1">
      <alignment vertical="center"/>
    </xf>
    <xf numFmtId="0" fontId="1" fillId="4" borderId="30" xfId="31" applyFont="1" applyFill="1" applyBorder="1">
      <alignment vertical="center"/>
    </xf>
    <xf numFmtId="0" fontId="1" fillId="4" borderId="27" xfId="31" applyFont="1" applyFill="1" applyBorder="1">
      <alignment vertical="center"/>
    </xf>
    <xf numFmtId="0" fontId="1" fillId="4" borderId="31" xfId="31" applyFont="1" applyFill="1" applyBorder="1">
      <alignment vertical="center"/>
    </xf>
    <xf numFmtId="0" fontId="1" fillId="4" borderId="32" xfId="31" applyFont="1" applyFill="1" applyBorder="1">
      <alignment vertical="center"/>
    </xf>
    <xf numFmtId="178" fontId="3" fillId="4" borderId="26" xfId="31" applyNumberFormat="1" applyFont="1" applyFill="1" applyBorder="1">
      <alignment vertical="center"/>
    </xf>
    <xf numFmtId="178" fontId="3" fillId="4" borderId="37" xfId="31" applyNumberFormat="1" applyFont="1" applyFill="1" applyBorder="1">
      <alignment vertical="center"/>
    </xf>
    <xf numFmtId="178" fontId="3" fillId="4" borderId="33" xfId="31" applyNumberFormat="1" applyFont="1" applyFill="1" applyBorder="1">
      <alignment vertical="center"/>
    </xf>
    <xf numFmtId="178" fontId="3" fillId="4" borderId="24" xfId="31" applyNumberFormat="1" applyFont="1" applyFill="1" applyBorder="1" applyAlignment="1">
      <alignment horizontal="center" vertical="center"/>
    </xf>
    <xf numFmtId="178" fontId="13" fillId="4" borderId="62" xfId="31" applyNumberFormat="1" applyFont="1" applyFill="1" applyBorder="1" applyAlignment="1">
      <alignment horizontal="center" vertical="center"/>
    </xf>
    <xf numFmtId="178" fontId="3" fillId="4" borderId="35" xfId="31" applyNumberFormat="1" applyFont="1" applyFill="1" applyBorder="1" applyAlignment="1">
      <alignment horizontal="center" vertical="center"/>
    </xf>
    <xf numFmtId="177" fontId="3" fillId="4" borderId="34" xfId="32" applyNumberFormat="1" applyFont="1" applyFill="1" applyBorder="1" applyAlignment="1">
      <alignment horizontal="right" vertical="center" wrapText="1"/>
    </xf>
    <xf numFmtId="177" fontId="3" fillId="4" borderId="34" xfId="32" applyNumberFormat="1" applyFont="1" applyFill="1" applyBorder="1" applyAlignment="1">
      <alignment horizontal="right" vertical="center"/>
    </xf>
    <xf numFmtId="177" fontId="3" fillId="4" borderId="26" xfId="32" applyNumberFormat="1" applyFont="1" applyFill="1" applyBorder="1" applyAlignment="1">
      <alignment horizontal="right" vertical="center"/>
    </xf>
    <xf numFmtId="188" fontId="3" fillId="4" borderId="63" xfId="32" applyNumberFormat="1" applyFont="1" applyFill="1" applyBorder="1" applyAlignment="1">
      <alignment horizontal="right" vertical="center"/>
    </xf>
    <xf numFmtId="177" fontId="3" fillId="4" borderId="24" xfId="32" applyNumberFormat="1" applyFont="1" applyFill="1" applyBorder="1" applyAlignment="1">
      <alignment horizontal="right" vertical="center" wrapText="1"/>
    </xf>
    <xf numFmtId="177" fontId="3" fillId="4" borderId="24" xfId="32" applyNumberFormat="1" applyFont="1" applyFill="1" applyBorder="1" applyAlignment="1">
      <alignment horizontal="right" vertical="center"/>
    </xf>
    <xf numFmtId="177" fontId="3" fillId="4" borderId="27" xfId="32" applyNumberFormat="1" applyFont="1" applyFill="1" applyBorder="1" applyAlignment="1">
      <alignment horizontal="right" vertical="center"/>
    </xf>
    <xf numFmtId="188" fontId="3" fillId="4" borderId="35" xfId="32" applyNumberFormat="1" applyFont="1" applyFill="1" applyBorder="1" applyAlignment="1">
      <alignment horizontal="right" vertical="center"/>
    </xf>
    <xf numFmtId="190" fontId="3" fillId="0" borderId="0" xfId="31" applyNumberFormat="1" applyFont="1" applyFill="1" applyBorder="1">
      <alignment vertical="center"/>
    </xf>
    <xf numFmtId="178" fontId="3" fillId="0" borderId="27" xfId="31" applyNumberFormat="1" applyFont="1" applyFill="1" applyBorder="1">
      <alignment vertical="center"/>
    </xf>
    <xf numFmtId="178" fontId="3" fillId="0" borderId="31" xfId="31" applyNumberFormat="1" applyFont="1" applyFill="1" applyBorder="1">
      <alignment vertical="center"/>
    </xf>
    <xf numFmtId="178" fontId="3" fillId="0" borderId="32" xfId="31" applyNumberFormat="1" applyFont="1" applyFill="1" applyBorder="1">
      <alignment vertical="center"/>
    </xf>
    <xf numFmtId="178" fontId="3" fillId="0" borderId="24" xfId="31" applyNumberFormat="1" applyFont="1" applyFill="1" applyBorder="1" applyAlignment="1">
      <alignment horizontal="center" vertical="center"/>
    </xf>
    <xf numFmtId="178" fontId="3" fillId="0" borderId="62" xfId="31" applyNumberFormat="1" applyFont="1" applyFill="1" applyBorder="1" applyAlignment="1">
      <alignment horizontal="center" vertical="center"/>
    </xf>
    <xf numFmtId="178" fontId="3" fillId="0" borderId="35" xfId="31" applyNumberFormat="1" applyFont="1" applyFill="1" applyBorder="1" applyAlignment="1">
      <alignment horizontal="center" vertical="center"/>
    </xf>
    <xf numFmtId="178" fontId="3" fillId="0" borderId="0" xfId="31" applyNumberFormat="1" applyFont="1" applyFill="1" applyBorder="1" applyAlignment="1">
      <alignment horizontal="center" vertical="center"/>
    </xf>
    <xf numFmtId="178" fontId="3" fillId="0" borderId="54" xfId="31" applyNumberFormat="1" applyFont="1" applyFill="1" applyBorder="1">
      <alignment vertical="center"/>
    </xf>
    <xf numFmtId="191" fontId="9" fillId="0" borderId="24" xfId="31" applyNumberFormat="1" applyFont="1" applyFill="1" applyBorder="1" applyAlignment="1">
      <alignment horizontal="right" vertical="center" shrinkToFit="1"/>
    </xf>
    <xf numFmtId="191" fontId="9" fillId="0" borderId="62" xfId="31" applyNumberFormat="1" applyFont="1" applyFill="1" applyBorder="1" applyAlignment="1">
      <alignment horizontal="right" vertical="center" shrinkToFit="1"/>
    </xf>
    <xf numFmtId="191" fontId="3" fillId="0" borderId="35" xfId="31" applyNumberFormat="1" applyFont="1" applyFill="1" applyBorder="1" applyAlignment="1">
      <alignment horizontal="right" vertical="center" shrinkToFit="1"/>
    </xf>
    <xf numFmtId="178" fontId="3" fillId="0" borderId="61" xfId="31" applyNumberFormat="1" applyFont="1" applyFill="1" applyBorder="1">
      <alignment vertical="center"/>
    </xf>
    <xf numFmtId="178" fontId="3" fillId="0" borderId="0" xfId="31" applyNumberFormat="1" applyFont="1" applyFill="1">
      <alignment vertical="center"/>
    </xf>
    <xf numFmtId="188" fontId="9" fillId="0" borderId="24" xfId="31" applyNumberFormat="1" applyFont="1" applyFill="1" applyBorder="1" applyAlignment="1">
      <alignment horizontal="right" vertical="center" shrinkToFit="1"/>
    </xf>
    <xf numFmtId="188" fontId="9" fillId="0" borderId="62" xfId="31" applyNumberFormat="1" applyFont="1" applyFill="1" applyBorder="1" applyAlignment="1">
      <alignment horizontal="right" vertical="center" shrinkToFit="1"/>
    </xf>
    <xf numFmtId="188" fontId="3" fillId="0" borderId="35" xfId="31" applyNumberFormat="1" applyFont="1" applyFill="1" applyBorder="1" applyAlignment="1">
      <alignment horizontal="right" vertical="center" shrinkToFit="1"/>
    </xf>
    <xf numFmtId="178" fontId="3" fillId="0" borderId="26" xfId="31" applyNumberFormat="1" applyFont="1" applyFill="1" applyBorder="1">
      <alignment vertical="center"/>
    </xf>
    <xf numFmtId="178" fontId="3" fillId="0" borderId="37" xfId="31" applyNumberFormat="1" applyFont="1" applyFill="1" applyBorder="1">
      <alignment vertical="center"/>
    </xf>
    <xf numFmtId="190" fontId="3" fillId="0" borderId="37" xfId="31" applyNumberFormat="1" applyFont="1" applyFill="1" applyBorder="1">
      <alignment vertical="center"/>
    </xf>
    <xf numFmtId="178" fontId="3" fillId="0" borderId="33" xfId="31" applyNumberFormat="1" applyFont="1" applyFill="1" applyBorder="1">
      <alignment vertical="center"/>
    </xf>
    <xf numFmtId="0" fontId="1" fillId="0" borderId="30" xfId="31" applyFont="1" applyFill="1" applyBorder="1" applyAlignment="1"/>
    <xf numFmtId="0" fontId="1" fillId="0" borderId="61" xfId="31" applyFont="1" applyFill="1" applyBorder="1" applyAlignment="1"/>
    <xf numFmtId="177" fontId="3" fillId="4" borderId="24" xfId="31" applyNumberFormat="1" applyFont="1" applyFill="1" applyBorder="1" applyAlignment="1">
      <alignment horizontal="right" vertical="center"/>
    </xf>
    <xf numFmtId="177" fontId="3" fillId="4" borderId="62" xfId="31" applyNumberFormat="1" applyFont="1" applyFill="1" applyBorder="1" applyAlignment="1">
      <alignment horizontal="right" vertical="center"/>
    </xf>
    <xf numFmtId="188" fontId="3" fillId="4" borderId="35" xfId="31" applyNumberFormat="1" applyFont="1" applyFill="1" applyBorder="1" applyAlignment="1">
      <alignment horizontal="right" vertical="center"/>
    </xf>
    <xf numFmtId="177" fontId="3" fillId="0" borderId="24" xfId="31" applyNumberFormat="1" applyFont="1" applyFill="1" applyBorder="1" applyAlignment="1">
      <alignment horizontal="right" vertical="center"/>
    </xf>
    <xf numFmtId="177" fontId="3" fillId="0" borderId="62" xfId="31" applyNumberFormat="1" applyFont="1" applyFill="1" applyBorder="1" applyAlignment="1">
      <alignment horizontal="right" vertical="center"/>
    </xf>
    <xf numFmtId="188" fontId="3" fillId="0" borderId="35" xfId="31" applyNumberFormat="1" applyFont="1" applyFill="1" applyBorder="1" applyAlignment="1">
      <alignment horizontal="right" vertical="center"/>
    </xf>
    <xf numFmtId="177" fontId="3" fillId="4" borderId="24" xfId="31" applyNumberFormat="1" applyFont="1" applyFill="1" applyBorder="1" applyAlignment="1">
      <alignment horizontal="right" vertical="center" wrapText="1"/>
    </xf>
    <xf numFmtId="177" fontId="3" fillId="4" borderId="62" xfId="31" applyNumberFormat="1" applyFont="1" applyFill="1" applyBorder="1" applyAlignment="1">
      <alignment horizontal="right" vertical="center" wrapText="1"/>
    </xf>
    <xf numFmtId="188" fontId="3" fillId="4" borderId="35" xfId="31" applyNumberFormat="1" applyFont="1" applyFill="1" applyBorder="1" applyAlignment="1">
      <alignment horizontal="right" vertical="center" wrapText="1"/>
    </xf>
    <xf numFmtId="0" fontId="3" fillId="0" borderId="0" xfId="31" applyFont="1" applyFill="1" applyBorder="1" applyAlignment="1"/>
    <xf numFmtId="0" fontId="1" fillId="0" borderId="0" xfId="31" applyFont="1" applyFill="1" applyBorder="1" applyAlignment="1"/>
    <xf numFmtId="190" fontId="3" fillId="0" borderId="45" xfId="31" applyNumberFormat="1" applyFont="1" applyFill="1" applyBorder="1">
      <alignment vertical="center"/>
    </xf>
    <xf numFmtId="0" fontId="1" fillId="0" borderId="37" xfId="31" applyFont="1" applyFill="1" applyBorder="1">
      <alignment vertical="center"/>
    </xf>
    <xf numFmtId="0" fontId="25" fillId="0" borderId="54" xfId="31" applyFont="1" applyFill="1" applyBorder="1">
      <alignment vertical="center"/>
    </xf>
    <xf numFmtId="0" fontId="1" fillId="0" borderId="37" xfId="32" applyFont="1" applyFill="1" applyBorder="1">
      <alignment vertical="center"/>
    </xf>
    <xf numFmtId="190" fontId="3" fillId="0" borderId="37" xfId="32" applyNumberFormat="1" applyFont="1" applyFill="1" applyBorder="1">
      <alignment vertical="center"/>
    </xf>
    <xf numFmtId="178" fontId="9" fillId="0" borderId="28" xfId="33" applyNumberFormat="1" applyFont="1" applyBorder="1" applyAlignment="1">
      <alignment vertical="center"/>
    </xf>
    <xf numFmtId="178" fontId="9" fillId="0" borderId="30" xfId="33" applyNumberFormat="1" applyFont="1" applyBorder="1" applyAlignment="1">
      <alignment vertical="center"/>
    </xf>
    <xf numFmtId="178" fontId="9" fillId="0" borderId="26" xfId="33" applyNumberFormat="1" applyFont="1" applyBorder="1" applyAlignment="1">
      <alignment vertical="center"/>
    </xf>
    <xf numFmtId="178" fontId="9" fillId="0" borderId="33" xfId="33" applyNumberFormat="1" applyFont="1" applyBorder="1" applyAlignment="1">
      <alignment vertical="center"/>
    </xf>
    <xf numFmtId="178" fontId="9" fillId="0" borderId="28" xfId="33" applyNumberFormat="1" applyFont="1" applyBorder="1" applyAlignment="1">
      <alignment horizontal="center" vertical="center"/>
    </xf>
    <xf numFmtId="178" fontId="9" fillId="0" borderId="35" xfId="33" applyNumberFormat="1" applyFont="1" applyBorder="1" applyAlignment="1">
      <alignment horizontal="center" vertical="center" wrapText="1"/>
    </xf>
    <xf numFmtId="178" fontId="12" fillId="0" borderId="36" xfId="33" applyNumberFormat="1" applyFont="1" applyBorder="1" applyAlignment="1">
      <alignment horizontal="center" vertical="center"/>
    </xf>
    <xf numFmtId="178" fontId="9" fillId="0" borderId="37" xfId="33" applyNumberFormat="1" applyFont="1" applyBorder="1" applyAlignment="1">
      <alignment horizontal="center" vertical="center" wrapText="1"/>
    </xf>
    <xf numFmtId="178" fontId="9" fillId="0" borderId="24" xfId="33" applyNumberFormat="1" applyFont="1" applyBorder="1" applyAlignment="1">
      <alignment horizontal="center" vertical="center"/>
    </xf>
    <xf numFmtId="177" fontId="9" fillId="0" borderId="11" xfId="34" applyNumberFormat="1" applyFont="1" applyFill="1" applyBorder="1" applyAlignment="1">
      <alignment horizontal="right" vertical="center"/>
    </xf>
    <xf numFmtId="177" fontId="9" fillId="0" borderId="28" xfId="34" applyNumberFormat="1" applyFont="1" applyFill="1" applyBorder="1" applyAlignment="1">
      <alignment horizontal="right" vertical="center"/>
    </xf>
    <xf numFmtId="188" fontId="9" fillId="0" borderId="38" xfId="34" applyNumberFormat="1" applyFont="1" applyFill="1" applyBorder="1" applyAlignment="1">
      <alignment horizontal="right" vertical="center"/>
    </xf>
    <xf numFmtId="177" fontId="9" fillId="0" borderId="36" xfId="34" applyNumberFormat="1" applyFont="1" applyFill="1" applyBorder="1" applyAlignment="1">
      <alignment horizontal="right" vertical="center"/>
    </xf>
    <xf numFmtId="188" fontId="9" fillId="0" borderId="39" xfId="34" applyNumberFormat="1" applyFont="1" applyFill="1" applyBorder="1" applyAlignment="1">
      <alignment horizontal="right" vertical="center"/>
    </xf>
    <xf numFmtId="188" fontId="9" fillId="0" borderId="11" xfId="34" applyNumberFormat="1" applyFont="1" applyBorder="1" applyAlignment="1">
      <alignment horizontal="right" vertical="center"/>
    </xf>
    <xf numFmtId="178" fontId="9" fillId="0" borderId="26" xfId="33" applyNumberFormat="1" applyFont="1" applyBorder="1" applyAlignment="1">
      <alignment horizontal="center" vertical="center"/>
    </xf>
    <xf numFmtId="178" fontId="9" fillId="0" borderId="40" xfId="33" applyNumberFormat="1" applyFont="1" applyBorder="1" applyAlignment="1">
      <alignment horizontal="center" vertical="center"/>
    </xf>
    <xf numFmtId="177" fontId="9" fillId="0" borderId="41" xfId="34" applyNumberFormat="1" applyFont="1" applyFill="1" applyBorder="1" applyAlignment="1">
      <alignment horizontal="right" vertical="center"/>
    </xf>
    <xf numFmtId="177" fontId="9" fillId="0" borderId="42" xfId="34" applyNumberFormat="1" applyFont="1" applyFill="1" applyBorder="1" applyAlignment="1">
      <alignment horizontal="right" vertical="center"/>
    </xf>
    <xf numFmtId="188" fontId="9" fillId="0" borderId="40" xfId="34" applyNumberFormat="1" applyFont="1" applyFill="1" applyBorder="1" applyAlignment="1">
      <alignment horizontal="right" vertical="center"/>
    </xf>
    <xf numFmtId="177" fontId="9" fillId="0" borderId="43" xfId="34" applyNumberFormat="1" applyFont="1" applyFill="1" applyBorder="1" applyAlignment="1">
      <alignment horizontal="right" vertical="center"/>
    </xf>
    <xf numFmtId="188" fontId="9" fillId="0" borderId="44" xfId="34" applyNumberFormat="1" applyFont="1" applyFill="1" applyBorder="1" applyAlignment="1">
      <alignment horizontal="right" vertical="center"/>
    </xf>
    <xf numFmtId="188" fontId="9" fillId="0" borderId="41" xfId="34" applyNumberFormat="1" applyFont="1" applyBorder="1" applyAlignment="1">
      <alignment horizontal="right" vertical="center"/>
    </xf>
    <xf numFmtId="177" fontId="9" fillId="0" borderId="41" xfId="34" applyNumberFormat="1" applyFont="1" applyFill="1" applyBorder="1" applyAlignment="1">
      <alignment horizontal="right" vertical="center" wrapText="1"/>
    </xf>
    <xf numFmtId="178" fontId="9" fillId="0" borderId="30" xfId="33" applyNumberFormat="1" applyFont="1" applyBorder="1" applyAlignment="1">
      <alignment horizontal="center" vertical="center"/>
    </xf>
    <xf numFmtId="177" fontId="9" fillId="0" borderId="11" xfId="34" applyNumberFormat="1" applyFont="1" applyBorder="1" applyAlignment="1">
      <alignment horizontal="right" vertical="center"/>
    </xf>
    <xf numFmtId="177" fontId="9" fillId="0" borderId="28" xfId="34" applyNumberFormat="1" applyFont="1" applyBorder="1" applyAlignment="1">
      <alignment horizontal="right" vertical="center"/>
    </xf>
    <xf numFmtId="188" fontId="9" fillId="0" borderId="38" xfId="34" applyNumberFormat="1" applyFont="1" applyBorder="1" applyAlignment="1">
      <alignment horizontal="right" vertical="center"/>
    </xf>
    <xf numFmtId="177" fontId="9" fillId="0" borderId="36" xfId="34" applyNumberFormat="1" applyFont="1" applyBorder="1" applyAlignment="1">
      <alignment horizontal="right" vertical="center"/>
    </xf>
    <xf numFmtId="188" fontId="9" fillId="0" borderId="45" xfId="34" applyNumberFormat="1" applyFont="1" applyBorder="1" applyAlignment="1">
      <alignment horizontal="right" vertical="center"/>
    </xf>
    <xf numFmtId="0" fontId="1" fillId="0" borderId="26" xfId="31" applyFont="1" applyFill="1" applyBorder="1">
      <alignment vertical="center"/>
    </xf>
    <xf numFmtId="0" fontId="1" fillId="0" borderId="33" xfId="31" applyFont="1" applyFill="1" applyBorder="1">
      <alignment vertical="center"/>
    </xf>
    <xf numFmtId="0" fontId="8" fillId="4" borderId="0" xfId="10" applyFont="1" applyFill="1"/>
    <xf numFmtId="0" fontId="8" fillId="4" borderId="0" xfId="10" applyFont="1" applyFill="1" applyAlignment="1" applyProtection="1">
      <protection hidden="1"/>
    </xf>
    <xf numFmtId="0" fontId="31" fillId="4" borderId="0" xfId="10" applyFont="1" applyFill="1"/>
    <xf numFmtId="0" fontId="8" fillId="4" borderId="0" xfId="10" applyFont="1" applyFill="1" applyProtection="1">
      <protection hidden="1"/>
    </xf>
    <xf numFmtId="0" fontId="1" fillId="0" borderId="28" xfId="31" applyFont="1" applyFill="1" applyBorder="1">
      <alignment vertical="center"/>
    </xf>
    <xf numFmtId="190" fontId="1" fillId="0" borderId="45" xfId="31" applyNumberFormat="1" applyFont="1" applyFill="1" applyBorder="1">
      <alignment vertical="center"/>
    </xf>
    <xf numFmtId="0" fontId="25" fillId="0" borderId="0" xfId="31" applyFont="1" applyFill="1">
      <alignment vertical="center"/>
    </xf>
    <xf numFmtId="0" fontId="25" fillId="0" borderId="0" xfId="31" applyFont="1" applyFill="1" applyAlignment="1">
      <alignment vertical="center"/>
    </xf>
    <xf numFmtId="0" fontId="1" fillId="0" borderId="31" xfId="31" applyFont="1" applyFill="1" applyBorder="1">
      <alignment vertical="center"/>
    </xf>
    <xf numFmtId="178" fontId="30" fillId="0" borderId="0" xfId="31" applyNumberFormat="1" applyFont="1" applyFill="1" applyBorder="1">
      <alignment vertical="center"/>
    </xf>
    <xf numFmtId="178" fontId="1" fillId="0" borderId="0" xfId="31" applyNumberFormat="1" applyFont="1" applyFill="1" applyBorder="1">
      <alignment vertical="center"/>
    </xf>
    <xf numFmtId="179" fontId="1" fillId="4" borderId="0" xfId="32" applyNumberFormat="1" applyFont="1" applyFill="1" applyBorder="1" applyAlignment="1">
      <alignment vertical="center" wrapText="1"/>
    </xf>
    <xf numFmtId="179" fontId="1" fillId="4" borderId="24" xfId="32" applyNumberFormat="1" applyFont="1" applyFill="1" applyBorder="1" applyAlignment="1">
      <alignment horizontal="center" vertical="center" wrapText="1"/>
    </xf>
    <xf numFmtId="178" fontId="1" fillId="0" borderId="0" xfId="31" applyNumberFormat="1" applyFont="1" applyFill="1">
      <alignment vertical="center"/>
    </xf>
    <xf numFmtId="178" fontId="1" fillId="0" borderId="54" xfId="31" applyNumberFormat="1" applyFont="1" applyFill="1" applyBorder="1">
      <alignment vertical="center"/>
    </xf>
    <xf numFmtId="178" fontId="1" fillId="0" borderId="61" xfId="31" applyNumberFormat="1" applyFont="1" applyFill="1" applyBorder="1">
      <alignment vertical="center"/>
    </xf>
    <xf numFmtId="192" fontId="1" fillId="0" borderId="0" xfId="31" applyNumberFormat="1" applyFont="1" applyFill="1" applyBorder="1">
      <alignment vertical="center"/>
    </xf>
    <xf numFmtId="178" fontId="1" fillId="0" borderId="26" xfId="31" applyNumberFormat="1" applyFont="1" applyFill="1" applyBorder="1">
      <alignment vertical="center"/>
    </xf>
    <xf numFmtId="178" fontId="1" fillId="0" borderId="37" xfId="31" applyNumberFormat="1" applyFont="1" applyFill="1" applyBorder="1">
      <alignment vertical="center"/>
    </xf>
    <xf numFmtId="190" fontId="1" fillId="0" borderId="37" xfId="31" applyNumberFormat="1" applyFont="1" applyFill="1" applyBorder="1">
      <alignment vertical="center"/>
    </xf>
    <xf numFmtId="178" fontId="1" fillId="0" borderId="33" xfId="31" applyNumberFormat="1" applyFont="1" applyFill="1" applyBorder="1">
      <alignment vertical="center"/>
    </xf>
    <xf numFmtId="178" fontId="8" fillId="0" borderId="0" xfId="33" applyNumberFormat="1" applyFont="1" applyBorder="1" applyAlignment="1">
      <alignment vertical="center"/>
    </xf>
    <xf numFmtId="177" fontId="8" fillId="0" borderId="0" xfId="34" applyNumberFormat="1" applyFont="1" applyFill="1" applyBorder="1" applyAlignment="1">
      <alignment horizontal="right" vertical="center"/>
    </xf>
    <xf numFmtId="188" fontId="8" fillId="0" borderId="0" xfId="34" applyNumberFormat="1" applyFont="1" applyFill="1" applyBorder="1" applyAlignment="1">
      <alignment horizontal="right" vertical="center"/>
    </xf>
    <xf numFmtId="188" fontId="8" fillId="0" borderId="0" xfId="34" applyNumberFormat="1" applyFont="1" applyBorder="1" applyAlignment="1">
      <alignment horizontal="right" vertical="center"/>
    </xf>
    <xf numFmtId="178" fontId="1" fillId="4" borderId="0" xfId="31" applyNumberFormat="1" applyFont="1" applyFill="1" applyBorder="1" applyAlignment="1">
      <alignment vertical="center" wrapText="1"/>
    </xf>
    <xf numFmtId="178" fontId="8" fillId="0" borderId="0" xfId="33" applyNumberFormat="1" applyFont="1" applyBorder="1" applyAlignment="1">
      <alignment horizontal="center" vertical="center"/>
    </xf>
    <xf numFmtId="188" fontId="1" fillId="0" borderId="0" xfId="31" applyNumberFormat="1" applyFont="1" applyFill="1" applyBorder="1">
      <alignment vertical="center"/>
    </xf>
    <xf numFmtId="0" fontId="32" fillId="0" borderId="0" xfId="38" applyFont="1" applyAlignment="1">
      <alignment vertical="center"/>
    </xf>
    <xf numFmtId="180" fontId="1" fillId="0" borderId="0" xfId="31" applyNumberFormat="1" applyFont="1" applyFill="1" applyBorder="1">
      <alignment vertical="center"/>
    </xf>
    <xf numFmtId="0" fontId="18" fillId="0" borderId="0" xfId="27" applyNumberFormat="1" applyFont="1" applyFill="1" applyBorder="1" applyAlignment="1" applyProtection="1">
      <alignment horizontal="left" vertical="center" wrapText="1"/>
      <protection hidden="1"/>
    </xf>
    <xf numFmtId="186" fontId="13" fillId="0" borderId="0" xfId="27" applyNumberFormat="1" applyFont="1" applyFill="1" applyBorder="1" applyAlignment="1" applyProtection="1">
      <alignment horizontal="center" vertical="center"/>
      <protection hidden="1"/>
    </xf>
    <xf numFmtId="0" fontId="13" fillId="0" borderId="0" xfId="27" applyFont="1" applyFill="1" applyBorder="1" applyAlignment="1" applyProtection="1">
      <alignment horizontal="center" vertical="center"/>
      <protection hidden="1"/>
    </xf>
    <xf numFmtId="181" fontId="13" fillId="0" borderId="7" xfId="27" applyNumberFormat="1" applyFont="1" applyFill="1" applyBorder="1" applyAlignment="1">
      <alignment horizontal="right" vertical="center"/>
    </xf>
    <xf numFmtId="181" fontId="13" fillId="0" borderId="0" xfId="27" applyNumberFormat="1" applyFont="1" applyFill="1" applyBorder="1" applyAlignment="1">
      <alignment horizontal="right" vertical="center"/>
    </xf>
    <xf numFmtId="181" fontId="13" fillId="0" borderId="53" xfId="27" applyNumberFormat="1" applyFont="1" applyFill="1" applyBorder="1" applyAlignment="1">
      <alignment horizontal="right" vertical="center"/>
    </xf>
    <xf numFmtId="49" fontId="13" fillId="0" borderId="0" xfId="27" applyNumberFormat="1" applyFont="1" applyFill="1" applyBorder="1" applyAlignment="1">
      <alignment horizontal="center" vertical="center"/>
    </xf>
    <xf numFmtId="0" fontId="13" fillId="0" borderId="0" xfId="27" applyFont="1" applyFill="1" applyBorder="1" applyAlignment="1">
      <alignment horizontal="center" vertical="center"/>
    </xf>
    <xf numFmtId="178" fontId="13" fillId="0" borderId="50" xfId="27" applyNumberFormat="1" applyFont="1" applyFill="1" applyBorder="1" applyAlignment="1">
      <alignment horizontal="right" vertical="center"/>
    </xf>
    <xf numFmtId="178" fontId="13" fillId="0" borderId="51" xfId="27" applyNumberFormat="1" applyFont="1" applyFill="1" applyBorder="1" applyAlignment="1">
      <alignment horizontal="right" vertical="center"/>
    </xf>
    <xf numFmtId="178" fontId="13" fillId="0" borderId="52" xfId="27" applyNumberFormat="1" applyFont="1" applyFill="1" applyBorder="1" applyAlignment="1">
      <alignment horizontal="right" vertical="center"/>
    </xf>
    <xf numFmtId="0" fontId="12" fillId="0" borderId="50" xfId="11" applyFont="1" applyFill="1" applyBorder="1" applyAlignment="1">
      <alignment horizontal="left" vertical="center"/>
    </xf>
    <xf numFmtId="0" fontId="12" fillId="0" borderId="51" xfId="11" applyFont="1" applyFill="1" applyBorder="1" applyAlignment="1">
      <alignment horizontal="left" vertical="center"/>
    </xf>
    <xf numFmtId="0" fontId="12" fillId="0" borderId="52" xfId="11" applyFont="1" applyFill="1" applyBorder="1" applyAlignment="1">
      <alignment horizontal="left" vertical="center"/>
    </xf>
    <xf numFmtId="0" fontId="18" fillId="0" borderId="0" xfId="27" applyFont="1" applyFill="1" applyBorder="1" applyAlignment="1">
      <alignment horizontal="left" vertical="center" wrapText="1"/>
    </xf>
    <xf numFmtId="0" fontId="18" fillId="0" borderId="53" xfId="27" applyFont="1" applyFill="1" applyBorder="1" applyAlignment="1">
      <alignment horizontal="left" vertical="center" wrapText="1"/>
    </xf>
    <xf numFmtId="178" fontId="13" fillId="0" borderId="7" xfId="27" applyNumberFormat="1" applyFont="1" applyFill="1" applyBorder="1" applyAlignment="1">
      <alignment horizontal="right" vertical="center"/>
    </xf>
    <xf numFmtId="178" fontId="13" fillId="0" borderId="0" xfId="27" applyNumberFormat="1" applyFont="1" applyFill="1" applyBorder="1" applyAlignment="1">
      <alignment horizontal="right" vertical="center"/>
    </xf>
    <xf numFmtId="178" fontId="13" fillId="0" borderId="53" xfId="27" applyNumberFormat="1" applyFont="1" applyFill="1" applyBorder="1" applyAlignment="1">
      <alignment horizontal="right" vertical="center"/>
    </xf>
    <xf numFmtId="0" fontId="13" fillId="0" borderId="27" xfId="27" applyFont="1" applyFill="1" applyBorder="1" applyAlignment="1">
      <alignment vertical="center"/>
    </xf>
    <xf numFmtId="0" fontId="13" fillId="0" borderId="31" xfId="27" applyFont="1" applyFill="1" applyBorder="1" applyAlignment="1">
      <alignment vertical="center"/>
    </xf>
    <xf numFmtId="0" fontId="13" fillId="0" borderId="32" xfId="27" applyFont="1" applyFill="1" applyBorder="1" applyAlignment="1">
      <alignment vertical="center"/>
    </xf>
    <xf numFmtId="178" fontId="13" fillId="0" borderId="27" xfId="27" applyNumberFormat="1" applyFont="1" applyFill="1" applyBorder="1" applyAlignment="1">
      <alignment horizontal="right" vertical="center"/>
    </xf>
    <xf numFmtId="178" fontId="13" fillId="0" borderId="31" xfId="27" applyNumberFormat="1" applyFont="1" applyFill="1" applyBorder="1" applyAlignment="1">
      <alignment horizontal="right" vertical="center"/>
    </xf>
    <xf numFmtId="178" fontId="13" fillId="0" borderId="32" xfId="27" applyNumberFormat="1" applyFont="1" applyFill="1" applyBorder="1" applyAlignment="1">
      <alignment horizontal="right" vertical="center"/>
    </xf>
    <xf numFmtId="178" fontId="13" fillId="0" borderId="46" xfId="27" applyNumberFormat="1" applyFont="1" applyFill="1" applyBorder="1" applyAlignment="1">
      <alignment horizontal="right" vertical="center"/>
    </xf>
    <xf numFmtId="178" fontId="13" fillId="0" borderId="47" xfId="27" applyNumberFormat="1" applyFont="1" applyFill="1" applyBorder="1" applyAlignment="1">
      <alignment horizontal="right" vertical="center"/>
    </xf>
    <xf numFmtId="178" fontId="13" fillId="0" borderId="48" xfId="27" applyNumberFormat="1" applyFont="1" applyFill="1" applyBorder="1" applyAlignment="1">
      <alignment horizontal="right" vertical="center"/>
    </xf>
    <xf numFmtId="0" fontId="12" fillId="0" borderId="46" xfId="11" applyFont="1" applyFill="1" applyBorder="1" applyAlignment="1">
      <alignment horizontal="center" vertical="center" wrapText="1"/>
    </xf>
    <xf numFmtId="0" fontId="12" fillId="0" borderId="47" xfId="11" applyFont="1" applyFill="1" applyBorder="1" applyAlignment="1">
      <alignment horizontal="center" vertical="center" wrapText="1"/>
    </xf>
    <xf numFmtId="0" fontId="12" fillId="0" borderId="48" xfId="11" applyFont="1" applyFill="1" applyBorder="1" applyAlignment="1">
      <alignment horizontal="center" vertical="center" wrapText="1"/>
    </xf>
    <xf numFmtId="0" fontId="12" fillId="0" borderId="7" xfId="11" applyFont="1" applyFill="1" applyBorder="1" applyAlignment="1">
      <alignment horizontal="center" vertical="center" wrapText="1"/>
    </xf>
    <xf numFmtId="0" fontId="12" fillId="0" borderId="0" xfId="11" applyFont="1" applyFill="1" applyBorder="1" applyAlignment="1">
      <alignment horizontal="center" vertical="center" wrapText="1"/>
    </xf>
    <xf numFmtId="0" fontId="12" fillId="0" borderId="53" xfId="11" applyFont="1" applyFill="1" applyBorder="1" applyAlignment="1">
      <alignment horizontal="center" vertical="center" wrapText="1"/>
    </xf>
    <xf numFmtId="0" fontId="12" fillId="0" borderId="50" xfId="11" applyFont="1" applyFill="1" applyBorder="1" applyAlignment="1">
      <alignment horizontal="center" vertical="center" wrapText="1"/>
    </xf>
    <xf numFmtId="0" fontId="12" fillId="0" borderId="51" xfId="11" applyFont="1" applyFill="1" applyBorder="1" applyAlignment="1">
      <alignment horizontal="center" vertical="center" wrapText="1"/>
    </xf>
    <xf numFmtId="0" fontId="12" fillId="0" borderId="52" xfId="11" applyFont="1" applyFill="1" applyBorder="1" applyAlignment="1">
      <alignment horizontal="center" vertical="center" wrapText="1"/>
    </xf>
    <xf numFmtId="0" fontId="12" fillId="0" borderId="46" xfId="11" applyFont="1" applyFill="1" applyBorder="1" applyAlignment="1">
      <alignment horizontal="left" vertical="center"/>
    </xf>
    <xf numFmtId="0" fontId="12" fillId="0" borderId="47" xfId="11" applyFont="1" applyFill="1" applyBorder="1" applyAlignment="1">
      <alignment horizontal="left" vertical="center"/>
    </xf>
    <xf numFmtId="0" fontId="12" fillId="0" borderId="48" xfId="11" applyFont="1" applyFill="1" applyBorder="1" applyAlignment="1">
      <alignment horizontal="left" vertical="center"/>
    </xf>
    <xf numFmtId="0" fontId="13" fillId="0" borderId="29" xfId="27" applyFont="1" applyFill="1" applyBorder="1" applyAlignment="1">
      <alignment vertical="center"/>
    </xf>
    <xf numFmtId="0" fontId="13" fillId="0" borderId="82" xfId="27" applyFont="1" applyFill="1" applyBorder="1" applyAlignment="1">
      <alignment vertical="center"/>
    </xf>
    <xf numFmtId="0" fontId="13" fillId="0" borderId="83" xfId="27" applyFont="1" applyFill="1" applyBorder="1" applyAlignment="1">
      <alignment vertical="center"/>
    </xf>
    <xf numFmtId="178" fontId="13" fillId="0" borderId="29" xfId="27" applyNumberFormat="1" applyFont="1" applyFill="1" applyBorder="1" applyAlignment="1">
      <alignment horizontal="right" vertical="center"/>
    </xf>
    <xf numFmtId="178" fontId="13" fillId="0" borderId="82" xfId="27" applyNumberFormat="1" applyFont="1" applyFill="1" applyBorder="1" applyAlignment="1">
      <alignment horizontal="right" vertical="center"/>
    </xf>
    <xf numFmtId="178" fontId="13" fillId="0" borderId="83" xfId="27" applyNumberFormat="1" applyFont="1" applyFill="1" applyBorder="1" applyAlignment="1">
      <alignment horizontal="right" vertical="center"/>
    </xf>
    <xf numFmtId="0" fontId="13" fillId="0" borderId="73" xfId="27" applyFont="1" applyFill="1" applyBorder="1" applyAlignment="1">
      <alignment horizontal="center" vertical="center" shrinkToFit="1"/>
    </xf>
    <xf numFmtId="0" fontId="13" fillId="0" borderId="51" xfId="27" applyFont="1" applyFill="1" applyBorder="1" applyAlignment="1">
      <alignment horizontal="center" vertical="center" shrinkToFit="1"/>
    </xf>
    <xf numFmtId="0" fontId="13" fillId="0" borderId="64" xfId="27" applyFont="1" applyFill="1" applyBorder="1" applyAlignment="1">
      <alignment horizontal="center" vertical="center" shrinkToFit="1"/>
    </xf>
    <xf numFmtId="181" fontId="13" fillId="0" borderId="29" xfId="27" applyNumberFormat="1" applyFont="1" applyFill="1" applyBorder="1" applyAlignment="1">
      <alignment horizontal="right" vertical="center"/>
    </xf>
    <xf numFmtId="181" fontId="13" fillId="0" borderId="82" xfId="27" applyNumberFormat="1" applyFont="1" applyFill="1" applyBorder="1" applyAlignment="1">
      <alignment horizontal="right" vertical="center"/>
    </xf>
    <xf numFmtId="181" fontId="13" fillId="0" borderId="84" xfId="27" applyNumberFormat="1" applyFont="1" applyFill="1" applyBorder="1" applyAlignment="1">
      <alignment horizontal="right" vertical="center"/>
    </xf>
    <xf numFmtId="178" fontId="13" fillId="0" borderId="81" xfId="27" applyNumberFormat="1" applyFont="1" applyFill="1" applyBorder="1" applyAlignment="1">
      <alignment horizontal="right" vertical="center"/>
    </xf>
    <xf numFmtId="0" fontId="12" fillId="0" borderId="7" xfId="11" applyFont="1" applyFill="1" applyBorder="1" applyAlignment="1">
      <alignment horizontal="left" vertical="center"/>
    </xf>
    <xf numFmtId="0" fontId="12" fillId="0" borderId="0" xfId="11" applyFont="1" applyFill="1" applyBorder="1" applyAlignment="1">
      <alignment horizontal="left" vertical="center"/>
    </xf>
    <xf numFmtId="0" fontId="12" fillId="0" borderId="53" xfId="11" applyFont="1" applyFill="1" applyBorder="1" applyAlignment="1">
      <alignment horizontal="left" vertical="center"/>
    </xf>
    <xf numFmtId="0" fontId="19" fillId="0" borderId="31" xfId="27" applyFont="1" applyFill="1" applyBorder="1">
      <alignment vertical="center"/>
    </xf>
    <xf numFmtId="0" fontId="19" fillId="0" borderId="32" xfId="27" applyFont="1" applyFill="1" applyBorder="1">
      <alignment vertical="center"/>
    </xf>
    <xf numFmtId="0" fontId="13" fillId="0" borderId="50" xfId="27" applyFont="1" applyFill="1" applyBorder="1" applyAlignment="1">
      <alignment horizontal="left" vertical="center"/>
    </xf>
    <xf numFmtId="0" fontId="13" fillId="0" borderId="51" xfId="27" applyFont="1" applyFill="1" applyBorder="1" applyAlignment="1">
      <alignment horizontal="left" vertical="center"/>
    </xf>
    <xf numFmtId="0" fontId="13" fillId="0" borderId="52" xfId="27" applyFont="1" applyFill="1" applyBorder="1" applyAlignment="1">
      <alignment horizontal="left" vertical="center"/>
    </xf>
    <xf numFmtId="0" fontId="18" fillId="0" borderId="28" xfId="27" applyFont="1" applyFill="1" applyBorder="1" applyAlignment="1">
      <alignment horizontal="center" vertical="center" wrapText="1"/>
    </xf>
    <xf numFmtId="0" fontId="18" fillId="0" borderId="45" xfId="27" applyFont="1" applyFill="1" applyBorder="1" applyAlignment="1">
      <alignment horizontal="center" vertical="center" wrapText="1"/>
    </xf>
    <xf numFmtId="0" fontId="18" fillId="0" borderId="75" xfId="27" applyFont="1" applyFill="1" applyBorder="1" applyAlignment="1">
      <alignment horizontal="center" vertical="center" wrapText="1"/>
    </xf>
    <xf numFmtId="0" fontId="18" fillId="0" borderId="26" xfId="27" applyFont="1" applyFill="1" applyBorder="1" applyAlignment="1">
      <alignment horizontal="center" vertical="center" wrapText="1"/>
    </xf>
    <xf numFmtId="0" fontId="18" fillId="0" borderId="37" xfId="27" applyFont="1" applyFill="1" applyBorder="1" applyAlignment="1">
      <alignment horizontal="center" vertical="center" wrapText="1"/>
    </xf>
    <xf numFmtId="0" fontId="18" fillId="0" borderId="66" xfId="27" applyFont="1" applyFill="1" applyBorder="1" applyAlignment="1">
      <alignment horizontal="center" vertical="center" wrapText="1"/>
    </xf>
    <xf numFmtId="0" fontId="13" fillId="0" borderId="7" xfId="27" applyFont="1" applyFill="1" applyBorder="1" applyAlignment="1">
      <alignment horizontal="left" vertical="center"/>
    </xf>
    <xf numFmtId="0" fontId="13" fillId="0" borderId="0" xfId="27" applyFont="1" applyFill="1" applyBorder="1" applyAlignment="1">
      <alignment horizontal="left" vertical="center"/>
    </xf>
    <xf numFmtId="0" fontId="13" fillId="0" borderId="53" xfId="27" applyFont="1" applyFill="1" applyBorder="1" applyAlignment="1">
      <alignment horizontal="left" vertical="center"/>
    </xf>
    <xf numFmtId="0" fontId="13" fillId="0" borderId="9" xfId="27" applyFont="1" applyFill="1" applyBorder="1" applyAlignment="1">
      <alignment horizontal="center" vertical="center" textRotation="255"/>
    </xf>
    <xf numFmtId="0" fontId="13" fillId="0" borderId="45" xfId="27" applyFont="1" applyFill="1" applyBorder="1" applyAlignment="1">
      <alignment horizontal="center" vertical="center" textRotation="255"/>
    </xf>
    <xf numFmtId="0" fontId="13" fillId="0" borderId="30" xfId="27" applyFont="1" applyFill="1" applyBorder="1" applyAlignment="1">
      <alignment horizontal="center" vertical="center" textRotation="255"/>
    </xf>
    <xf numFmtId="0" fontId="13" fillId="0" borderId="7" xfId="27" applyFont="1" applyFill="1" applyBorder="1" applyAlignment="1">
      <alignment horizontal="center" vertical="center" textRotation="255"/>
    </xf>
    <xf numFmtId="0" fontId="13" fillId="0" borderId="0" xfId="27" applyFont="1" applyFill="1" applyBorder="1" applyAlignment="1">
      <alignment horizontal="center" vertical="center" textRotation="255"/>
    </xf>
    <xf numFmtId="0" fontId="13" fillId="0" borderId="61" xfId="27" applyFont="1" applyFill="1" applyBorder="1" applyAlignment="1">
      <alignment horizontal="center" vertical="center" textRotation="255"/>
    </xf>
    <xf numFmtId="0" fontId="13" fillId="0" borderId="50" xfId="27" applyFont="1" applyFill="1" applyBorder="1" applyAlignment="1">
      <alignment horizontal="center" vertical="center" textRotation="255"/>
    </xf>
    <xf numFmtId="0" fontId="13" fillId="0" borderId="51" xfId="27" applyFont="1" applyFill="1" applyBorder="1" applyAlignment="1">
      <alignment horizontal="center" vertical="center" textRotation="255"/>
    </xf>
    <xf numFmtId="0" fontId="13" fillId="0" borderId="64" xfId="27" applyFont="1" applyFill="1" applyBorder="1" applyAlignment="1">
      <alignment horizontal="center" vertical="center" textRotation="255"/>
    </xf>
    <xf numFmtId="0" fontId="13" fillId="0" borderId="28" xfId="27" applyFont="1" applyFill="1" applyBorder="1" applyAlignment="1">
      <alignment horizontal="center" vertical="center"/>
    </xf>
    <xf numFmtId="0" fontId="13" fillId="0" borderId="45" xfId="27" applyFont="1" applyFill="1" applyBorder="1" applyAlignment="1">
      <alignment horizontal="center" vertical="center"/>
    </xf>
    <xf numFmtId="0" fontId="13" fillId="0" borderId="30" xfId="27" applyFont="1" applyFill="1" applyBorder="1" applyAlignment="1">
      <alignment horizontal="center" vertical="center"/>
    </xf>
    <xf numFmtId="0" fontId="13" fillId="0" borderId="26" xfId="27" applyFont="1" applyFill="1" applyBorder="1" applyAlignment="1">
      <alignment horizontal="center" vertical="center"/>
    </xf>
    <xf numFmtId="0" fontId="13" fillId="0" borderId="37" xfId="27" applyFont="1" applyFill="1" applyBorder="1" applyAlignment="1">
      <alignment horizontal="center" vertical="center"/>
    </xf>
    <xf numFmtId="0" fontId="13" fillId="0" borderId="33" xfId="27" applyFont="1" applyFill="1" applyBorder="1" applyAlignment="1">
      <alignment horizontal="center" vertical="center"/>
    </xf>
    <xf numFmtId="0" fontId="18" fillId="0" borderId="30" xfId="27" applyFont="1" applyFill="1" applyBorder="1" applyAlignment="1">
      <alignment horizontal="center" vertical="center" wrapText="1"/>
    </xf>
    <xf numFmtId="0" fontId="18" fillId="0" borderId="33" xfId="27" applyFont="1" applyFill="1" applyBorder="1" applyAlignment="1">
      <alignment horizontal="center" vertical="center" wrapText="1"/>
    </xf>
    <xf numFmtId="0" fontId="13" fillId="0" borderId="13" xfId="27" applyFont="1" applyFill="1" applyBorder="1" applyAlignment="1">
      <alignment vertical="center"/>
    </xf>
    <xf numFmtId="0" fontId="13" fillId="0" borderId="16" xfId="27" applyFont="1" applyFill="1" applyBorder="1" applyAlignment="1">
      <alignment horizontal="center" vertical="center"/>
    </xf>
    <xf numFmtId="0" fontId="13" fillId="0" borderId="84" xfId="27" applyFont="1" applyFill="1" applyBorder="1" applyAlignment="1">
      <alignment horizontal="center" vertical="center"/>
    </xf>
    <xf numFmtId="0" fontId="13" fillId="0" borderId="88" xfId="27" applyFont="1" applyFill="1" applyBorder="1" applyAlignment="1">
      <alignment horizontal="center" vertical="center"/>
    </xf>
    <xf numFmtId="0" fontId="13" fillId="0" borderId="28" xfId="27" applyFont="1" applyFill="1" applyBorder="1" applyAlignment="1">
      <alignment horizontal="center" vertical="center" textRotation="255"/>
    </xf>
    <xf numFmtId="0" fontId="13" fillId="0" borderId="54" xfId="27" applyFont="1" applyFill="1" applyBorder="1" applyAlignment="1">
      <alignment horizontal="center" vertical="center" textRotation="255"/>
    </xf>
    <xf numFmtId="0" fontId="13" fillId="0" borderId="26" xfId="27" applyFont="1" applyFill="1" applyBorder="1" applyAlignment="1">
      <alignment horizontal="center" vertical="center" textRotation="255"/>
    </xf>
    <xf numFmtId="0" fontId="13" fillId="0" borderId="37" xfId="27" applyFont="1" applyFill="1" applyBorder="1" applyAlignment="1">
      <alignment horizontal="center" vertical="center" textRotation="255"/>
    </xf>
    <xf numFmtId="0" fontId="13" fillId="0" borderId="33" xfId="27" applyFont="1" applyFill="1" applyBorder="1" applyAlignment="1">
      <alignment horizontal="center" vertical="center" textRotation="255"/>
    </xf>
    <xf numFmtId="0" fontId="13" fillId="0" borderId="28" xfId="27" applyFont="1" applyFill="1" applyBorder="1" applyAlignment="1">
      <alignment horizontal="center" vertical="center" wrapText="1"/>
    </xf>
    <xf numFmtId="0" fontId="13" fillId="0" borderId="45" xfId="27" applyFont="1" applyFill="1" applyBorder="1" applyAlignment="1">
      <alignment horizontal="center" vertical="center" wrapText="1"/>
    </xf>
    <xf numFmtId="0" fontId="13" fillId="0" borderId="30" xfId="27" applyFont="1" applyFill="1" applyBorder="1" applyAlignment="1">
      <alignment horizontal="center" vertical="center" wrapText="1"/>
    </xf>
    <xf numFmtId="0" fontId="13" fillId="0" borderId="26" xfId="27" applyFont="1" applyFill="1" applyBorder="1" applyAlignment="1">
      <alignment horizontal="center" vertical="center" wrapText="1"/>
    </xf>
    <xf numFmtId="0" fontId="13" fillId="0" borderId="37" xfId="27" applyFont="1" applyFill="1" applyBorder="1" applyAlignment="1">
      <alignment horizontal="center" vertical="center" wrapText="1"/>
    </xf>
    <xf numFmtId="0" fontId="13" fillId="0" borderId="33" xfId="27" applyFont="1" applyFill="1" applyBorder="1" applyAlignment="1">
      <alignment horizontal="center" vertical="center" wrapText="1"/>
    </xf>
    <xf numFmtId="181" fontId="13" fillId="0" borderId="51" xfId="27" applyNumberFormat="1" applyFont="1" applyFill="1" applyBorder="1" applyAlignment="1">
      <alignment horizontal="right" vertical="center"/>
    </xf>
    <xf numFmtId="181" fontId="13" fillId="0" borderId="52" xfId="27" applyNumberFormat="1" applyFont="1" applyFill="1" applyBorder="1" applyAlignment="1">
      <alignment horizontal="right" vertical="center"/>
    </xf>
    <xf numFmtId="0" fontId="13" fillId="0" borderId="27"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89" xfId="27" applyFont="1" applyFill="1" applyBorder="1" applyAlignment="1">
      <alignment horizontal="center" vertical="center"/>
    </xf>
    <xf numFmtId="0" fontId="13" fillId="0" borderId="78" xfId="27" applyFont="1" applyFill="1" applyBorder="1" applyAlignment="1">
      <alignment horizontal="center" vertical="center"/>
    </xf>
    <xf numFmtId="0" fontId="13" fillId="0" borderId="80" xfId="27" applyFont="1" applyFill="1" applyBorder="1" applyAlignment="1">
      <alignment horizontal="center" vertical="center"/>
    </xf>
    <xf numFmtId="0" fontId="13" fillId="0" borderId="85" xfId="27" applyFont="1" applyFill="1" applyBorder="1" applyAlignment="1">
      <alignment horizontal="center" vertical="center"/>
    </xf>
    <xf numFmtId="0" fontId="13" fillId="0" borderId="76" xfId="27" applyFont="1" applyFill="1" applyBorder="1" applyAlignment="1">
      <alignment horizontal="center" vertical="center"/>
    </xf>
    <xf numFmtId="0" fontId="13" fillId="0" borderId="86" xfId="27" applyFont="1" applyFill="1" applyBorder="1" applyAlignment="1">
      <alignment horizontal="center" vertical="center"/>
    </xf>
    <xf numFmtId="183" fontId="13" fillId="0" borderId="86" xfId="27" applyNumberFormat="1" applyFont="1" applyFill="1" applyBorder="1" applyAlignment="1">
      <alignment horizontal="right" vertical="center"/>
    </xf>
    <xf numFmtId="183" fontId="13" fillId="0" borderId="87" xfId="27" applyNumberFormat="1" applyFont="1" applyFill="1" applyBorder="1" applyAlignment="1">
      <alignment horizontal="right" vertical="center"/>
    </xf>
    <xf numFmtId="183" fontId="13" fillId="0" borderId="6" xfId="27" applyNumberFormat="1" applyFont="1" applyFill="1" applyBorder="1" applyAlignment="1">
      <alignment horizontal="right" vertical="center"/>
    </xf>
    <xf numFmtId="181" fontId="13" fillId="0" borderId="83" xfId="27" applyNumberFormat="1" applyFont="1" applyFill="1" applyBorder="1" applyAlignment="1">
      <alignment horizontal="right" vertical="center"/>
    </xf>
    <xf numFmtId="0" fontId="13" fillId="0" borderId="22" xfId="27" applyFont="1" applyFill="1" applyBorder="1" applyAlignment="1">
      <alignment vertical="center"/>
    </xf>
    <xf numFmtId="178" fontId="13" fillId="0" borderId="86" xfId="27" applyNumberFormat="1" applyFont="1" applyFill="1" applyBorder="1" applyAlignment="1">
      <alignment horizontal="right" vertical="center"/>
    </xf>
    <xf numFmtId="178" fontId="13" fillId="0" borderId="87" xfId="27" applyNumberFormat="1" applyFont="1" applyFill="1" applyBorder="1" applyAlignment="1">
      <alignment horizontal="right" vertical="center"/>
    </xf>
    <xf numFmtId="178" fontId="13" fillId="0" borderId="6" xfId="27" applyNumberFormat="1" applyFont="1" applyFill="1" applyBorder="1" applyAlignment="1">
      <alignment horizontal="right" vertical="center"/>
    </xf>
    <xf numFmtId="0" fontId="13" fillId="0" borderId="46" xfId="27" applyFont="1" applyFill="1" applyBorder="1" applyAlignment="1">
      <alignment horizontal="center" vertical="center"/>
    </xf>
    <xf numFmtId="0" fontId="13" fillId="0" borderId="47" xfId="27" applyFont="1" applyFill="1" applyBorder="1" applyAlignment="1">
      <alignment horizontal="center" vertical="center"/>
    </xf>
    <xf numFmtId="0" fontId="13" fillId="0" borderId="50" xfId="27" applyFont="1" applyFill="1" applyBorder="1" applyAlignment="1">
      <alignment horizontal="center" vertical="center"/>
    </xf>
    <xf numFmtId="0" fontId="13" fillId="0" borderId="51" xfId="27" applyFont="1" applyFill="1" applyBorder="1" applyAlignment="1">
      <alignment horizontal="center" vertical="center"/>
    </xf>
    <xf numFmtId="181" fontId="13" fillId="0" borderId="50" xfId="27" applyNumberFormat="1" applyFont="1" applyFill="1" applyBorder="1" applyAlignment="1">
      <alignment horizontal="right" vertical="center"/>
    </xf>
    <xf numFmtId="0" fontId="13" fillId="0" borderId="46" xfId="13" applyFont="1" applyFill="1" applyBorder="1" applyAlignment="1">
      <alignment horizontal="left" vertical="center"/>
    </xf>
    <xf numFmtId="0" fontId="13" fillId="0" borderId="47" xfId="13" applyFont="1" applyFill="1" applyBorder="1" applyAlignment="1">
      <alignment horizontal="left" vertical="center"/>
    </xf>
    <xf numFmtId="0" fontId="13" fillId="0" borderId="48" xfId="13" applyFont="1" applyFill="1" applyBorder="1" applyAlignment="1">
      <alignment horizontal="left" vertical="center"/>
    </xf>
    <xf numFmtId="0" fontId="12" fillId="0" borderId="28" xfId="27" applyFont="1" applyFill="1" applyBorder="1" applyAlignment="1">
      <alignment vertical="center"/>
    </xf>
    <xf numFmtId="0" fontId="12" fillId="0" borderId="45" xfId="27" applyFont="1" applyFill="1" applyBorder="1" applyAlignment="1">
      <alignment vertical="center"/>
    </xf>
    <xf numFmtId="0" fontId="12" fillId="0" borderId="30" xfId="27" applyFont="1" applyFill="1" applyBorder="1" applyAlignment="1">
      <alignment vertical="center"/>
    </xf>
    <xf numFmtId="185" fontId="12" fillId="0" borderId="28" xfId="27" applyNumberFormat="1" applyFont="1" applyFill="1" applyBorder="1" applyAlignment="1">
      <alignment horizontal="right" vertical="center"/>
    </xf>
    <xf numFmtId="185" fontId="12" fillId="0" borderId="45" xfId="27" applyNumberFormat="1" applyFont="1" applyFill="1" applyBorder="1" applyAlignment="1">
      <alignment horizontal="right" vertical="center"/>
    </xf>
    <xf numFmtId="185" fontId="12" fillId="0" borderId="75" xfId="27" applyNumberFormat="1" applyFont="1" applyFill="1" applyBorder="1" applyAlignment="1">
      <alignment horizontal="right" vertical="center"/>
    </xf>
    <xf numFmtId="181" fontId="13" fillId="0" borderId="27" xfId="27" applyNumberFormat="1" applyFont="1" applyFill="1" applyBorder="1" applyAlignment="1">
      <alignment horizontal="right" vertical="center"/>
    </xf>
    <xf numFmtId="181" fontId="13" fillId="0" borderId="31" xfId="27" applyNumberFormat="1" applyFont="1" applyFill="1" applyBorder="1" applyAlignment="1">
      <alignment horizontal="right" vertical="center"/>
    </xf>
    <xf numFmtId="181" fontId="13" fillId="0" borderId="32" xfId="27" applyNumberFormat="1" applyFont="1" applyFill="1" applyBorder="1" applyAlignment="1">
      <alignment horizontal="right" vertical="center"/>
    </xf>
    <xf numFmtId="181" fontId="13" fillId="0" borderId="81" xfId="27" applyNumberFormat="1" applyFont="1" applyFill="1" applyBorder="1" applyAlignment="1">
      <alignment horizontal="right" vertical="center"/>
    </xf>
    <xf numFmtId="0" fontId="12" fillId="0" borderId="28" xfId="28" applyFont="1" applyFill="1" applyBorder="1" applyAlignment="1">
      <alignment horizontal="center" vertical="center"/>
    </xf>
    <xf numFmtId="0" fontId="12" fillId="0" borderId="45" xfId="28" applyFont="1" applyFill="1" applyBorder="1" applyAlignment="1">
      <alignment horizontal="center" vertical="center"/>
    </xf>
    <xf numFmtId="0" fontId="12" fillId="0" borderId="30" xfId="28" applyFont="1" applyFill="1" applyBorder="1" applyAlignment="1">
      <alignment horizontal="center" vertical="center"/>
    </xf>
    <xf numFmtId="178" fontId="12" fillId="0" borderId="27" xfId="27" applyNumberFormat="1" applyFont="1" applyFill="1" applyBorder="1" applyAlignment="1">
      <alignment horizontal="right" vertical="center"/>
    </xf>
    <xf numFmtId="178" fontId="12" fillId="0" borderId="31" xfId="27" applyNumberFormat="1" applyFont="1" applyFill="1" applyBorder="1" applyAlignment="1">
      <alignment horizontal="right" vertical="center"/>
    </xf>
    <xf numFmtId="178" fontId="12" fillId="0" borderId="81" xfId="27" applyNumberFormat="1" applyFont="1" applyFill="1" applyBorder="1" applyAlignment="1">
      <alignment horizontal="right" vertical="center"/>
    </xf>
    <xf numFmtId="0" fontId="13" fillId="0" borderId="9" xfId="27" applyFont="1" applyFill="1" applyBorder="1" applyAlignment="1">
      <alignment horizontal="center" vertical="center"/>
    </xf>
    <xf numFmtId="0" fontId="13" fillId="0" borderId="18" xfId="27" applyFont="1" applyFill="1" applyBorder="1" applyAlignment="1">
      <alignment horizontal="center" vertical="center"/>
    </xf>
    <xf numFmtId="0" fontId="12" fillId="0" borderId="29" xfId="28" applyFont="1" applyFill="1" applyBorder="1" applyAlignment="1">
      <alignment horizontal="center" vertical="center"/>
    </xf>
    <xf numFmtId="0" fontId="12" fillId="0" borderId="82" xfId="28" applyFont="1" applyFill="1" applyBorder="1" applyAlignment="1">
      <alignment horizontal="center" vertical="center"/>
    </xf>
    <xf numFmtId="0" fontId="12" fillId="0" borderId="83" xfId="28" applyFont="1" applyFill="1" applyBorder="1" applyAlignment="1">
      <alignment horizontal="center" vertical="center"/>
    </xf>
    <xf numFmtId="0" fontId="13" fillId="0" borderId="64" xfId="27" applyFont="1" applyFill="1" applyBorder="1" applyAlignment="1">
      <alignment horizontal="center" vertical="center"/>
    </xf>
    <xf numFmtId="183" fontId="13" fillId="0" borderId="7" xfId="27" applyNumberFormat="1" applyFont="1" applyFill="1" applyBorder="1" applyAlignment="1">
      <alignment horizontal="right" vertical="center"/>
    </xf>
    <xf numFmtId="183" fontId="13" fillId="0" borderId="0" xfId="27" applyNumberFormat="1" applyFont="1" applyFill="1" applyBorder="1" applyAlignment="1">
      <alignment horizontal="right" vertical="center"/>
    </xf>
    <xf numFmtId="183" fontId="13" fillId="0" borderId="53" xfId="27" applyNumberFormat="1" applyFont="1" applyFill="1" applyBorder="1" applyAlignment="1">
      <alignment horizontal="right" vertical="center"/>
    </xf>
    <xf numFmtId="0" fontId="13" fillId="0" borderId="46" xfId="27" applyFont="1" applyFill="1" applyBorder="1" applyAlignment="1">
      <alignment horizontal="center" vertical="center" wrapText="1"/>
    </xf>
    <xf numFmtId="0" fontId="13" fillId="0" borderId="47" xfId="27" applyFont="1" applyFill="1" applyBorder="1" applyAlignment="1">
      <alignment horizontal="center" vertical="center" wrapText="1"/>
    </xf>
    <xf numFmtId="0" fontId="13" fillId="0" borderId="17"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61" xfId="27" applyFont="1" applyFill="1" applyBorder="1" applyAlignment="1">
      <alignment horizontal="center" vertical="center" wrapText="1"/>
    </xf>
    <xf numFmtId="0" fontId="13" fillId="0" borderId="50" xfId="27" applyFont="1" applyFill="1" applyBorder="1" applyAlignment="1">
      <alignment horizontal="center" vertical="center" wrapText="1"/>
    </xf>
    <xf numFmtId="0" fontId="13" fillId="0" borderId="51" xfId="27" applyFont="1" applyFill="1" applyBorder="1" applyAlignment="1">
      <alignment horizontal="center" vertical="center" wrapText="1"/>
    </xf>
    <xf numFmtId="0" fontId="13" fillId="0" borderId="64" xfId="27" applyFont="1" applyFill="1" applyBorder="1" applyAlignment="1">
      <alignment horizontal="center" vertical="center" wrapText="1"/>
    </xf>
    <xf numFmtId="0" fontId="12" fillId="0" borderId="71" xfId="27" applyFont="1" applyFill="1" applyBorder="1" applyAlignment="1">
      <alignment vertical="center"/>
    </xf>
    <xf numFmtId="0" fontId="12" fillId="0" borderId="78" xfId="27" applyFont="1" applyFill="1" applyBorder="1" applyAlignment="1">
      <alignment vertical="center"/>
    </xf>
    <xf numFmtId="0" fontId="12" fillId="0" borderId="79" xfId="27" applyFont="1" applyFill="1" applyBorder="1" applyAlignment="1">
      <alignment vertical="center"/>
    </xf>
    <xf numFmtId="178" fontId="12" fillId="0" borderId="71" xfId="27" applyNumberFormat="1" applyFont="1" applyFill="1" applyBorder="1" applyAlignment="1">
      <alignment horizontal="right" vertical="center"/>
    </xf>
    <xf numFmtId="178" fontId="12" fillId="0" borderId="47" xfId="27" applyNumberFormat="1" applyFont="1" applyFill="1" applyBorder="1" applyAlignment="1">
      <alignment horizontal="right" vertical="center"/>
    </xf>
    <xf numFmtId="178" fontId="12" fillId="0" borderId="48" xfId="27" applyNumberFormat="1" applyFont="1" applyFill="1" applyBorder="1" applyAlignment="1">
      <alignment horizontal="right" vertical="center"/>
    </xf>
    <xf numFmtId="0" fontId="13" fillId="0" borderId="22" xfId="27" applyFont="1" applyFill="1" applyBorder="1" applyAlignment="1">
      <alignment horizontal="center" vertical="center"/>
    </xf>
    <xf numFmtId="0" fontId="13" fillId="0" borderId="32" xfId="27" applyFont="1" applyFill="1" applyBorder="1" applyAlignment="1">
      <alignment horizontal="center" vertical="center"/>
    </xf>
    <xf numFmtId="0" fontId="13" fillId="0" borderId="81" xfId="27" applyFont="1" applyFill="1" applyBorder="1" applyAlignment="1">
      <alignment horizontal="center" vertical="center"/>
    </xf>
    <xf numFmtId="0" fontId="12" fillId="0" borderId="31" xfId="27" applyFont="1" applyFill="1" applyBorder="1" applyAlignment="1">
      <alignment vertical="center"/>
    </xf>
    <xf numFmtId="0" fontId="12" fillId="0" borderId="32" xfId="27" applyFont="1" applyFill="1" applyBorder="1" applyAlignment="1">
      <alignment vertical="center"/>
    </xf>
    <xf numFmtId="0" fontId="13" fillId="0" borderId="1" xfId="27" applyFont="1" applyFill="1" applyBorder="1" applyAlignment="1">
      <alignment horizontal="center" vertical="center"/>
    </xf>
    <xf numFmtId="0" fontId="13" fillId="0" borderId="2" xfId="27" applyFont="1" applyFill="1" applyBorder="1" applyAlignment="1">
      <alignment horizontal="center" vertical="center"/>
    </xf>
    <xf numFmtId="0" fontId="13" fillId="0" borderId="77" xfId="27" applyFont="1" applyFill="1" applyBorder="1" applyAlignment="1">
      <alignment vertical="center"/>
    </xf>
    <xf numFmtId="0" fontId="13" fillId="0" borderId="78" xfId="27" applyFont="1" applyFill="1" applyBorder="1" applyAlignment="1">
      <alignment vertical="center"/>
    </xf>
    <xf numFmtId="0" fontId="13" fillId="0" borderId="79" xfId="27" applyFont="1" applyFill="1" applyBorder="1" applyAlignment="1">
      <alignment vertical="center"/>
    </xf>
    <xf numFmtId="178" fontId="13" fillId="0" borderId="77" xfId="27" applyNumberFormat="1" applyFont="1" applyFill="1" applyBorder="1" applyAlignment="1">
      <alignment horizontal="right" vertical="center"/>
    </xf>
    <xf numFmtId="178" fontId="13" fillId="0" borderId="78" xfId="27" applyNumberFormat="1" applyFont="1" applyFill="1" applyBorder="1" applyAlignment="1">
      <alignment horizontal="right" vertical="center"/>
    </xf>
    <xf numFmtId="178" fontId="13" fillId="0" borderId="80" xfId="27" applyNumberFormat="1" applyFont="1" applyFill="1" applyBorder="1" applyAlignment="1">
      <alignment horizontal="right" vertical="center"/>
    </xf>
    <xf numFmtId="0" fontId="13" fillId="0" borderId="48" xfId="27" applyFont="1" applyFill="1" applyBorder="1" applyAlignment="1">
      <alignment horizontal="center" vertical="center"/>
    </xf>
    <xf numFmtId="0" fontId="13" fillId="0" borderId="7" xfId="27" applyFont="1" applyFill="1" applyBorder="1" applyAlignment="1">
      <alignment horizontal="center" vertical="center"/>
    </xf>
    <xf numFmtId="0" fontId="13" fillId="0" borderId="53" xfId="27" applyFont="1" applyFill="1" applyBorder="1" applyAlignment="1">
      <alignment horizontal="center" vertical="center"/>
    </xf>
    <xf numFmtId="185" fontId="13" fillId="0" borderId="29" xfId="27" applyNumberFormat="1" applyFont="1" applyFill="1" applyBorder="1" applyAlignment="1">
      <alignment horizontal="right" vertical="center"/>
    </xf>
    <xf numFmtId="185" fontId="13" fillId="0" borderId="82" xfId="27" applyNumberFormat="1" applyFont="1" applyFill="1" applyBorder="1" applyAlignment="1">
      <alignment horizontal="right" vertical="center"/>
    </xf>
    <xf numFmtId="185" fontId="13" fillId="0" borderId="84" xfId="27" applyNumberFormat="1" applyFont="1" applyFill="1" applyBorder="1" applyAlignment="1">
      <alignment horizontal="right" vertical="center"/>
    </xf>
    <xf numFmtId="182" fontId="13" fillId="0" borderId="7" xfId="27" applyNumberFormat="1" applyFont="1" applyFill="1" applyBorder="1" applyAlignment="1">
      <alignment horizontal="right" vertical="center"/>
    </xf>
    <xf numFmtId="182" fontId="13" fillId="0" borderId="0" xfId="27" applyNumberFormat="1" applyFont="1" applyFill="1" applyBorder="1" applyAlignment="1">
      <alignment horizontal="right" vertical="center"/>
    </xf>
    <xf numFmtId="182" fontId="13" fillId="0" borderId="53" xfId="27" applyNumberFormat="1" applyFont="1" applyFill="1" applyBorder="1" applyAlignment="1">
      <alignment horizontal="right" vertical="center"/>
    </xf>
    <xf numFmtId="0" fontId="13" fillId="0" borderId="10" xfId="27" applyFont="1" applyFill="1" applyBorder="1" applyAlignment="1">
      <alignment horizontal="center" vertical="center"/>
    </xf>
    <xf numFmtId="0" fontId="13" fillId="0" borderId="11" xfId="27" applyFont="1" applyFill="1" applyBorder="1" applyAlignment="1">
      <alignment horizontal="center" vertical="center"/>
    </xf>
    <xf numFmtId="0" fontId="13" fillId="0" borderId="68" xfId="27" applyFont="1" applyFill="1" applyBorder="1" applyAlignment="1">
      <alignment horizontal="center" vertical="center"/>
    </xf>
    <xf numFmtId="0" fontId="13" fillId="0" borderId="61" xfId="27" applyFont="1" applyFill="1" applyBorder="1" applyAlignment="1">
      <alignment horizontal="center" vertical="center"/>
    </xf>
    <xf numFmtId="0" fontId="13" fillId="0" borderId="69" xfId="27" applyFont="1" applyFill="1" applyBorder="1" applyAlignment="1">
      <alignment horizontal="center" vertical="center"/>
    </xf>
    <xf numFmtId="0" fontId="13" fillId="0" borderId="65" xfId="27" applyFont="1" applyFill="1" applyBorder="1" applyAlignment="1">
      <alignment horizontal="center" vertical="center"/>
    </xf>
    <xf numFmtId="0" fontId="13" fillId="0" borderId="49"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54" xfId="27" applyFont="1" applyFill="1" applyBorder="1" applyAlignment="1">
      <alignment horizontal="center" vertical="center"/>
    </xf>
    <xf numFmtId="0" fontId="13" fillId="0" borderId="72" xfId="27" applyFont="1" applyFill="1" applyBorder="1" applyAlignment="1">
      <alignment horizontal="center" vertical="center"/>
    </xf>
    <xf numFmtId="0" fontId="13" fillId="0" borderId="73" xfId="27" applyFont="1" applyFill="1" applyBorder="1" applyAlignment="1">
      <alignment horizontal="center" vertical="center"/>
    </xf>
    <xf numFmtId="0" fontId="13" fillId="0" borderId="74" xfId="27" applyFont="1" applyFill="1" applyBorder="1" applyAlignment="1">
      <alignment horizontal="center" vertical="center"/>
    </xf>
    <xf numFmtId="49" fontId="13" fillId="0" borderId="28" xfId="27" applyNumberFormat="1" applyFont="1" applyFill="1" applyBorder="1" applyAlignment="1">
      <alignment horizontal="center" vertical="center"/>
    </xf>
    <xf numFmtId="49" fontId="13" fillId="0" borderId="45" xfId="27" applyNumberFormat="1" applyFont="1" applyFill="1" applyBorder="1" applyAlignment="1">
      <alignment horizontal="center" vertical="center"/>
    </xf>
    <xf numFmtId="49" fontId="13" fillId="0" borderId="75" xfId="27" applyNumberFormat="1" applyFont="1" applyFill="1" applyBorder="1" applyAlignment="1">
      <alignment horizontal="center" vertical="center"/>
    </xf>
    <xf numFmtId="49" fontId="13" fillId="0" borderId="54" xfId="27" applyNumberFormat="1" applyFont="1" applyFill="1" applyBorder="1" applyAlignment="1">
      <alignment horizontal="center" vertical="center"/>
    </xf>
    <xf numFmtId="49" fontId="13" fillId="0" borderId="53" xfId="27" applyNumberFormat="1" applyFont="1" applyFill="1" applyBorder="1" applyAlignment="1">
      <alignment horizontal="center" vertical="center"/>
    </xf>
    <xf numFmtId="49" fontId="13" fillId="0" borderId="73" xfId="27" applyNumberFormat="1" applyFont="1" applyFill="1" applyBorder="1" applyAlignment="1">
      <alignment horizontal="center" vertical="center"/>
    </xf>
    <xf numFmtId="49" fontId="13" fillId="0" borderId="51" xfId="27" applyNumberFormat="1" applyFont="1" applyFill="1" applyBorder="1" applyAlignment="1">
      <alignment horizontal="center" vertical="center"/>
    </xf>
    <xf numFmtId="49" fontId="13" fillId="0" borderId="52" xfId="27" applyNumberFormat="1" applyFont="1" applyFill="1" applyBorder="1" applyAlignment="1">
      <alignment horizontal="center"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1" fontId="13" fillId="0" borderId="46" xfId="27" applyNumberFormat="1" applyFont="1" applyFill="1" applyBorder="1" applyAlignment="1">
      <alignment horizontal="right" vertical="center"/>
    </xf>
    <xf numFmtId="181" fontId="13" fillId="0" borderId="47" xfId="27" applyNumberFormat="1" applyFont="1" applyFill="1" applyBorder="1" applyAlignment="1">
      <alignment horizontal="right" vertical="center"/>
    </xf>
    <xf numFmtId="181" fontId="13" fillId="0" borderId="48" xfId="27" applyNumberFormat="1" applyFont="1" applyFill="1" applyBorder="1" applyAlignment="1">
      <alignment horizontal="right" vertical="center"/>
    </xf>
    <xf numFmtId="49" fontId="14" fillId="0" borderId="0" xfId="27" applyNumberFormat="1" applyFont="1" applyFill="1" applyAlignment="1">
      <alignment horizontal="center" vertical="center"/>
    </xf>
    <xf numFmtId="0" fontId="13" fillId="0" borderId="4" xfId="27" applyFont="1" applyFill="1" applyBorder="1" applyAlignment="1">
      <alignment horizontal="center" vertical="center"/>
    </xf>
    <xf numFmtId="0" fontId="13" fillId="0" borderId="17" xfId="27" applyFont="1" applyFill="1" applyBorder="1" applyAlignment="1">
      <alignment horizontal="center" vertical="center"/>
    </xf>
    <xf numFmtId="0" fontId="13" fillId="0" borderId="5" xfId="27" applyFont="1" applyFill="1" applyBorder="1" applyAlignment="1">
      <alignment horizontal="center" vertical="center"/>
    </xf>
    <xf numFmtId="0" fontId="13" fillId="0" borderId="70" xfId="27" applyFont="1" applyFill="1" applyBorder="1" applyAlignment="1">
      <alignment horizontal="center" vertical="center"/>
    </xf>
    <xf numFmtId="0" fontId="13" fillId="0" borderId="34" xfId="27" applyFont="1" applyFill="1" applyBorder="1" applyAlignment="1">
      <alignment horizontal="center" vertical="center"/>
    </xf>
    <xf numFmtId="0" fontId="13" fillId="0" borderId="71" xfId="27" applyFont="1" applyFill="1" applyBorder="1" applyAlignment="1">
      <alignment horizontal="center" vertical="center"/>
    </xf>
    <xf numFmtId="0" fontId="13" fillId="0" borderId="8"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6" xfId="27" applyFont="1" applyFill="1" applyBorder="1" applyAlignment="1">
      <alignment horizontal="center" vertical="center"/>
    </xf>
    <xf numFmtId="0" fontId="13" fillId="0" borderId="3" xfId="27" applyFont="1" applyFill="1" applyBorder="1" applyAlignment="1">
      <alignment horizontal="center" vertical="center"/>
    </xf>
    <xf numFmtId="0" fontId="13" fillId="0" borderId="28" xfId="17" applyFont="1" applyBorder="1" applyAlignment="1">
      <alignment horizontal="center" vertical="center" textRotation="255"/>
    </xf>
    <xf numFmtId="0" fontId="13" fillId="0" borderId="30" xfId="17" applyFont="1" applyBorder="1" applyAlignment="1">
      <alignment horizontal="center" vertical="center" textRotation="255"/>
    </xf>
    <xf numFmtId="0" fontId="13" fillId="0" borderId="54" xfId="17" applyFont="1" applyBorder="1" applyAlignment="1">
      <alignment horizontal="center" vertical="center" textRotation="255"/>
    </xf>
    <xf numFmtId="0" fontId="13" fillId="0" borderId="61" xfId="17" applyFont="1" applyBorder="1" applyAlignment="1">
      <alignment horizontal="center" vertical="center" textRotation="255"/>
    </xf>
    <xf numFmtId="0" fontId="13" fillId="0" borderId="26" xfId="17" applyFont="1" applyBorder="1" applyAlignment="1">
      <alignment horizontal="center" vertical="center" textRotation="255"/>
    </xf>
    <xf numFmtId="0" fontId="13" fillId="0" borderId="33" xfId="17" applyFont="1" applyBorder="1" applyAlignment="1">
      <alignment horizontal="center" vertical="center" textRotation="255"/>
    </xf>
    <xf numFmtId="178" fontId="13" fillId="6" borderId="99" xfId="17" applyNumberFormat="1" applyFont="1" applyFill="1" applyBorder="1" applyAlignment="1">
      <alignment horizontal="right" vertical="center"/>
    </xf>
    <xf numFmtId="178" fontId="13" fillId="6" borderId="37" xfId="17" applyNumberFormat="1" applyFont="1" applyFill="1" applyBorder="1" applyAlignment="1">
      <alignment horizontal="right" vertical="center"/>
    </xf>
    <xf numFmtId="178" fontId="13" fillId="6" borderId="97" xfId="17" applyNumberFormat="1" applyFont="1" applyFill="1" applyBorder="1" applyAlignment="1">
      <alignment horizontal="right" vertical="center"/>
    </xf>
    <xf numFmtId="0" fontId="13" fillId="6" borderId="99" xfId="17" applyFont="1" applyFill="1" applyBorder="1" applyAlignment="1">
      <alignment horizontal="right" vertical="center"/>
    </xf>
    <xf numFmtId="0" fontId="13" fillId="6" borderId="37" xfId="17" applyFont="1" applyFill="1" applyBorder="1" applyAlignment="1">
      <alignment horizontal="right" vertical="center"/>
    </xf>
    <xf numFmtId="0" fontId="13" fillId="6" borderId="33" xfId="17" applyFont="1" applyFill="1" applyBorder="1" applyAlignment="1">
      <alignment horizontal="right" vertical="center"/>
    </xf>
    <xf numFmtId="0" fontId="13" fillId="0" borderId="54" xfId="17" applyFont="1" applyBorder="1">
      <alignment vertical="center"/>
    </xf>
    <xf numFmtId="0" fontId="13" fillId="0" borderId="0" xfId="17" applyFont="1" applyBorder="1">
      <alignment vertical="center"/>
    </xf>
    <xf numFmtId="0" fontId="13" fillId="0" borderId="61" xfId="17" applyFont="1" applyBorder="1">
      <alignment vertical="center"/>
    </xf>
    <xf numFmtId="178" fontId="13" fillId="0" borderId="54" xfId="17" applyNumberFormat="1" applyFont="1" applyFill="1" applyBorder="1" applyAlignment="1">
      <alignment horizontal="right" vertical="center"/>
    </xf>
    <xf numFmtId="178" fontId="13" fillId="0" borderId="0" xfId="17" applyNumberFormat="1" applyFont="1" applyFill="1" applyBorder="1" applyAlignment="1">
      <alignment horizontal="right" vertical="center"/>
    </xf>
    <xf numFmtId="178" fontId="13" fillId="0" borderId="93" xfId="17" applyNumberFormat="1" applyFont="1" applyFill="1" applyBorder="1" applyAlignment="1">
      <alignment horizontal="right" vertical="center"/>
    </xf>
    <xf numFmtId="187" fontId="13" fillId="0" borderId="95" xfId="17" applyNumberFormat="1" applyFont="1" applyFill="1" applyBorder="1" applyAlignment="1">
      <alignment horizontal="right" vertical="center"/>
    </xf>
    <xf numFmtId="187" fontId="13" fillId="0" borderId="0" xfId="17" applyNumberFormat="1" applyFont="1" applyFill="1" applyBorder="1" applyAlignment="1">
      <alignment horizontal="right" vertical="center"/>
    </xf>
    <xf numFmtId="187" fontId="13" fillId="0" borderId="93" xfId="17" applyNumberFormat="1" applyFont="1" applyFill="1" applyBorder="1" applyAlignment="1">
      <alignment horizontal="right" vertical="center"/>
    </xf>
    <xf numFmtId="178" fontId="13" fillId="0" borderId="95" xfId="17" applyNumberFormat="1" applyFont="1" applyFill="1" applyBorder="1" applyAlignment="1">
      <alignment horizontal="right" vertical="center"/>
    </xf>
    <xf numFmtId="178" fontId="13" fillId="6" borderId="95" xfId="17" applyNumberFormat="1" applyFont="1" applyFill="1" applyBorder="1" applyAlignment="1">
      <alignment horizontal="right" vertical="center"/>
    </xf>
    <xf numFmtId="178" fontId="13" fillId="6" borderId="0" xfId="17" applyNumberFormat="1" applyFont="1" applyFill="1" applyBorder="1" applyAlignment="1">
      <alignment horizontal="right" vertical="center"/>
    </xf>
    <xf numFmtId="178" fontId="13" fillId="6" borderId="93" xfId="17" applyNumberFormat="1" applyFont="1" applyFill="1" applyBorder="1" applyAlignment="1">
      <alignment horizontal="right" vertical="center"/>
    </xf>
    <xf numFmtId="0" fontId="13" fillId="6" borderId="95" xfId="17" applyFont="1" applyFill="1" applyBorder="1" applyAlignment="1">
      <alignment horizontal="right" vertical="center"/>
    </xf>
    <xf numFmtId="0" fontId="13" fillId="6" borderId="0" xfId="17" applyFont="1" applyFill="1" applyBorder="1" applyAlignment="1">
      <alignment horizontal="right" vertical="center"/>
    </xf>
    <xf numFmtId="0" fontId="13" fillId="6" borderId="61" xfId="17" applyFont="1" applyFill="1" applyBorder="1" applyAlignment="1">
      <alignment horizontal="right" vertical="center"/>
    </xf>
    <xf numFmtId="0" fontId="13" fillId="0" borderId="26" xfId="17" applyFont="1" applyBorder="1">
      <alignment vertical="center"/>
    </xf>
    <xf numFmtId="0" fontId="13" fillId="0" borderId="37" xfId="17" applyFont="1" applyBorder="1">
      <alignment vertical="center"/>
    </xf>
    <xf numFmtId="0" fontId="13" fillId="0" borderId="33" xfId="17" applyFont="1" applyBorder="1">
      <alignment vertical="center"/>
    </xf>
    <xf numFmtId="178" fontId="13" fillId="0" borderId="26" xfId="17" applyNumberFormat="1" applyFont="1" applyFill="1" applyBorder="1" applyAlignment="1">
      <alignment horizontal="right" vertical="center"/>
    </xf>
    <xf numFmtId="0" fontId="1" fillId="0" borderId="37" xfId="17" applyFill="1" applyBorder="1" applyAlignment="1">
      <alignment horizontal="right" vertical="center"/>
    </xf>
    <xf numFmtId="0" fontId="1" fillId="0" borderId="97" xfId="17" applyFill="1" applyBorder="1" applyAlignment="1">
      <alignment horizontal="right" vertical="center"/>
    </xf>
    <xf numFmtId="187" fontId="13" fillId="0" borderId="99" xfId="17" applyNumberFormat="1" applyFont="1" applyFill="1" applyBorder="1" applyAlignment="1">
      <alignment horizontal="right" vertical="center"/>
    </xf>
    <xf numFmtId="187" fontId="1" fillId="0" borderId="37" xfId="17" applyNumberFormat="1" applyFill="1" applyBorder="1" applyAlignment="1">
      <alignment horizontal="right" vertical="center"/>
    </xf>
    <xf numFmtId="187" fontId="1" fillId="0" borderId="97" xfId="17" applyNumberFormat="1" applyFill="1" applyBorder="1" applyAlignment="1">
      <alignment horizontal="right" vertical="center"/>
    </xf>
    <xf numFmtId="178" fontId="13" fillId="0" borderId="99" xfId="17" applyNumberFormat="1" applyFont="1" applyFill="1" applyBorder="1" applyAlignment="1">
      <alignment horizontal="right" vertical="center"/>
    </xf>
    <xf numFmtId="0" fontId="1" fillId="0" borderId="0" xfId="17" applyFill="1" applyAlignment="1">
      <alignment horizontal="right" vertical="center"/>
    </xf>
    <xf numFmtId="0" fontId="1" fillId="0" borderId="93" xfId="17" applyFill="1" applyBorder="1" applyAlignment="1">
      <alignment horizontal="right" vertical="center"/>
    </xf>
    <xf numFmtId="187" fontId="1" fillId="0" borderId="0" xfId="17" applyNumberFormat="1" applyFill="1" applyAlignment="1">
      <alignment horizontal="right" vertical="center"/>
    </xf>
    <xf numFmtId="187" fontId="1" fillId="0" borderId="93" xfId="17" applyNumberFormat="1" applyFill="1" applyBorder="1" applyAlignment="1">
      <alignment horizontal="right" vertical="center"/>
    </xf>
    <xf numFmtId="181" fontId="13" fillId="0" borderId="95" xfId="17" applyNumberFormat="1" applyFont="1" applyFill="1" applyBorder="1" applyAlignment="1">
      <alignment horizontal="right" vertical="center"/>
    </xf>
    <xf numFmtId="181" fontId="1" fillId="0" borderId="0" xfId="17" applyNumberFormat="1" applyFill="1" applyAlignment="1">
      <alignment horizontal="right" vertical="center"/>
    </xf>
    <xf numFmtId="181" fontId="1" fillId="0" borderId="61" xfId="17" applyNumberFormat="1" applyFill="1" applyBorder="1" applyAlignment="1">
      <alignment horizontal="right" vertical="center"/>
    </xf>
    <xf numFmtId="0" fontId="13" fillId="0" borderId="26" xfId="17" applyFont="1" applyFill="1" applyBorder="1">
      <alignment vertical="center"/>
    </xf>
    <xf numFmtId="0" fontId="13" fillId="0" borderId="37" xfId="17" applyFont="1" applyFill="1" applyBorder="1">
      <alignment vertical="center"/>
    </xf>
    <xf numFmtId="0" fontId="13" fillId="0" borderId="33" xfId="17" applyFont="1" applyFill="1" applyBorder="1">
      <alignment vertical="center"/>
    </xf>
    <xf numFmtId="178" fontId="13" fillId="0" borderId="37" xfId="17" applyNumberFormat="1" applyFont="1" applyFill="1" applyBorder="1" applyAlignment="1">
      <alignment horizontal="right" vertical="center"/>
    </xf>
    <xf numFmtId="0" fontId="1" fillId="0" borderId="33" xfId="17" applyFill="1" applyBorder="1" applyAlignment="1">
      <alignment horizontal="right" vertical="center"/>
    </xf>
    <xf numFmtId="178" fontId="13" fillId="0" borderId="33" xfId="17" applyNumberFormat="1" applyFont="1" applyFill="1" applyBorder="1" applyAlignment="1">
      <alignment horizontal="right" vertical="center"/>
    </xf>
    <xf numFmtId="0" fontId="13" fillId="0" borderId="54" xfId="17" applyFont="1" applyFill="1" applyBorder="1">
      <alignment vertical="center"/>
    </xf>
    <xf numFmtId="0" fontId="13" fillId="0" borderId="0" xfId="17" applyFont="1" applyFill="1" applyBorder="1">
      <alignment vertical="center"/>
    </xf>
    <xf numFmtId="0" fontId="13" fillId="0" borderId="61" xfId="17" applyFont="1" applyFill="1" applyBorder="1">
      <alignment vertical="center"/>
    </xf>
    <xf numFmtId="178" fontId="13" fillId="0" borderId="61" xfId="17" applyNumberFormat="1" applyFont="1" applyFill="1" applyBorder="1" applyAlignment="1">
      <alignment horizontal="right" vertical="center"/>
    </xf>
    <xf numFmtId="0" fontId="13" fillId="0" borderId="54" xfId="17" applyFont="1" applyFill="1" applyBorder="1" applyAlignment="1">
      <alignment horizontal="left" vertical="center"/>
    </xf>
    <xf numFmtId="0" fontId="13" fillId="0" borderId="0" xfId="17" applyFont="1" applyFill="1" applyBorder="1" applyAlignment="1">
      <alignment horizontal="left" vertical="center"/>
    </xf>
    <xf numFmtId="0" fontId="13" fillId="0" borderId="61" xfId="17" applyFont="1" applyFill="1" applyBorder="1" applyAlignment="1">
      <alignment horizontal="left" vertical="center"/>
    </xf>
    <xf numFmtId="0" fontId="1" fillId="0" borderId="61" xfId="17" applyFill="1" applyBorder="1" applyAlignment="1">
      <alignment horizontal="right" vertical="center"/>
    </xf>
    <xf numFmtId="0" fontId="13" fillId="0" borderId="54" xfId="17" applyFont="1" applyFill="1" applyBorder="1" applyAlignment="1">
      <alignment horizontal="center" vertical="center" wrapText="1"/>
    </xf>
    <xf numFmtId="0" fontId="13" fillId="0" borderId="0" xfId="17" applyFont="1" applyFill="1" applyBorder="1" applyAlignment="1">
      <alignment horizontal="center" vertical="center" wrapText="1"/>
    </xf>
    <xf numFmtId="0" fontId="13" fillId="0" borderId="26" xfId="17" applyFont="1" applyFill="1" applyBorder="1" applyAlignment="1">
      <alignment horizontal="center" vertical="center" wrapText="1"/>
    </xf>
    <xf numFmtId="0" fontId="13" fillId="0" borderId="37" xfId="17" applyFont="1" applyFill="1" applyBorder="1" applyAlignment="1">
      <alignment horizontal="center" vertical="center" wrapText="1"/>
    </xf>
    <xf numFmtId="181" fontId="13" fillId="0" borderId="0" xfId="17" applyNumberFormat="1" applyFont="1" applyFill="1" applyBorder="1" applyAlignment="1">
      <alignment horizontal="right" vertical="center"/>
    </xf>
    <xf numFmtId="181" fontId="13" fillId="0" borderId="61" xfId="17" applyNumberFormat="1" applyFont="1" applyFill="1" applyBorder="1" applyAlignment="1">
      <alignment horizontal="right" vertical="center"/>
    </xf>
    <xf numFmtId="0" fontId="13" fillId="0" borderId="28" xfId="17" applyFont="1" applyFill="1" applyBorder="1">
      <alignment vertical="center"/>
    </xf>
    <xf numFmtId="0" fontId="13" fillId="0" borderId="45" xfId="17" applyFont="1" applyFill="1" applyBorder="1">
      <alignment vertical="center"/>
    </xf>
    <xf numFmtId="0" fontId="13" fillId="0" borderId="30" xfId="17" applyFont="1" applyFill="1" applyBorder="1">
      <alignment vertical="center"/>
    </xf>
    <xf numFmtId="178" fontId="13" fillId="0" borderId="28" xfId="17" applyNumberFormat="1" applyFont="1" applyFill="1" applyBorder="1" applyAlignment="1">
      <alignment horizontal="right" vertical="center"/>
    </xf>
    <xf numFmtId="178" fontId="13" fillId="0" borderId="45" xfId="17" applyNumberFormat="1" applyFont="1" applyFill="1" applyBorder="1" applyAlignment="1">
      <alignment horizontal="right" vertical="center"/>
    </xf>
    <xf numFmtId="178" fontId="13" fillId="0" borderId="30" xfId="17" applyNumberFormat="1" applyFont="1" applyFill="1" applyBorder="1" applyAlignment="1">
      <alignment horizontal="right" vertical="center"/>
    </xf>
    <xf numFmtId="181" fontId="13" fillId="0" borderId="94" xfId="17" applyNumberFormat="1" applyFont="1" applyFill="1" applyBorder="1" applyAlignment="1">
      <alignment horizontal="right" vertical="center"/>
    </xf>
    <xf numFmtId="178" fontId="13" fillId="0" borderId="94" xfId="17" applyNumberFormat="1" applyFont="1" applyFill="1" applyBorder="1" applyAlignment="1">
      <alignment horizontal="right" vertical="center"/>
    </xf>
    <xf numFmtId="178" fontId="13" fillId="0" borderId="97" xfId="17" applyNumberFormat="1" applyFont="1" applyFill="1" applyBorder="1" applyAlignment="1">
      <alignment horizontal="right" vertical="center"/>
    </xf>
    <xf numFmtId="181" fontId="13" fillId="0" borderId="98" xfId="17" applyNumberFormat="1" applyFont="1" applyFill="1" applyBorder="1" applyAlignment="1">
      <alignment horizontal="right" vertical="center"/>
    </xf>
    <xf numFmtId="178" fontId="13" fillId="0" borderId="98" xfId="17" applyNumberFormat="1" applyFont="1" applyFill="1" applyBorder="1" applyAlignment="1">
      <alignment horizontal="right" vertical="center"/>
    </xf>
    <xf numFmtId="181" fontId="13" fillId="0" borderId="99" xfId="17" applyNumberFormat="1" applyFont="1" applyFill="1" applyBorder="1" applyAlignment="1">
      <alignment horizontal="right" vertical="center"/>
    </xf>
    <xf numFmtId="181" fontId="13" fillId="0" borderId="37" xfId="17" applyNumberFormat="1" applyFont="1" applyFill="1" applyBorder="1" applyAlignment="1">
      <alignment horizontal="right" vertical="center"/>
    </xf>
    <xf numFmtId="181" fontId="13" fillId="0" borderId="33" xfId="17" applyNumberFormat="1" applyFont="1" applyFill="1" applyBorder="1" applyAlignment="1">
      <alignment horizontal="right" vertical="center"/>
    </xf>
    <xf numFmtId="0" fontId="13" fillId="0" borderId="45" xfId="17" applyFont="1" applyBorder="1" applyAlignment="1">
      <alignment vertical="center" textRotation="255"/>
    </xf>
    <xf numFmtId="0" fontId="13" fillId="0" borderId="0" xfId="17" applyFont="1" applyBorder="1" applyAlignment="1">
      <alignment vertical="center" textRotation="255"/>
    </xf>
    <xf numFmtId="0" fontId="13" fillId="0" borderId="37" xfId="17" applyFont="1" applyBorder="1" applyAlignment="1">
      <alignment vertical="center" textRotation="255"/>
    </xf>
    <xf numFmtId="0" fontId="13" fillId="0" borderId="28" xfId="17" applyFont="1" applyBorder="1">
      <alignment vertical="center"/>
    </xf>
    <xf numFmtId="0" fontId="13" fillId="0" borderId="45" xfId="17" applyFont="1" applyBorder="1">
      <alignment vertical="center"/>
    </xf>
    <xf numFmtId="0" fontId="13" fillId="0" borderId="30" xfId="17" applyFont="1" applyBorder="1">
      <alignment vertical="center"/>
    </xf>
    <xf numFmtId="181" fontId="13" fillId="0" borderId="28" xfId="17" applyNumberFormat="1" applyFont="1" applyFill="1" applyBorder="1" applyAlignment="1">
      <alignment horizontal="right" vertical="center"/>
    </xf>
    <xf numFmtId="0" fontId="1" fillId="0" borderId="45" xfId="17" applyFill="1" applyBorder="1" applyAlignment="1">
      <alignment horizontal="right" vertical="center"/>
    </xf>
    <xf numFmtId="181" fontId="13" fillId="0" borderId="45" xfId="17" applyNumberFormat="1" applyFont="1" applyFill="1" applyBorder="1" applyAlignment="1">
      <alignment horizontal="right" vertical="center"/>
    </xf>
    <xf numFmtId="0" fontId="1" fillId="0" borderId="30" xfId="17" applyFill="1" applyBorder="1" applyAlignment="1">
      <alignment horizontal="right" vertical="center"/>
    </xf>
    <xf numFmtId="181" fontId="13" fillId="0" borderId="26" xfId="17" applyNumberFormat="1" applyFont="1" applyFill="1" applyBorder="1" applyAlignment="1">
      <alignment horizontal="right" vertical="center"/>
    </xf>
    <xf numFmtId="0" fontId="13" fillId="0" borderId="27" xfId="17" applyFont="1" applyBorder="1" applyAlignment="1">
      <alignment horizontal="center" vertical="center"/>
    </xf>
    <xf numFmtId="0" fontId="13" fillId="0" borderId="31" xfId="17" applyFont="1" applyBorder="1" applyAlignment="1">
      <alignment horizontal="center" vertical="center"/>
    </xf>
    <xf numFmtId="0" fontId="13" fillId="0" borderId="32" xfId="17" applyFont="1" applyBorder="1" applyAlignment="1">
      <alignment horizontal="center" vertical="center"/>
    </xf>
    <xf numFmtId="181" fontId="13" fillId="0" borderId="54" xfId="17" applyNumberFormat="1" applyFont="1" applyFill="1" applyBorder="1" applyAlignment="1">
      <alignment horizontal="right" vertical="center"/>
    </xf>
    <xf numFmtId="0" fontId="1" fillId="0" borderId="0" xfId="17" applyFill="1" applyBorder="1" applyAlignment="1">
      <alignment horizontal="right" vertical="center"/>
    </xf>
    <xf numFmtId="0" fontId="13" fillId="0" borderId="28" xfId="17" applyFont="1" applyBorder="1" applyAlignment="1">
      <alignment horizontal="center" vertical="center" wrapText="1"/>
    </xf>
    <xf numFmtId="0" fontId="13" fillId="0" borderId="45" xfId="17" applyFont="1" applyBorder="1" applyAlignment="1">
      <alignment horizontal="center" vertical="center" wrapText="1"/>
    </xf>
    <xf numFmtId="0" fontId="13" fillId="0" borderId="54" xfId="17" applyFont="1" applyBorder="1" applyAlignment="1">
      <alignment horizontal="center" vertical="center" wrapText="1"/>
    </xf>
    <xf numFmtId="0" fontId="13" fillId="0" borderId="0" xfId="17" applyFont="1" applyBorder="1" applyAlignment="1">
      <alignment horizontal="center" vertical="center" wrapText="1"/>
    </xf>
    <xf numFmtId="0" fontId="13" fillId="0" borderId="26" xfId="17" applyFont="1" applyBorder="1" applyAlignment="1">
      <alignment horizontal="center" vertical="center" wrapText="1"/>
    </xf>
    <xf numFmtId="0" fontId="13" fillId="0" borderId="37" xfId="17" applyFont="1" applyBorder="1" applyAlignment="1">
      <alignment horizontal="center" vertical="center" wrapText="1"/>
    </xf>
    <xf numFmtId="0" fontId="1" fillId="0" borderId="31" xfId="17" applyBorder="1" applyAlignment="1">
      <alignment horizontal="center" vertical="center"/>
    </xf>
    <xf numFmtId="0" fontId="1" fillId="0" borderId="32" xfId="17" applyBorder="1" applyAlignment="1">
      <alignment horizontal="center" vertical="center"/>
    </xf>
    <xf numFmtId="0" fontId="13" fillId="0" borderId="28" xfId="17" applyFont="1" applyFill="1" applyBorder="1" applyAlignment="1">
      <alignment horizontal="center" vertical="center" textRotation="255"/>
    </xf>
    <xf numFmtId="0" fontId="13" fillId="0" borderId="30" xfId="17" applyFont="1" applyFill="1" applyBorder="1" applyAlignment="1">
      <alignment horizontal="center" vertical="center" textRotation="255"/>
    </xf>
    <xf numFmtId="0" fontId="13" fillId="0" borderId="54" xfId="17" applyFont="1" applyFill="1" applyBorder="1" applyAlignment="1">
      <alignment horizontal="center" vertical="center" textRotation="255"/>
    </xf>
    <xf numFmtId="0" fontId="13" fillId="0" borderId="61" xfId="17" applyFont="1" applyFill="1" applyBorder="1" applyAlignment="1">
      <alignment horizontal="center" vertical="center" textRotation="255"/>
    </xf>
    <xf numFmtId="0" fontId="13" fillId="0" borderId="26" xfId="17" applyFont="1" applyFill="1" applyBorder="1" applyAlignment="1">
      <alignment horizontal="center" vertical="center" textRotation="255"/>
    </xf>
    <xf numFmtId="0" fontId="13" fillId="0" borderId="33" xfId="17" applyFont="1" applyFill="1" applyBorder="1" applyAlignment="1">
      <alignment horizontal="center" vertical="center" textRotation="255"/>
    </xf>
    <xf numFmtId="178" fontId="13" fillId="0" borderId="96" xfId="17" applyNumberFormat="1" applyFont="1" applyFill="1" applyBorder="1" applyAlignment="1">
      <alignment horizontal="right" vertical="center"/>
    </xf>
    <xf numFmtId="0" fontId="13" fillId="0" borderId="54" xfId="17" applyFont="1" applyBorder="1" applyAlignment="1">
      <alignment vertical="center"/>
    </xf>
    <xf numFmtId="0" fontId="8" fillId="0" borderId="0" xfId="10" applyBorder="1" applyAlignment="1">
      <alignment vertical="center"/>
    </xf>
    <xf numFmtId="0" fontId="8" fillId="0" borderId="61" xfId="10" applyBorder="1" applyAlignment="1">
      <alignment vertical="center"/>
    </xf>
    <xf numFmtId="0" fontId="18" fillId="0" borderId="54" xfId="17" applyFont="1" applyBorder="1">
      <alignment vertical="center"/>
    </xf>
    <xf numFmtId="0" fontId="18" fillId="0" borderId="0" xfId="17" applyFont="1" applyBorder="1">
      <alignment vertical="center"/>
    </xf>
    <xf numFmtId="0" fontId="18" fillId="0" borderId="61" xfId="17" applyFont="1" applyBorder="1">
      <alignment vertical="center"/>
    </xf>
    <xf numFmtId="0" fontId="8" fillId="0" borderId="0" xfId="10" applyAlignment="1">
      <alignment vertical="center"/>
    </xf>
    <xf numFmtId="178" fontId="13" fillId="0" borderId="92" xfId="17" applyNumberFormat="1" applyFont="1" applyFill="1" applyBorder="1" applyAlignment="1">
      <alignment horizontal="right" vertical="center"/>
    </xf>
    <xf numFmtId="178" fontId="13" fillId="0" borderId="90" xfId="17" applyNumberFormat="1" applyFont="1" applyFill="1" applyBorder="1" applyAlignment="1">
      <alignment horizontal="right" vertical="center"/>
    </xf>
    <xf numFmtId="187" fontId="13" fillId="0" borderId="92" xfId="17" applyNumberFormat="1" applyFont="1" applyFill="1" applyBorder="1" applyAlignment="1">
      <alignment horizontal="right" vertical="center"/>
    </xf>
    <xf numFmtId="187" fontId="13" fillId="0" borderId="45" xfId="17" applyNumberFormat="1" applyFont="1" applyFill="1" applyBorder="1" applyAlignment="1">
      <alignment horizontal="right" vertical="center"/>
    </xf>
    <xf numFmtId="187" fontId="13" fillId="0" borderId="90" xfId="17" applyNumberFormat="1" applyFont="1" applyFill="1" applyBorder="1" applyAlignment="1">
      <alignment horizontal="right" vertical="center"/>
    </xf>
    <xf numFmtId="0" fontId="18" fillId="0" borderId="27" xfId="17" applyFont="1" applyFill="1" applyBorder="1" applyAlignment="1">
      <alignment horizontal="center" vertical="center"/>
    </xf>
    <xf numFmtId="0" fontId="18" fillId="0" borderId="31" xfId="17" applyFont="1" applyFill="1" applyBorder="1" applyAlignment="1">
      <alignment horizontal="center" vertical="center"/>
    </xf>
    <xf numFmtId="0" fontId="18" fillId="0" borderId="32" xfId="17" applyFont="1" applyFill="1" applyBorder="1" applyAlignment="1">
      <alignment horizontal="center" vertical="center"/>
    </xf>
    <xf numFmtId="0" fontId="13" fillId="0" borderId="27" xfId="17" applyFont="1" applyFill="1" applyBorder="1" applyAlignment="1">
      <alignment horizontal="center" vertical="center"/>
    </xf>
    <xf numFmtId="0" fontId="13" fillId="0" borderId="31" xfId="17" applyFont="1" applyFill="1" applyBorder="1" applyAlignment="1">
      <alignment horizontal="center" vertical="center"/>
    </xf>
    <xf numFmtId="0" fontId="13" fillId="0" borderId="32" xfId="17" applyFont="1" applyFill="1" applyBorder="1" applyAlignment="1">
      <alignment horizontal="center" vertical="center"/>
    </xf>
    <xf numFmtId="181" fontId="13" fillId="0" borderId="92" xfId="17" applyNumberFormat="1" applyFont="1" applyFill="1" applyBorder="1" applyAlignment="1">
      <alignment horizontal="right" vertical="center"/>
    </xf>
    <xf numFmtId="181" fontId="13" fillId="0" borderId="30" xfId="17" applyNumberFormat="1" applyFont="1" applyFill="1" applyBorder="1" applyAlignment="1">
      <alignment horizontal="right" vertical="center"/>
    </xf>
    <xf numFmtId="0" fontId="13" fillId="0" borderId="24" xfId="17" applyFont="1" applyBorder="1" applyAlignment="1">
      <alignment horizontal="center" vertical="center"/>
    </xf>
    <xf numFmtId="181" fontId="13" fillId="0" borderId="91" xfId="17" applyNumberFormat="1" applyFont="1" applyFill="1" applyBorder="1" applyAlignment="1">
      <alignment horizontal="right" vertical="center"/>
    </xf>
    <xf numFmtId="178" fontId="13" fillId="0" borderId="91" xfId="17" applyNumberFormat="1" applyFont="1" applyFill="1" applyBorder="1" applyAlignment="1">
      <alignment horizontal="right" vertical="center"/>
    </xf>
    <xf numFmtId="49" fontId="16" fillId="0" borderId="1" xfId="17" applyNumberFormat="1" applyFont="1" applyFill="1" applyBorder="1" applyAlignment="1">
      <alignment horizontal="center" vertical="center"/>
    </xf>
    <xf numFmtId="49" fontId="16" fillId="0" borderId="2" xfId="17" applyNumberFormat="1" applyFont="1" applyFill="1" applyBorder="1" applyAlignment="1">
      <alignment horizontal="center" vertical="center"/>
    </xf>
    <xf numFmtId="49" fontId="16" fillId="0" borderId="3" xfId="17" applyNumberFormat="1" applyFont="1" applyFill="1" applyBorder="1" applyAlignment="1">
      <alignment horizontal="center" vertical="center"/>
    </xf>
    <xf numFmtId="188" fontId="25" fillId="4" borderId="160" xfId="36" applyNumberFormat="1" applyFont="1" applyFill="1" applyBorder="1" applyAlignment="1" applyProtection="1">
      <alignment horizontal="right" vertical="center" shrinkToFit="1"/>
    </xf>
    <xf numFmtId="188" fontId="25" fillId="4" borderId="161" xfId="36" applyNumberFormat="1" applyFont="1" applyFill="1" applyBorder="1" applyAlignment="1" applyProtection="1">
      <alignment horizontal="right" vertical="center" shrinkToFit="1"/>
    </xf>
    <xf numFmtId="188" fontId="25" fillId="4" borderId="162" xfId="36" applyNumberFormat="1" applyFont="1" applyFill="1" applyBorder="1" applyAlignment="1" applyProtection="1">
      <alignment horizontal="right" vertical="center" shrinkToFit="1"/>
    </xf>
    <xf numFmtId="0" fontId="25" fillId="4" borderId="51" xfId="30" applyFont="1" applyFill="1" applyBorder="1" applyAlignment="1" applyProtection="1">
      <alignment horizontal="center" vertical="center"/>
    </xf>
    <xf numFmtId="0" fontId="25" fillId="4" borderId="64" xfId="30" applyFont="1" applyFill="1" applyBorder="1" applyAlignment="1" applyProtection="1">
      <alignment horizontal="center" vertical="center"/>
    </xf>
    <xf numFmtId="188" fontId="25" fillId="4" borderId="132" xfId="36" applyNumberFormat="1" applyFont="1" applyFill="1" applyBorder="1" applyAlignment="1" applyProtection="1">
      <alignment horizontal="right" vertical="center" shrinkToFit="1"/>
    </xf>
    <xf numFmtId="188" fontId="25" fillId="4" borderId="82" xfId="36" applyNumberFormat="1" applyFont="1" applyFill="1" applyBorder="1" applyAlignment="1" applyProtection="1">
      <alignment horizontal="right" vertical="center" shrinkToFit="1"/>
    </xf>
    <xf numFmtId="188" fontId="25" fillId="4" borderId="181" xfId="36" applyNumberFormat="1" applyFont="1" applyFill="1" applyBorder="1" applyAlignment="1" applyProtection="1">
      <alignment horizontal="right" vertical="center" shrinkToFit="1"/>
    </xf>
    <xf numFmtId="177" fontId="25" fillId="4" borderId="28" xfId="35" applyNumberFormat="1" applyFont="1" applyFill="1" applyBorder="1" applyAlignment="1" applyProtection="1">
      <alignment horizontal="right" vertical="center" shrinkToFit="1"/>
    </xf>
    <xf numFmtId="177" fontId="25" fillId="4" borderId="45" xfId="35" applyNumberFormat="1" applyFont="1" applyFill="1" applyBorder="1" applyAlignment="1" applyProtection="1">
      <alignment horizontal="right" vertical="center" shrinkToFit="1"/>
    </xf>
    <xf numFmtId="177" fontId="25" fillId="4" borderId="90" xfId="35" applyNumberFormat="1" applyFont="1" applyFill="1" applyBorder="1" applyAlignment="1" applyProtection="1">
      <alignment horizontal="right" vertical="center" shrinkToFit="1"/>
    </xf>
    <xf numFmtId="177" fontId="25" fillId="4" borderId="92" xfId="35" applyNumberFormat="1" applyFont="1" applyFill="1" applyBorder="1" applyAlignment="1" applyProtection="1">
      <alignment horizontal="right" vertical="center" shrinkToFit="1"/>
    </xf>
    <xf numFmtId="188" fontId="25" fillId="4" borderId="177" xfId="36" applyNumberFormat="1" applyFont="1" applyFill="1" applyBorder="1" applyAlignment="1" applyProtection="1">
      <alignment horizontal="right" vertical="center" shrinkToFit="1"/>
    </xf>
    <xf numFmtId="188" fontId="25" fillId="4" borderId="178" xfId="36" applyNumberFormat="1" applyFont="1" applyFill="1" applyBorder="1" applyAlignment="1" applyProtection="1">
      <alignment horizontal="right" vertical="center" shrinkToFit="1"/>
    </xf>
    <xf numFmtId="188" fontId="25" fillId="4" borderId="179" xfId="36" applyNumberFormat="1" applyFont="1" applyFill="1" applyBorder="1" applyAlignment="1" applyProtection="1">
      <alignment horizontal="right" vertical="center" shrinkToFit="1"/>
    </xf>
    <xf numFmtId="177" fontId="25" fillId="4" borderId="95" xfId="36" applyNumberFormat="1" applyFont="1" applyFill="1" applyBorder="1" applyAlignment="1" applyProtection="1">
      <alignment horizontal="right" vertical="center" shrinkToFit="1"/>
    </xf>
    <xf numFmtId="177" fontId="25" fillId="4" borderId="0" xfId="36" applyNumberFormat="1" applyFont="1" applyFill="1" applyBorder="1" applyAlignment="1" applyProtection="1">
      <alignment horizontal="right" vertical="center" shrinkToFit="1"/>
    </xf>
    <xf numFmtId="177" fontId="25" fillId="4" borderId="93" xfId="36" applyNumberFormat="1" applyFont="1" applyFill="1" applyBorder="1" applyAlignment="1" applyProtection="1">
      <alignment horizontal="right" vertical="center" shrinkToFit="1"/>
    </xf>
    <xf numFmtId="188" fontId="25" fillId="4" borderId="174" xfId="36" applyNumberFormat="1" applyFont="1" applyFill="1" applyBorder="1" applyAlignment="1" applyProtection="1">
      <alignment horizontal="right" vertical="center" shrinkToFit="1"/>
    </xf>
    <xf numFmtId="188" fontId="25" fillId="4" borderId="175" xfId="36" applyNumberFormat="1" applyFont="1" applyFill="1" applyBorder="1" applyAlignment="1" applyProtection="1">
      <alignment horizontal="right" vertical="center" shrinkToFit="1"/>
    </xf>
    <xf numFmtId="188" fontId="25" fillId="4" borderId="176" xfId="36" applyNumberFormat="1" applyFont="1" applyFill="1" applyBorder="1" applyAlignment="1" applyProtection="1">
      <alignment horizontal="right" vertical="center" shrinkToFit="1"/>
    </xf>
    <xf numFmtId="0" fontId="25" fillId="4" borderId="50" xfId="30" applyFont="1" applyFill="1" applyBorder="1" applyProtection="1">
      <alignment vertical="center"/>
    </xf>
    <xf numFmtId="0" fontId="25" fillId="4" borderId="51" xfId="30" applyFont="1" applyFill="1" applyBorder="1" applyProtection="1">
      <alignment vertical="center"/>
    </xf>
    <xf numFmtId="0" fontId="25" fillId="4" borderId="64" xfId="30" applyFont="1" applyFill="1" applyBorder="1" applyProtection="1">
      <alignment vertical="center"/>
    </xf>
    <xf numFmtId="189" fontId="25" fillId="4" borderId="73" xfId="36" applyNumberFormat="1" applyFont="1" applyFill="1" applyBorder="1" applyAlignment="1" applyProtection="1">
      <alignment horizontal="right" vertical="center" shrinkToFit="1"/>
    </xf>
    <xf numFmtId="189" fontId="25" fillId="4" borderId="51" xfId="36" applyNumberFormat="1" applyFont="1" applyFill="1" applyBorder="1" applyAlignment="1" applyProtection="1">
      <alignment horizontal="right" vertical="center" shrinkToFit="1"/>
    </xf>
    <xf numFmtId="189" fontId="25" fillId="4" borderId="64" xfId="36" applyNumberFormat="1" applyFont="1" applyFill="1" applyBorder="1" applyAlignment="1" applyProtection="1">
      <alignment horizontal="right" vertical="center" shrinkToFit="1"/>
    </xf>
    <xf numFmtId="188" fontId="25" fillId="4" borderId="166" xfId="36" applyNumberFormat="1" applyFont="1" applyFill="1" applyBorder="1" applyAlignment="1" applyProtection="1">
      <alignment horizontal="right" vertical="center" shrinkToFit="1"/>
    </xf>
    <xf numFmtId="188" fontId="25" fillId="4" borderId="167" xfId="36" applyNumberFormat="1" applyFont="1" applyFill="1" applyBorder="1" applyAlignment="1" applyProtection="1">
      <alignment horizontal="right" vertical="center" shrinkToFit="1"/>
    </xf>
    <xf numFmtId="188" fontId="25" fillId="4" borderId="180"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wrapText="1"/>
    </xf>
    <xf numFmtId="0" fontId="25" fillId="4" borderId="45" xfId="30" applyFont="1" applyFill="1" applyBorder="1" applyAlignment="1" applyProtection="1">
      <alignment horizontal="left" vertical="center" wrapText="1"/>
    </xf>
    <xf numFmtId="0" fontId="25" fillId="4" borderId="50" xfId="30" applyFont="1" applyFill="1" applyBorder="1" applyAlignment="1" applyProtection="1">
      <alignment horizontal="left" vertical="center" wrapText="1"/>
    </xf>
    <xf numFmtId="0" fontId="25" fillId="4" borderId="51" xfId="30" applyFont="1" applyFill="1" applyBorder="1" applyAlignment="1" applyProtection="1">
      <alignment horizontal="left" vertical="center" wrapText="1"/>
    </xf>
    <xf numFmtId="0" fontId="25" fillId="4" borderId="45" xfId="30" applyFont="1" applyFill="1" applyBorder="1" applyAlignment="1" applyProtection="1">
      <alignment horizontal="center" vertical="center"/>
    </xf>
    <xf numFmtId="0" fontId="25" fillId="4" borderId="30" xfId="30" applyFont="1" applyFill="1" applyBorder="1" applyAlignment="1" applyProtection="1">
      <alignment horizontal="center" vertical="center"/>
    </xf>
    <xf numFmtId="188" fontId="25" fillId="4" borderId="27" xfId="36" applyNumberFormat="1" applyFont="1" applyFill="1" applyBorder="1" applyAlignment="1" applyProtection="1">
      <alignment horizontal="right" vertical="center" shrinkToFit="1"/>
    </xf>
    <xf numFmtId="188" fontId="25" fillId="4" borderId="31" xfId="36" applyNumberFormat="1" applyFont="1" applyFill="1" applyBorder="1" applyAlignment="1" applyProtection="1">
      <alignment horizontal="right" vertical="center" shrinkToFit="1"/>
    </xf>
    <xf numFmtId="188" fontId="25" fillId="4" borderId="159" xfId="36" applyNumberFormat="1" applyFont="1" applyFill="1" applyBorder="1" applyAlignment="1" applyProtection="1">
      <alignment horizontal="right" vertical="center" shrinkToFit="1"/>
    </xf>
    <xf numFmtId="188" fontId="25" fillId="4" borderId="158" xfId="36" applyNumberFormat="1" applyFont="1" applyFill="1" applyBorder="1" applyAlignment="1" applyProtection="1">
      <alignment horizontal="right" vertical="center" shrinkToFit="1"/>
    </xf>
    <xf numFmtId="0" fontId="27" fillId="4" borderId="18" xfId="30" applyFont="1" applyFill="1" applyBorder="1" applyAlignment="1" applyProtection="1">
      <alignment horizontal="left" vertical="center"/>
    </xf>
    <xf numFmtId="0" fontId="25" fillId="4" borderId="37" xfId="30" applyFont="1" applyFill="1" applyBorder="1" applyAlignment="1" applyProtection="1">
      <alignment horizontal="left" vertical="center"/>
    </xf>
    <xf numFmtId="0" fontId="25" fillId="4" borderId="37" xfId="30" applyFont="1" applyFill="1" applyBorder="1" applyAlignment="1" applyProtection="1">
      <alignment horizontal="right" vertical="center" wrapText="1"/>
    </xf>
    <xf numFmtId="0" fontId="25" fillId="4" borderId="37" xfId="30" applyFont="1" applyFill="1" applyBorder="1" applyAlignment="1" applyProtection="1">
      <alignment horizontal="right" vertical="center"/>
    </xf>
    <xf numFmtId="0" fontId="25" fillId="4" borderId="33" xfId="30" applyFont="1" applyFill="1" applyBorder="1" applyAlignment="1" applyProtection="1">
      <alignment horizontal="right" vertical="center"/>
    </xf>
    <xf numFmtId="177" fontId="25" fillId="4" borderId="26" xfId="36" applyNumberFormat="1" applyFont="1" applyFill="1" applyBorder="1" applyAlignment="1" applyProtection="1">
      <alignment horizontal="right" vertical="center" shrinkToFit="1"/>
    </xf>
    <xf numFmtId="177" fontId="25" fillId="4" borderId="37" xfId="36" applyNumberFormat="1" applyFont="1" applyFill="1" applyBorder="1" applyAlignment="1" applyProtection="1">
      <alignment horizontal="right" vertical="center" shrinkToFit="1"/>
    </xf>
    <xf numFmtId="177" fontId="25" fillId="4" borderId="97" xfId="36" applyNumberFormat="1" applyFont="1" applyFill="1" applyBorder="1" applyAlignment="1" applyProtection="1">
      <alignment horizontal="right" vertical="center" shrinkToFit="1"/>
    </xf>
    <xf numFmtId="177" fontId="25" fillId="4" borderId="99" xfId="36" applyNumberFormat="1" applyFont="1" applyFill="1" applyBorder="1" applyAlignment="1" applyProtection="1">
      <alignment horizontal="right" vertical="center" shrinkToFit="1"/>
    </xf>
    <xf numFmtId="188" fontId="25" fillId="4" borderId="185" xfId="36" applyNumberFormat="1" applyFont="1" applyFill="1" applyBorder="1" applyAlignment="1" applyProtection="1">
      <alignment horizontal="right" vertical="center" shrinkToFit="1"/>
    </xf>
    <xf numFmtId="188" fontId="25" fillId="4" borderId="186" xfId="36" applyNumberFormat="1" applyFont="1" applyFill="1" applyBorder="1" applyAlignment="1" applyProtection="1">
      <alignment horizontal="right" vertical="center" shrinkToFit="1"/>
    </xf>
    <xf numFmtId="188" fontId="25" fillId="4" borderId="187" xfId="36" applyNumberFormat="1" applyFont="1" applyFill="1" applyBorder="1" applyAlignment="1" applyProtection="1">
      <alignment horizontal="right" vertical="center" shrinkToFit="1"/>
    </xf>
    <xf numFmtId="189" fontId="25" fillId="4" borderId="54" xfId="36" applyNumberFormat="1" applyFont="1" applyFill="1" applyBorder="1" applyAlignment="1" applyProtection="1">
      <alignment horizontal="right" vertical="center" shrinkToFit="1"/>
    </xf>
    <xf numFmtId="189" fontId="25" fillId="4" borderId="0" xfId="36" applyNumberFormat="1" applyFont="1" applyFill="1" applyBorder="1" applyAlignment="1" applyProtection="1">
      <alignment horizontal="right" vertical="center" shrinkToFit="1"/>
    </xf>
    <xf numFmtId="189" fontId="25" fillId="4" borderId="61" xfId="36" applyNumberFormat="1" applyFont="1" applyFill="1" applyBorder="1" applyAlignment="1" applyProtection="1">
      <alignment horizontal="right" vertical="center" shrinkToFit="1"/>
    </xf>
    <xf numFmtId="189" fontId="25" fillId="4" borderId="0" xfId="36" applyNumberFormat="1" applyFont="1" applyFill="1" applyAlignment="1" applyProtection="1">
      <alignment horizontal="right" vertical="center" shrinkToFit="1"/>
    </xf>
    <xf numFmtId="189" fontId="25" fillId="4" borderId="53" xfId="36" applyNumberFormat="1" applyFont="1" applyFill="1" applyBorder="1" applyAlignment="1" applyProtection="1">
      <alignment horizontal="right" vertical="center" shrinkToFit="1"/>
    </xf>
    <xf numFmtId="188" fontId="25" fillId="4" borderId="94" xfId="36" applyNumberFormat="1" applyFont="1" applyFill="1" applyBorder="1" applyAlignment="1" applyProtection="1">
      <alignment horizontal="right" vertical="center" shrinkToFit="1"/>
    </xf>
    <xf numFmtId="188" fontId="25" fillId="4" borderId="154" xfId="36" applyNumberFormat="1" applyFont="1" applyFill="1" applyBorder="1" applyAlignment="1" applyProtection="1">
      <alignment horizontal="right" vertical="center" shrinkToFit="1"/>
    </xf>
    <xf numFmtId="0" fontId="25" fillId="4" borderId="26" xfId="30" applyFont="1" applyFill="1" applyBorder="1" applyAlignment="1" applyProtection="1">
      <alignment vertical="center"/>
    </xf>
    <xf numFmtId="0" fontId="25" fillId="4" borderId="37" xfId="30" applyFont="1" applyFill="1" applyBorder="1" applyAlignment="1" applyProtection="1">
      <alignment vertical="center"/>
    </xf>
    <xf numFmtId="0" fontId="25" fillId="4" borderId="33" xfId="30" applyFont="1" applyFill="1" applyBorder="1" applyAlignment="1" applyProtection="1">
      <alignment vertical="center"/>
    </xf>
    <xf numFmtId="177" fontId="25" fillId="4" borderId="54" xfId="36" applyNumberFormat="1" applyFont="1" applyFill="1" applyBorder="1" applyAlignment="1" applyProtection="1">
      <alignment horizontal="right" vertical="center" shrinkToFit="1"/>
    </xf>
    <xf numFmtId="188" fontId="25" fillId="4" borderId="95" xfId="36" applyNumberFormat="1" applyFont="1" applyFill="1" applyBorder="1" applyAlignment="1" applyProtection="1">
      <alignment horizontal="right" vertical="center" shrinkToFit="1"/>
    </xf>
    <xf numFmtId="188" fontId="25" fillId="4" borderId="0" xfId="36" applyNumberFormat="1" applyFont="1" applyFill="1" applyBorder="1" applyAlignment="1" applyProtection="1">
      <alignment horizontal="right" vertical="center" shrinkToFit="1"/>
    </xf>
    <xf numFmtId="188" fontId="25" fillId="4" borderId="53" xfId="36" applyNumberFormat="1" applyFont="1" applyFill="1" applyBorder="1" applyAlignment="1" applyProtection="1">
      <alignment horizontal="right" vertical="center" shrinkToFit="1"/>
    </xf>
    <xf numFmtId="0" fontId="25" fillId="4" borderId="9" xfId="30" applyFont="1" applyFill="1" applyBorder="1" applyProtection="1">
      <alignment vertical="center"/>
    </xf>
    <xf numFmtId="0" fontId="25" fillId="4" borderId="45" xfId="30" applyFont="1" applyFill="1" applyBorder="1" applyProtection="1">
      <alignment vertical="center"/>
    </xf>
    <xf numFmtId="0" fontId="25" fillId="4" borderId="30" xfId="30" applyFont="1" applyFill="1" applyBorder="1" applyProtection="1">
      <alignment vertical="center"/>
    </xf>
    <xf numFmtId="176" fontId="25" fillId="4" borderId="28" xfId="36" applyNumberFormat="1" applyFont="1" applyFill="1" applyBorder="1" applyAlignment="1" applyProtection="1">
      <alignment horizontal="right" vertical="center" shrinkToFit="1"/>
    </xf>
    <xf numFmtId="176" fontId="25" fillId="4" borderId="45" xfId="36" applyNumberFormat="1" applyFont="1" applyFill="1" applyBorder="1" applyAlignment="1" applyProtection="1">
      <alignment horizontal="right" vertical="center" shrinkToFit="1"/>
    </xf>
    <xf numFmtId="176" fontId="25" fillId="4" borderId="30" xfId="36" applyNumberFormat="1" applyFont="1" applyFill="1" applyBorder="1" applyAlignment="1" applyProtection="1">
      <alignment horizontal="right" vertical="center" shrinkToFit="1"/>
    </xf>
    <xf numFmtId="0" fontId="25" fillId="4" borderId="7" xfId="30" applyFont="1" applyFill="1" applyBorder="1" applyProtection="1">
      <alignment vertical="center"/>
    </xf>
    <xf numFmtId="0" fontId="25" fillId="4" borderId="0" xfId="30" applyFont="1" applyFill="1" applyBorder="1" applyProtection="1">
      <alignment vertical="center"/>
    </xf>
    <xf numFmtId="0" fontId="25" fillId="4" borderId="61" xfId="30" applyFont="1" applyFill="1" applyBorder="1" applyProtection="1">
      <alignment vertical="center"/>
    </xf>
    <xf numFmtId="176" fontId="25" fillId="4" borderId="54" xfId="36" applyNumberFormat="1" applyFont="1" applyFill="1" applyBorder="1" applyAlignment="1" applyProtection="1">
      <alignment horizontal="right" vertical="center" shrinkToFit="1"/>
    </xf>
    <xf numFmtId="176" fontId="25" fillId="4" borderId="0" xfId="36" applyNumberFormat="1" applyFont="1" applyFill="1" applyBorder="1" applyAlignment="1" applyProtection="1">
      <alignment horizontal="right" vertical="center" shrinkToFit="1"/>
    </xf>
    <xf numFmtId="176" fontId="25" fillId="4" borderId="61" xfId="36" applyNumberFormat="1" applyFont="1" applyFill="1" applyBorder="1" applyAlignment="1" applyProtection="1">
      <alignment horizontal="right" vertical="center" shrinkToFit="1"/>
    </xf>
    <xf numFmtId="0" fontId="25" fillId="4" borderId="7" xfId="30" applyFont="1" applyFill="1" applyBorder="1" applyAlignment="1" applyProtection="1">
      <alignment horizontal="left" vertical="center"/>
    </xf>
    <xf numFmtId="0" fontId="25" fillId="4" borderId="0" xfId="30" applyFont="1" applyFill="1" applyBorder="1" applyAlignment="1" applyProtection="1">
      <alignment horizontal="left" vertical="center"/>
    </xf>
    <xf numFmtId="0" fontId="25" fillId="4" borderId="0" xfId="30" applyFont="1" applyFill="1" applyBorder="1" applyAlignment="1" applyProtection="1">
      <alignment horizontal="right" vertical="center" wrapText="1"/>
    </xf>
    <xf numFmtId="0" fontId="25" fillId="4" borderId="0" xfId="30" applyFont="1" applyFill="1" applyBorder="1" applyAlignment="1" applyProtection="1">
      <alignment horizontal="right" vertical="center"/>
    </xf>
    <xf numFmtId="0" fontId="25" fillId="4" borderId="61" xfId="30" applyFont="1" applyFill="1" applyBorder="1" applyAlignment="1" applyProtection="1">
      <alignment horizontal="right" vertical="center"/>
    </xf>
    <xf numFmtId="176" fontId="25" fillId="4" borderId="0" xfId="36" applyNumberFormat="1" applyFont="1" applyFill="1" applyAlignment="1" applyProtection="1">
      <alignment horizontal="right" vertical="center" shrinkToFit="1"/>
    </xf>
    <xf numFmtId="176" fontId="25" fillId="4" borderId="53"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xf>
    <xf numFmtId="0" fontId="25" fillId="4" borderId="45" xfId="30" applyFont="1" applyFill="1" applyBorder="1" applyAlignment="1" applyProtection="1">
      <alignment horizontal="left" vertical="center"/>
    </xf>
    <xf numFmtId="0" fontId="25" fillId="4" borderId="45" xfId="30" applyFont="1" applyFill="1" applyBorder="1" applyAlignment="1" applyProtection="1">
      <alignment horizontal="right" vertical="center"/>
    </xf>
    <xf numFmtId="0" fontId="25" fillId="4" borderId="30" xfId="30" applyFont="1" applyFill="1" applyBorder="1" applyAlignment="1" applyProtection="1">
      <alignment horizontal="right" vertical="center"/>
    </xf>
    <xf numFmtId="189" fontId="25" fillId="4" borderId="182" xfId="36" applyNumberFormat="1" applyFont="1" applyFill="1" applyBorder="1" applyAlignment="1" applyProtection="1">
      <alignment horizontal="right" vertical="center" shrinkToFit="1"/>
    </xf>
    <xf numFmtId="189" fontId="25" fillId="4" borderId="183" xfId="36" applyNumberFormat="1" applyFont="1" applyFill="1" applyBorder="1" applyAlignment="1" applyProtection="1">
      <alignment horizontal="right" vertical="center" shrinkToFit="1"/>
    </xf>
    <xf numFmtId="189" fontId="25" fillId="4" borderId="184"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61" xfId="30" applyFont="1" applyFill="1" applyBorder="1" applyAlignment="1" applyProtection="1">
      <alignment vertical="center"/>
    </xf>
    <xf numFmtId="177" fontId="25" fillId="4" borderId="94" xfId="36" applyNumberFormat="1" applyFont="1" applyFill="1" applyBorder="1" applyAlignment="1" applyProtection="1">
      <alignment horizontal="right" vertical="center" shrinkToFit="1"/>
    </xf>
    <xf numFmtId="0" fontId="25" fillId="4" borderId="77" xfId="30" applyFont="1" applyFill="1" applyBorder="1" applyAlignment="1" applyProtection="1">
      <alignment horizontal="center" vertical="center"/>
    </xf>
    <xf numFmtId="0" fontId="25" fillId="4" borderId="78" xfId="30" applyFont="1" applyFill="1" applyBorder="1" applyAlignment="1" applyProtection="1">
      <alignment horizontal="center" vertical="center"/>
    </xf>
    <xf numFmtId="0" fontId="25" fillId="4" borderId="79" xfId="30" applyFont="1" applyFill="1" applyBorder="1" applyAlignment="1" applyProtection="1">
      <alignment horizontal="center" vertical="center"/>
    </xf>
    <xf numFmtId="0" fontId="25" fillId="4" borderId="80" xfId="30" applyFont="1" applyFill="1" applyBorder="1" applyAlignment="1" applyProtection="1">
      <alignment horizontal="center" vertical="center"/>
    </xf>
    <xf numFmtId="0" fontId="25" fillId="4" borderId="54" xfId="30" applyFont="1" applyFill="1" applyBorder="1" applyProtection="1">
      <alignment vertical="center"/>
    </xf>
    <xf numFmtId="177" fontId="25" fillId="4" borderId="153" xfId="36" applyNumberFormat="1" applyFont="1" applyFill="1" applyBorder="1" applyAlignment="1" applyProtection="1">
      <alignment horizontal="right" vertical="center" shrinkToFit="1"/>
    </xf>
    <xf numFmtId="188" fontId="25" fillId="4" borderId="99" xfId="36" applyNumberFormat="1" applyFont="1" applyFill="1" applyBorder="1" applyAlignment="1" applyProtection="1">
      <alignment horizontal="right" vertical="center" shrinkToFit="1"/>
    </xf>
    <xf numFmtId="188" fontId="25" fillId="4" borderId="37" xfId="36" applyNumberFormat="1" applyFont="1" applyFill="1" applyBorder="1" applyAlignment="1" applyProtection="1">
      <alignment horizontal="right" vertical="center" shrinkToFit="1"/>
    </xf>
    <xf numFmtId="188" fontId="25" fillId="4" borderId="66" xfId="36" applyNumberFormat="1" applyFont="1" applyFill="1" applyBorder="1" applyAlignment="1" applyProtection="1">
      <alignment horizontal="right" vertical="center" shrinkToFit="1"/>
    </xf>
    <xf numFmtId="0" fontId="25" fillId="4" borderId="45" xfId="30" applyFont="1" applyFill="1" applyBorder="1" applyAlignment="1" applyProtection="1">
      <alignment horizontal="center" vertical="center" wrapText="1"/>
    </xf>
    <xf numFmtId="0" fontId="25" fillId="4" borderId="30" xfId="30" applyFont="1" applyFill="1" applyBorder="1" applyAlignment="1" applyProtection="1">
      <alignment horizontal="center" vertical="center" wrapText="1"/>
    </xf>
    <xf numFmtId="0" fontId="25" fillId="4" borderId="0" xfId="30" applyFont="1" applyFill="1" applyBorder="1" applyAlignment="1" applyProtection="1">
      <alignment horizontal="center" vertical="center" wrapText="1"/>
    </xf>
    <xf numFmtId="0" fontId="25" fillId="4" borderId="61" xfId="30" applyFont="1" applyFill="1" applyBorder="1" applyAlignment="1" applyProtection="1">
      <alignment horizontal="center" vertical="center" wrapText="1"/>
    </xf>
    <xf numFmtId="0" fontId="25" fillId="4" borderId="51" xfId="30" applyFont="1" applyFill="1" applyBorder="1" applyAlignment="1" applyProtection="1">
      <alignment horizontal="center" vertical="center" wrapText="1"/>
    </xf>
    <xf numFmtId="0" fontId="25" fillId="4" borderId="64" xfId="30" applyFont="1" applyFill="1" applyBorder="1" applyAlignment="1" applyProtection="1">
      <alignment horizontal="center" vertical="center" wrapText="1"/>
    </xf>
    <xf numFmtId="0" fontId="25" fillId="4" borderId="28" xfId="30" applyFont="1" applyFill="1" applyBorder="1" applyProtection="1">
      <alignment vertical="center"/>
    </xf>
    <xf numFmtId="176" fontId="25" fillId="4" borderId="75" xfId="36" applyNumberFormat="1" applyFont="1" applyFill="1" applyBorder="1" applyAlignment="1" applyProtection="1">
      <alignment horizontal="right" vertical="center" shrinkToFit="1"/>
    </xf>
    <xf numFmtId="0" fontId="25" fillId="4" borderId="73" xfId="30" applyFont="1" applyFill="1" applyBorder="1" applyProtection="1">
      <alignment vertical="center"/>
    </xf>
    <xf numFmtId="177" fontId="25" fillId="4" borderId="171" xfId="36" applyNumberFormat="1" applyFont="1" applyFill="1" applyBorder="1" applyAlignment="1" applyProtection="1">
      <alignment horizontal="right" vertical="center" shrinkToFit="1"/>
    </xf>
    <xf numFmtId="177" fontId="25" fillId="4" borderId="172" xfId="36" applyNumberFormat="1" applyFont="1" applyFill="1" applyBorder="1" applyAlignment="1" applyProtection="1">
      <alignment horizontal="right" vertical="center" shrinkToFit="1"/>
    </xf>
    <xf numFmtId="188" fontId="25" fillId="4" borderId="172" xfId="36" applyNumberFormat="1" applyFont="1" applyFill="1" applyBorder="1" applyAlignment="1" applyProtection="1">
      <alignment horizontal="right" vertical="center" shrinkToFit="1"/>
    </xf>
    <xf numFmtId="188" fontId="25" fillId="4" borderId="173" xfId="36" applyNumberFormat="1" applyFont="1" applyFill="1" applyBorder="1" applyAlignment="1" applyProtection="1">
      <alignment horizontal="right" vertical="center" shrinkToFit="1"/>
    </xf>
    <xf numFmtId="188" fontId="25" fillId="4" borderId="168" xfId="36" applyNumberFormat="1" applyFont="1" applyFill="1" applyBorder="1" applyAlignment="1" applyProtection="1">
      <alignment horizontal="right" vertical="center" shrinkToFit="1"/>
    </xf>
    <xf numFmtId="0" fontId="25" fillId="4" borderId="13" xfId="30" applyFont="1" applyFill="1" applyBorder="1" applyAlignment="1" applyProtection="1">
      <alignment horizontal="left" vertical="center" wrapText="1"/>
    </xf>
    <xf numFmtId="0" fontId="25" fillId="4" borderId="82" xfId="30" applyFont="1" applyFill="1" applyBorder="1" applyAlignment="1" applyProtection="1">
      <alignment horizontal="left" vertical="center"/>
    </xf>
    <xf numFmtId="0" fontId="25" fillId="4" borderId="83" xfId="30" applyFont="1" applyFill="1" applyBorder="1" applyAlignment="1" applyProtection="1">
      <alignment horizontal="left" vertical="center"/>
    </xf>
    <xf numFmtId="177" fontId="25" fillId="4" borderId="91" xfId="36" applyNumberFormat="1" applyFont="1" applyFill="1" applyBorder="1" applyAlignment="1" applyProtection="1">
      <alignment horizontal="right" vertical="center" shrinkToFit="1"/>
    </xf>
    <xf numFmtId="188" fontId="25" fillId="4" borderId="91" xfId="36" applyNumberFormat="1" applyFont="1" applyFill="1" applyBorder="1" applyAlignment="1" applyProtection="1">
      <alignment horizontal="right" vertical="center" shrinkToFit="1"/>
    </xf>
    <xf numFmtId="188" fontId="25" fillId="4" borderId="156" xfId="36" applyNumberFormat="1" applyFont="1" applyFill="1" applyBorder="1" applyAlignment="1" applyProtection="1">
      <alignment horizontal="right" vertical="center" shrinkToFit="1"/>
    </xf>
    <xf numFmtId="177" fontId="25" fillId="4" borderId="170" xfId="36" applyNumberFormat="1" applyFont="1" applyFill="1" applyBorder="1" applyAlignment="1" applyProtection="1">
      <alignment horizontal="right" vertical="center" shrinkToFit="1"/>
    </xf>
    <xf numFmtId="188" fontId="25" fillId="4" borderId="164" xfId="36" applyNumberFormat="1" applyFont="1" applyFill="1" applyBorder="1" applyAlignment="1" applyProtection="1">
      <alignment horizontal="right" vertical="center" shrinkToFit="1"/>
    </xf>
    <xf numFmtId="0" fontId="25" fillId="4" borderId="54" xfId="36" applyFont="1" applyFill="1" applyBorder="1" applyAlignment="1" applyProtection="1">
      <alignment horizontal="left" vertical="center" shrinkToFit="1"/>
    </xf>
    <xf numFmtId="0" fontId="25" fillId="4" borderId="0" xfId="36" applyFont="1" applyFill="1" applyBorder="1" applyAlignment="1" applyProtection="1">
      <alignment horizontal="left" vertical="center" shrinkToFit="1"/>
    </xf>
    <xf numFmtId="0" fontId="25" fillId="4" borderId="61" xfId="36" applyFont="1" applyFill="1" applyBorder="1" applyAlignment="1" applyProtection="1">
      <alignment horizontal="left" vertical="center" shrinkToFit="1"/>
    </xf>
    <xf numFmtId="177" fontId="25" fillId="4" borderId="155" xfId="36" applyNumberFormat="1" applyFont="1" applyFill="1" applyBorder="1" applyAlignment="1" applyProtection="1">
      <alignment horizontal="right" vertical="center" shrinkToFit="1"/>
    </xf>
    <xf numFmtId="0" fontId="25" fillId="4" borderId="28" xfId="30" applyFont="1" applyFill="1" applyBorder="1" applyAlignment="1" applyProtection="1">
      <alignment horizontal="center" vertical="center" wrapText="1"/>
    </xf>
    <xf numFmtId="0" fontId="25" fillId="4" borderId="54" xfId="30" applyFont="1" applyFill="1" applyBorder="1" applyAlignment="1" applyProtection="1">
      <alignment horizontal="center" vertical="center" wrapText="1"/>
    </xf>
    <xf numFmtId="0" fontId="25" fillId="4" borderId="37" xfId="30" applyFont="1" applyFill="1" applyBorder="1" applyAlignment="1" applyProtection="1">
      <alignment horizontal="center" vertical="center" wrapText="1"/>
    </xf>
    <xf numFmtId="0" fontId="25" fillId="4" borderId="33" xfId="30" applyFont="1" applyFill="1" applyBorder="1" applyAlignment="1" applyProtection="1">
      <alignment horizontal="center" vertical="center" wrapText="1"/>
    </xf>
    <xf numFmtId="0" fontId="25" fillId="4" borderId="28" xfId="36" applyFont="1" applyFill="1" applyBorder="1" applyAlignment="1" applyProtection="1">
      <alignment horizontal="left" vertical="center" shrinkToFit="1"/>
    </xf>
    <xf numFmtId="0" fontId="25" fillId="4" borderId="45" xfId="36" applyFont="1" applyFill="1" applyBorder="1" applyAlignment="1" applyProtection="1">
      <alignment horizontal="left" vertical="center" shrinkToFit="1"/>
    </xf>
    <xf numFmtId="0" fontId="25" fillId="4" borderId="30" xfId="36" applyFont="1" applyFill="1" applyBorder="1" applyAlignment="1" applyProtection="1">
      <alignment horizontal="left" vertical="center" shrinkToFit="1"/>
    </xf>
    <xf numFmtId="177" fontId="25" fillId="4" borderId="163" xfId="36" applyNumberFormat="1" applyFont="1" applyFill="1" applyBorder="1" applyAlignment="1" applyProtection="1">
      <alignment horizontal="right" vertical="center" shrinkToFit="1"/>
    </xf>
    <xf numFmtId="177" fontId="25" fillId="4" borderId="98" xfId="36" applyNumberFormat="1" applyFont="1" applyFill="1" applyBorder="1" applyAlignment="1" applyProtection="1">
      <alignment horizontal="right" vertical="center" shrinkToFit="1"/>
    </xf>
    <xf numFmtId="188" fontId="25" fillId="4" borderId="130" xfId="36" applyNumberFormat="1" applyFont="1" applyFill="1" applyBorder="1" applyAlignment="1" applyProtection="1">
      <alignment horizontal="right" vertical="center" shrinkToFit="1"/>
    </xf>
    <xf numFmtId="188" fontId="25" fillId="4" borderId="131" xfId="36" applyNumberFormat="1" applyFont="1" applyFill="1" applyBorder="1" applyAlignment="1" applyProtection="1">
      <alignment horizontal="right" vertical="center" shrinkToFit="1"/>
    </xf>
    <xf numFmtId="0" fontId="25" fillId="4" borderId="31" xfId="30" applyFont="1" applyFill="1" applyBorder="1" applyAlignment="1" applyProtection="1">
      <alignment horizontal="center" vertical="center" wrapText="1"/>
    </xf>
    <xf numFmtId="0" fontId="27" fillId="4" borderId="32" xfId="30" applyFont="1" applyFill="1" applyBorder="1" applyAlignment="1" applyProtection="1">
      <alignment horizontal="center" vertical="center"/>
    </xf>
    <xf numFmtId="177" fontId="25" fillId="4" borderId="169"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center" textRotation="255" wrapText="1"/>
    </xf>
    <xf numFmtId="0" fontId="25" fillId="4" borderId="30" xfId="30" applyFont="1" applyFill="1" applyBorder="1" applyAlignment="1" applyProtection="1">
      <alignment horizontal="center" vertical="center" textRotation="255" wrapText="1"/>
    </xf>
    <xf numFmtId="0" fontId="25" fillId="4" borderId="7" xfId="30" applyFont="1" applyFill="1" applyBorder="1" applyAlignment="1" applyProtection="1">
      <alignment horizontal="center" vertical="center" textRotation="255" wrapText="1"/>
    </xf>
    <xf numFmtId="0" fontId="25" fillId="4" borderId="61" xfId="30" applyFont="1" applyFill="1" applyBorder="1" applyAlignment="1" applyProtection="1">
      <alignment horizontal="center" vertical="center" textRotation="255" wrapText="1"/>
    </xf>
    <xf numFmtId="0" fontId="25" fillId="4" borderId="18" xfId="30" applyFont="1" applyFill="1" applyBorder="1" applyAlignment="1" applyProtection="1">
      <alignment horizontal="center" vertical="center" textRotation="255" wrapText="1"/>
    </xf>
    <xf numFmtId="0" fontId="25" fillId="4" borderId="33" xfId="30" applyFont="1" applyFill="1" applyBorder="1" applyAlignment="1" applyProtection="1">
      <alignment horizontal="center" vertical="center" textRotation="255" wrapText="1"/>
    </xf>
    <xf numFmtId="0" fontId="25" fillId="4" borderId="89" xfId="30" applyFont="1" applyFill="1" applyBorder="1" applyAlignment="1" applyProtection="1">
      <alignment horizontal="center" vertical="center"/>
    </xf>
    <xf numFmtId="0" fontId="25" fillId="4" borderId="26" xfId="30" applyFont="1" applyFill="1" applyBorder="1" applyProtection="1">
      <alignment vertical="center"/>
    </xf>
    <xf numFmtId="0" fontId="25" fillId="4" borderId="37" xfId="30" applyFont="1" applyFill="1" applyBorder="1" applyProtection="1">
      <alignment vertical="center"/>
    </xf>
    <xf numFmtId="0" fontId="25" fillId="4" borderId="33" xfId="30" applyFont="1" applyFill="1" applyBorder="1" applyProtection="1">
      <alignment vertical="center"/>
    </xf>
    <xf numFmtId="188" fontId="25" fillId="4" borderId="96" xfId="36" applyNumberFormat="1" applyFont="1" applyFill="1" applyBorder="1" applyAlignment="1" applyProtection="1">
      <alignment horizontal="right" vertical="center" shrinkToFit="1"/>
    </xf>
    <xf numFmtId="188" fontId="25" fillId="4" borderId="69"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shrinkToFit="1"/>
    </xf>
    <xf numFmtId="0" fontId="25" fillId="4" borderId="0" xfId="30" applyFont="1" applyFill="1" applyBorder="1" applyAlignment="1" applyProtection="1">
      <alignment vertical="center" shrinkToFit="1"/>
    </xf>
    <xf numFmtId="0" fontId="25" fillId="4" borderId="61" xfId="30" applyFont="1" applyFill="1" applyBorder="1" applyAlignment="1" applyProtection="1">
      <alignment vertical="center" shrinkToFit="1"/>
    </xf>
    <xf numFmtId="0" fontId="25" fillId="4" borderId="28"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30" xfId="30" applyFont="1" applyFill="1" applyBorder="1" applyAlignment="1" applyProtection="1">
      <alignment vertical="center"/>
    </xf>
    <xf numFmtId="177" fontId="25" fillId="4" borderId="28" xfId="36" applyNumberFormat="1" applyFont="1" applyFill="1" applyBorder="1" applyAlignment="1" applyProtection="1">
      <alignment horizontal="right" vertical="center" shrinkToFit="1"/>
    </xf>
    <xf numFmtId="177" fontId="25" fillId="4" borderId="45" xfId="36" applyNumberFormat="1" applyFont="1" applyFill="1" applyBorder="1" applyAlignment="1" applyProtection="1">
      <alignment horizontal="right" vertical="center" shrinkToFit="1"/>
    </xf>
    <xf numFmtId="177" fontId="25" fillId="4" borderId="90" xfId="36" applyNumberFormat="1" applyFont="1" applyFill="1" applyBorder="1" applyAlignment="1" applyProtection="1">
      <alignment horizontal="right" vertical="center" shrinkToFit="1"/>
    </xf>
    <xf numFmtId="177" fontId="25" fillId="4" borderId="92" xfId="36" applyNumberFormat="1" applyFont="1" applyFill="1" applyBorder="1" applyAlignment="1" applyProtection="1">
      <alignment horizontal="right" vertical="center" shrinkToFit="1"/>
    </xf>
    <xf numFmtId="188" fontId="25" fillId="4" borderId="92" xfId="36" applyNumberFormat="1" applyFont="1" applyFill="1" applyBorder="1" applyAlignment="1" applyProtection="1">
      <alignment horizontal="right" vertical="center" shrinkToFit="1"/>
    </xf>
    <xf numFmtId="188" fontId="25" fillId="4" borderId="45" xfId="36" applyNumberFormat="1" applyFont="1" applyFill="1" applyBorder="1" applyAlignment="1" applyProtection="1">
      <alignment horizontal="right" vertical="center" shrinkToFit="1"/>
    </xf>
    <xf numFmtId="188" fontId="25" fillId="4" borderId="75"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top" wrapText="1"/>
    </xf>
    <xf numFmtId="0" fontId="25" fillId="4" borderId="45" xfId="30" applyFont="1" applyFill="1" applyBorder="1" applyAlignment="1" applyProtection="1">
      <alignment horizontal="center" vertical="top" wrapText="1"/>
    </xf>
    <xf numFmtId="0" fontId="25" fillId="4" borderId="30" xfId="30" applyFont="1" applyFill="1" applyBorder="1" applyAlignment="1" applyProtection="1">
      <alignment horizontal="center" vertical="top" wrapText="1"/>
    </xf>
    <xf numFmtId="0" fontId="25" fillId="4" borderId="7" xfId="30" applyFont="1" applyFill="1" applyBorder="1" applyAlignment="1" applyProtection="1">
      <alignment horizontal="center" vertical="top" wrapText="1"/>
    </xf>
    <xf numFmtId="0" fontId="25" fillId="4" borderId="0" xfId="30" applyFont="1" applyFill="1" applyBorder="1" applyAlignment="1" applyProtection="1">
      <alignment horizontal="center" vertical="top" wrapText="1"/>
    </xf>
    <xf numFmtId="0" fontId="25" fillId="4" borderId="61" xfId="30" applyFont="1" applyFill="1" applyBorder="1" applyAlignment="1" applyProtection="1">
      <alignment horizontal="center" vertical="top" wrapText="1"/>
    </xf>
    <xf numFmtId="0" fontId="25" fillId="4" borderId="18" xfId="30" applyFont="1" applyFill="1" applyBorder="1" applyAlignment="1" applyProtection="1">
      <alignment horizontal="center" vertical="top" wrapText="1"/>
    </xf>
    <xf numFmtId="0" fontId="25" fillId="4" borderId="37" xfId="30" applyFont="1" applyFill="1" applyBorder="1" applyAlignment="1" applyProtection="1">
      <alignment horizontal="center" vertical="top" wrapText="1"/>
    </xf>
    <xf numFmtId="188" fontId="25" fillId="4" borderId="165" xfId="36" applyNumberFormat="1" applyFont="1" applyFill="1" applyBorder="1" applyAlignment="1" applyProtection="1">
      <alignment horizontal="right" vertical="center" shrinkToFit="1"/>
    </xf>
    <xf numFmtId="188" fontId="25" fillId="4" borderId="34" xfId="36" applyNumberFormat="1" applyFont="1" applyFill="1" applyBorder="1" applyAlignment="1" applyProtection="1">
      <alignment horizontal="right" vertical="center" shrinkToFit="1"/>
    </xf>
    <xf numFmtId="177" fontId="25" fillId="4" borderId="158" xfId="36" applyNumberFormat="1" applyFont="1" applyFill="1" applyBorder="1" applyAlignment="1" applyProtection="1">
      <alignment horizontal="right" vertical="center" shrinkToFit="1"/>
    </xf>
    <xf numFmtId="177" fontId="25" fillId="4" borderId="31" xfId="36" applyNumberFormat="1" applyFont="1" applyFill="1" applyBorder="1" applyAlignment="1" applyProtection="1">
      <alignment horizontal="right" vertical="center" shrinkToFit="1"/>
    </xf>
    <xf numFmtId="177" fontId="25" fillId="4" borderId="159" xfId="36" applyNumberFormat="1" applyFont="1" applyFill="1" applyBorder="1" applyAlignment="1" applyProtection="1">
      <alignment horizontal="right" vertical="center" shrinkToFit="1"/>
    </xf>
    <xf numFmtId="0" fontId="25" fillId="4" borderId="0" xfId="30" applyFont="1" applyFill="1" applyProtection="1">
      <alignment vertical="center"/>
    </xf>
    <xf numFmtId="0" fontId="25" fillId="4" borderId="27" xfId="30" applyFont="1" applyFill="1" applyBorder="1" applyAlignment="1" applyProtection="1">
      <alignment horizontal="center" vertical="center"/>
    </xf>
    <xf numFmtId="0" fontId="25" fillId="4" borderId="31" xfId="30" applyFont="1" applyFill="1" applyBorder="1" applyAlignment="1" applyProtection="1">
      <alignment horizontal="center" vertical="center"/>
    </xf>
    <xf numFmtId="0" fontId="25" fillId="4" borderId="32" xfId="30" applyFont="1" applyFill="1" applyBorder="1" applyAlignment="1" applyProtection="1">
      <alignment horizontal="center" vertical="center"/>
    </xf>
    <xf numFmtId="0" fontId="25" fillId="4" borderId="27" xfId="36" applyFont="1" applyFill="1" applyBorder="1" applyAlignment="1" applyProtection="1">
      <alignment horizontal="center" vertical="center"/>
    </xf>
    <xf numFmtId="0" fontId="25" fillId="4" borderId="31" xfId="36" applyFont="1" applyFill="1" applyBorder="1" applyAlignment="1" applyProtection="1">
      <alignment horizontal="center" vertical="center"/>
    </xf>
    <xf numFmtId="0" fontId="25" fillId="4" borderId="81" xfId="36" applyFont="1" applyFill="1" applyBorder="1" applyAlignment="1" applyProtection="1">
      <alignment horizontal="center" vertical="center"/>
    </xf>
    <xf numFmtId="177" fontId="25" fillId="4" borderId="160" xfId="36" applyNumberFormat="1" applyFont="1" applyFill="1" applyBorder="1" applyAlignment="1" applyProtection="1">
      <alignment horizontal="right" vertical="center" shrinkToFit="1"/>
    </xf>
    <xf numFmtId="177" fontId="25" fillId="4" borderId="161" xfId="36" applyNumberFormat="1" applyFont="1" applyFill="1" applyBorder="1" applyAlignment="1" applyProtection="1">
      <alignment horizontal="right" vertical="center" shrinkToFit="1"/>
    </xf>
    <xf numFmtId="177" fontId="25" fillId="4" borderId="162" xfId="36" applyNumberFormat="1" applyFont="1" applyFill="1" applyBorder="1" applyAlignment="1" applyProtection="1">
      <alignment horizontal="right" vertical="center" shrinkToFit="1"/>
    </xf>
    <xf numFmtId="0" fontId="25" fillId="4" borderId="22" xfId="30" applyFont="1" applyFill="1" applyBorder="1" applyAlignment="1" applyProtection="1">
      <alignment horizontal="center" vertical="center"/>
    </xf>
    <xf numFmtId="177" fontId="25" fillId="4" borderId="27" xfId="36" applyNumberFormat="1" applyFont="1" applyFill="1" applyBorder="1" applyAlignment="1" applyProtection="1">
      <alignment horizontal="right" vertical="center" shrinkToFit="1"/>
    </xf>
    <xf numFmtId="188" fontId="25" fillId="4" borderId="157" xfId="36" applyNumberFormat="1" applyFont="1" applyFill="1" applyBorder="1" applyAlignment="1" applyProtection="1">
      <alignment horizontal="right" vertical="center" shrinkToFit="1"/>
    </xf>
    <xf numFmtId="188" fontId="25" fillId="4" borderId="11" xfId="36" applyNumberFormat="1" applyFont="1" applyFill="1" applyBorder="1" applyAlignment="1" applyProtection="1">
      <alignment horizontal="right" vertical="center" shrinkToFit="1"/>
    </xf>
    <xf numFmtId="177" fontId="25" fillId="4" borderId="95" xfId="35" applyNumberFormat="1" applyFont="1" applyFill="1" applyBorder="1" applyAlignment="1" applyProtection="1">
      <alignment horizontal="right" vertical="center" shrinkToFit="1"/>
    </xf>
    <xf numFmtId="177" fontId="25" fillId="4" borderId="0" xfId="35" applyNumberFormat="1" applyFont="1" applyFill="1" applyBorder="1" applyAlignment="1" applyProtection="1">
      <alignment horizontal="right" vertical="center" shrinkToFit="1"/>
    </xf>
    <xf numFmtId="177" fontId="25" fillId="4" borderId="93" xfId="35"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center" textRotation="255" shrinkToFit="1"/>
    </xf>
    <xf numFmtId="0" fontId="25" fillId="4" borderId="30" xfId="30" applyFont="1" applyFill="1" applyBorder="1" applyAlignment="1" applyProtection="1">
      <alignment horizontal="center" vertical="center" textRotation="255" shrinkToFit="1"/>
    </xf>
    <xf numFmtId="0" fontId="25" fillId="4" borderId="7" xfId="30" applyFont="1" applyFill="1" applyBorder="1" applyAlignment="1" applyProtection="1">
      <alignment horizontal="center" vertical="center" textRotation="255" shrinkToFit="1"/>
    </xf>
    <xf numFmtId="0" fontId="25" fillId="4" borderId="61" xfId="30" applyFont="1" applyFill="1" applyBorder="1" applyAlignment="1" applyProtection="1">
      <alignment horizontal="center" vertical="center" textRotation="255" shrinkToFit="1"/>
    </xf>
    <xf numFmtId="0" fontId="25" fillId="4" borderId="18" xfId="30" applyFont="1" applyFill="1" applyBorder="1" applyAlignment="1" applyProtection="1">
      <alignment horizontal="center" vertical="center" textRotation="255" shrinkToFit="1"/>
    </xf>
    <xf numFmtId="0" fontId="25" fillId="4" borderId="33" xfId="30" applyFont="1" applyFill="1" applyBorder="1" applyAlignment="1" applyProtection="1">
      <alignment horizontal="center" vertical="center" textRotation="255" shrinkToFit="1"/>
    </xf>
    <xf numFmtId="177" fontId="25" fillId="4" borderId="54" xfId="35" applyNumberFormat="1" applyFont="1" applyFill="1" applyBorder="1" applyAlignment="1" applyProtection="1">
      <alignment horizontal="right" vertical="center" shrinkToFit="1"/>
    </xf>
    <xf numFmtId="188" fontId="25" fillId="4" borderId="95" xfId="35" applyNumberFormat="1" applyFont="1" applyFill="1" applyBorder="1" applyAlignment="1" applyProtection="1">
      <alignment horizontal="right" vertical="center" shrinkToFit="1"/>
    </xf>
    <xf numFmtId="188" fontId="25" fillId="4" borderId="0" xfId="35" applyNumberFormat="1" applyFont="1" applyFill="1" applyBorder="1" applyAlignment="1" applyProtection="1">
      <alignment horizontal="right" vertical="center" shrinkToFit="1"/>
    </xf>
    <xf numFmtId="188" fontId="25" fillId="4" borderId="53" xfId="35" applyNumberFormat="1" applyFont="1" applyFill="1" applyBorder="1" applyAlignment="1" applyProtection="1">
      <alignment horizontal="right" vertical="center" shrinkToFit="1"/>
    </xf>
    <xf numFmtId="0" fontId="25" fillId="4" borderId="47" xfId="30" applyFont="1" applyFill="1" applyBorder="1" applyAlignment="1" applyProtection="1">
      <alignment horizontal="left" vertical="center" wrapText="1"/>
    </xf>
    <xf numFmtId="0" fontId="25" fillId="4" borderId="0" xfId="35" applyFont="1" applyFill="1" applyAlignment="1" applyProtection="1">
      <alignment horizontal="left" vertical="center"/>
    </xf>
    <xf numFmtId="0" fontId="25" fillId="4" borderId="18" xfId="30" applyFont="1" applyFill="1" applyBorder="1" applyAlignment="1" applyProtection="1">
      <alignment horizontal="center" vertical="center"/>
    </xf>
    <xf numFmtId="0" fontId="25" fillId="4" borderId="37" xfId="30" applyFont="1" applyFill="1" applyBorder="1" applyAlignment="1" applyProtection="1">
      <alignment horizontal="center" vertical="center"/>
    </xf>
    <xf numFmtId="0" fontId="25" fillId="4" borderId="66" xfId="30" applyFont="1" applyFill="1" applyBorder="1" applyAlignment="1" applyProtection="1">
      <alignment horizontal="center" vertical="center"/>
    </xf>
    <xf numFmtId="0" fontId="25" fillId="4" borderId="81" xfId="30" applyFont="1" applyFill="1" applyBorder="1" applyAlignment="1" applyProtection="1">
      <alignment horizontal="center" vertical="center"/>
    </xf>
    <xf numFmtId="0" fontId="25" fillId="4" borderId="61" xfId="30" applyFont="1" applyFill="1" applyBorder="1" applyAlignment="1" applyProtection="1">
      <alignment horizontal="left" vertical="center"/>
    </xf>
    <xf numFmtId="0" fontId="25" fillId="4" borderId="24" xfId="30" applyFont="1" applyFill="1" applyBorder="1" applyAlignment="1" applyProtection="1">
      <alignment horizontal="center" vertical="center"/>
    </xf>
    <xf numFmtId="0" fontId="25" fillId="4" borderId="9" xfId="30" applyFont="1" applyFill="1" applyBorder="1" applyAlignment="1" applyProtection="1">
      <alignment horizontal="center" vertical="top"/>
    </xf>
    <xf numFmtId="0" fontId="25" fillId="4" borderId="45" xfId="30" applyFont="1" applyFill="1" applyBorder="1" applyAlignment="1" applyProtection="1">
      <alignment horizontal="center" vertical="top"/>
    </xf>
    <xf numFmtId="0" fontId="25" fillId="4" borderId="30" xfId="30" applyFont="1" applyFill="1" applyBorder="1" applyAlignment="1" applyProtection="1">
      <alignment horizontal="center" vertical="top"/>
    </xf>
    <xf numFmtId="0" fontId="25" fillId="4" borderId="7" xfId="30" applyFont="1" applyFill="1" applyBorder="1" applyAlignment="1" applyProtection="1">
      <alignment horizontal="center" vertical="top"/>
    </xf>
    <xf numFmtId="0" fontId="25" fillId="4" borderId="0" xfId="30" applyFont="1" applyFill="1" applyBorder="1" applyAlignment="1" applyProtection="1">
      <alignment horizontal="center" vertical="top"/>
    </xf>
    <xf numFmtId="0" fontId="25" fillId="4" borderId="61" xfId="30" applyFont="1" applyFill="1" applyBorder="1" applyAlignment="1" applyProtection="1">
      <alignment horizontal="center" vertical="top"/>
    </xf>
    <xf numFmtId="0" fontId="25" fillId="4" borderId="18" xfId="30" applyFont="1" applyFill="1" applyBorder="1" applyAlignment="1" applyProtection="1">
      <alignment horizontal="center" vertical="top"/>
    </xf>
    <xf numFmtId="0" fontId="25" fillId="4" borderId="37" xfId="30" applyFont="1" applyFill="1" applyBorder="1" applyAlignment="1" applyProtection="1">
      <alignment horizontal="center" vertical="top"/>
    </xf>
    <xf numFmtId="0" fontId="25" fillId="4" borderId="28" xfId="30" applyFont="1" applyFill="1" applyBorder="1" applyAlignment="1" applyProtection="1">
      <alignment horizontal="center" vertical="center" textRotation="255" wrapText="1"/>
    </xf>
    <xf numFmtId="0" fontId="25" fillId="4" borderId="54" xfId="30" applyFont="1" applyFill="1" applyBorder="1" applyAlignment="1" applyProtection="1">
      <alignment horizontal="center" vertical="center" textRotation="255" wrapText="1"/>
    </xf>
    <xf numFmtId="0" fontId="25" fillId="4" borderId="26" xfId="30" applyFont="1" applyFill="1" applyBorder="1" applyAlignment="1" applyProtection="1">
      <alignment horizontal="center" vertical="center" textRotation="255" wrapText="1"/>
    </xf>
    <xf numFmtId="177" fontId="25" fillId="4" borderId="115" xfId="30" applyNumberFormat="1" applyFont="1" applyFill="1" applyBorder="1" applyAlignment="1" applyProtection="1">
      <alignment horizontal="right" vertical="center" shrinkToFit="1"/>
      <protection locked="0"/>
    </xf>
    <xf numFmtId="177" fontId="25" fillId="4" borderId="116" xfId="30" applyNumberFormat="1" applyFont="1" applyFill="1" applyBorder="1" applyAlignment="1" applyProtection="1">
      <alignment horizontal="right" vertical="center" shrinkToFit="1"/>
      <protection locked="0"/>
    </xf>
    <xf numFmtId="177" fontId="25" fillId="4" borderId="117" xfId="30" applyNumberFormat="1" applyFont="1" applyFill="1" applyBorder="1" applyAlignment="1" applyProtection="1">
      <alignment horizontal="right" vertical="center" shrinkToFit="1"/>
      <protection locked="0"/>
    </xf>
    <xf numFmtId="0" fontId="25" fillId="4" borderId="115" xfId="30" applyNumberFormat="1" applyFont="1" applyFill="1" applyBorder="1" applyAlignment="1" applyProtection="1">
      <alignment horizontal="left" vertical="center" shrinkToFit="1"/>
      <protection locked="0"/>
    </xf>
    <xf numFmtId="0" fontId="25" fillId="4" borderId="116" xfId="30" applyNumberFormat="1" applyFont="1" applyFill="1" applyBorder="1" applyAlignment="1" applyProtection="1">
      <alignment horizontal="left" vertical="center" shrinkToFit="1"/>
      <protection locked="0"/>
    </xf>
    <xf numFmtId="0" fontId="25" fillId="4" borderId="122" xfId="30" applyNumberFormat="1" applyFont="1" applyFill="1" applyBorder="1" applyAlignment="1" applyProtection="1">
      <alignment horizontal="left" vertical="center" shrinkToFit="1"/>
      <protection locked="0"/>
    </xf>
    <xf numFmtId="0" fontId="25" fillId="5" borderId="29" xfId="30" applyFont="1" applyFill="1" applyBorder="1" applyAlignment="1" applyProtection="1">
      <alignment horizontal="left" vertical="center" shrinkToFit="1"/>
      <protection locked="0"/>
    </xf>
    <xf numFmtId="0" fontId="25" fillId="5" borderId="82" xfId="30" applyFont="1" applyFill="1" applyBorder="1" applyAlignment="1" applyProtection="1">
      <alignment horizontal="left" vertical="center" shrinkToFit="1"/>
      <protection locked="0"/>
    </xf>
    <xf numFmtId="0" fontId="25" fillId="5" borderId="83" xfId="30" applyFont="1" applyFill="1" applyBorder="1" applyAlignment="1" applyProtection="1">
      <alignment horizontal="left" vertical="center" shrinkToFit="1"/>
      <protection locked="0"/>
    </xf>
    <xf numFmtId="177" fontId="25" fillId="5" borderId="150" xfId="30" applyNumberFormat="1" applyFont="1" applyFill="1" applyBorder="1" applyAlignment="1" applyProtection="1">
      <alignment horizontal="right" vertical="center" shrinkToFit="1"/>
      <protection locked="0"/>
    </xf>
    <xf numFmtId="177" fontId="25" fillId="5" borderId="151" xfId="30" applyNumberFormat="1" applyFont="1" applyFill="1" applyBorder="1" applyAlignment="1" applyProtection="1">
      <alignment horizontal="right" vertical="center" shrinkToFit="1"/>
      <protection locked="0"/>
    </xf>
    <xf numFmtId="177" fontId="25" fillId="5" borderId="152" xfId="30" applyNumberFormat="1" applyFont="1" applyFill="1" applyBorder="1" applyAlignment="1" applyProtection="1">
      <alignment horizontal="right" vertical="center" shrinkToFit="1"/>
      <protection locked="0"/>
    </xf>
    <xf numFmtId="177" fontId="25" fillId="5" borderId="29" xfId="30" applyNumberFormat="1" applyFont="1" applyFill="1" applyBorder="1" applyAlignment="1" applyProtection="1">
      <alignment horizontal="right" vertical="center" shrinkToFit="1"/>
      <protection locked="0"/>
    </xf>
    <xf numFmtId="177" fontId="25" fillId="5" borderId="82" xfId="30" applyNumberFormat="1" applyFont="1" applyFill="1" applyBorder="1" applyAlignment="1" applyProtection="1">
      <alignment horizontal="right" vertical="center" shrinkToFit="1"/>
      <protection locked="0"/>
    </xf>
    <xf numFmtId="177" fontId="25" fillId="5" borderId="83" xfId="30" applyNumberFormat="1" applyFont="1" applyFill="1" applyBorder="1" applyAlignment="1" applyProtection="1">
      <alignment horizontal="right" vertical="center" shrinkToFit="1"/>
      <protection locked="0"/>
    </xf>
    <xf numFmtId="0" fontId="25" fillId="4" borderId="115" xfId="30" applyFont="1" applyFill="1" applyBorder="1" applyAlignment="1" applyProtection="1">
      <alignment horizontal="left" vertical="center" shrinkToFit="1"/>
      <protection locked="0"/>
    </xf>
    <xf numFmtId="0" fontId="25" fillId="4" borderId="116" xfId="30" applyFont="1" applyFill="1" applyBorder="1" applyAlignment="1" applyProtection="1">
      <alignment horizontal="left" vertical="center" shrinkToFit="1"/>
      <protection locked="0"/>
    </xf>
    <xf numFmtId="0" fontId="25" fillId="4" borderId="117" xfId="30" applyFont="1" applyFill="1" applyBorder="1" applyAlignment="1" applyProtection="1">
      <alignment horizontal="left" vertical="center" shrinkToFit="1"/>
      <protection locked="0"/>
    </xf>
    <xf numFmtId="0" fontId="25" fillId="5" borderId="29" xfId="30" applyNumberFormat="1" applyFont="1" applyFill="1" applyBorder="1" applyAlignment="1" applyProtection="1">
      <alignment horizontal="left" vertical="center" shrinkToFit="1"/>
      <protection locked="0"/>
    </xf>
    <xf numFmtId="0" fontId="25" fillId="5" borderId="82" xfId="30" applyNumberFormat="1" applyFont="1" applyFill="1" applyBorder="1" applyAlignment="1" applyProtection="1">
      <alignment horizontal="left" vertical="center" shrinkToFit="1"/>
      <protection locked="0"/>
    </xf>
    <xf numFmtId="0" fontId="25" fillId="5" borderId="84" xfId="30" applyNumberFormat="1" applyFont="1" applyFill="1" applyBorder="1" applyAlignment="1" applyProtection="1">
      <alignment horizontal="left" vertical="center" shrinkToFit="1"/>
      <protection locked="0"/>
    </xf>
    <xf numFmtId="177" fontId="25" fillId="5" borderId="145" xfId="30" applyNumberFormat="1" applyFont="1" applyFill="1" applyBorder="1" applyAlignment="1" applyProtection="1">
      <alignment horizontal="right" vertical="center" shrinkToFit="1"/>
      <protection locked="0"/>
    </xf>
    <xf numFmtId="177" fontId="25" fillId="5" borderId="136" xfId="30" applyNumberFormat="1" applyFont="1" applyFill="1" applyBorder="1" applyAlignment="1" applyProtection="1">
      <alignment horizontal="right" vertical="center" shrinkToFit="1"/>
      <protection locked="0"/>
    </xf>
    <xf numFmtId="177" fontId="25" fillId="5" borderId="131" xfId="30" applyNumberFormat="1" applyFont="1" applyFill="1" applyBorder="1" applyAlignment="1" applyProtection="1">
      <alignment horizontal="right" vertical="center" shrinkToFit="1"/>
      <protection locked="0"/>
    </xf>
    <xf numFmtId="0" fontId="25" fillId="5" borderId="131" xfId="30" applyNumberFormat="1" applyFont="1" applyFill="1" applyBorder="1" applyAlignment="1" applyProtection="1">
      <alignment horizontal="left" vertical="center" shrinkToFit="1"/>
      <protection locked="0"/>
    </xf>
    <xf numFmtId="0" fontId="25" fillId="5" borderId="134" xfId="30" applyNumberFormat="1" applyFont="1" applyFill="1" applyBorder="1" applyAlignment="1" applyProtection="1">
      <alignment horizontal="left" vertical="center" shrinkToFit="1"/>
      <protection locked="0"/>
    </xf>
    <xf numFmtId="0" fontId="25" fillId="0" borderId="115" xfId="30" applyFont="1" applyBorder="1" applyAlignment="1" applyProtection="1">
      <alignment horizontal="left" vertical="center" shrinkToFit="1"/>
      <protection locked="0"/>
    </xf>
    <xf numFmtId="0" fontId="25" fillId="0" borderId="116" xfId="30" applyFont="1" applyBorder="1" applyAlignment="1" applyProtection="1">
      <alignment horizontal="left" vertical="center" shrinkToFit="1"/>
      <protection locked="0"/>
    </xf>
    <xf numFmtId="0" fontId="25" fillId="0" borderId="117" xfId="30" applyFont="1" applyBorder="1" applyAlignment="1" applyProtection="1">
      <alignment horizontal="left" vertical="center" shrinkToFit="1"/>
      <protection locked="0"/>
    </xf>
    <xf numFmtId="177" fontId="25" fillId="0" borderId="118" xfId="30" applyNumberFormat="1" applyFont="1" applyBorder="1" applyAlignment="1" applyProtection="1">
      <alignment horizontal="right" vertical="center" shrinkToFit="1"/>
      <protection locked="0"/>
    </xf>
    <xf numFmtId="177" fontId="25" fillId="0" borderId="119" xfId="30" applyNumberFormat="1" applyFont="1" applyBorder="1" applyAlignment="1" applyProtection="1">
      <alignment horizontal="right" vertical="center" shrinkToFit="1"/>
      <protection locked="0"/>
    </xf>
    <xf numFmtId="0" fontId="25" fillId="4" borderId="147" xfId="30" applyFont="1" applyFill="1" applyBorder="1" applyAlignment="1" applyProtection="1">
      <alignment horizontal="left" vertical="center" shrinkToFit="1"/>
      <protection locked="0"/>
    </xf>
    <xf numFmtId="0" fontId="25" fillId="4" borderId="148" xfId="30" applyFont="1" applyFill="1" applyBorder="1" applyAlignment="1" applyProtection="1">
      <alignment horizontal="left" vertical="center" shrinkToFit="1"/>
      <protection locked="0"/>
    </xf>
    <xf numFmtId="0" fontId="25" fillId="4" borderId="149" xfId="30" applyFont="1" applyFill="1" applyBorder="1" applyAlignment="1" applyProtection="1">
      <alignment horizontal="left" vertical="center" shrinkToFit="1"/>
      <protection locked="0"/>
    </xf>
    <xf numFmtId="177" fontId="25" fillId="4" borderId="127" xfId="30" applyNumberFormat="1" applyFont="1" applyFill="1" applyBorder="1" applyAlignment="1" applyProtection="1">
      <alignment horizontal="right" vertical="center" shrinkToFit="1"/>
      <protection locked="0"/>
    </xf>
    <xf numFmtId="177" fontId="25" fillId="4" borderId="128" xfId="30" applyNumberFormat="1" applyFont="1" applyFill="1" applyBorder="1" applyAlignment="1" applyProtection="1">
      <alignment horizontal="right" vertical="center" shrinkToFit="1"/>
      <protection locked="0"/>
    </xf>
    <xf numFmtId="0" fontId="25" fillId="4" borderId="128" xfId="30" applyNumberFormat="1" applyFont="1" applyFill="1" applyBorder="1" applyAlignment="1" applyProtection="1">
      <alignment horizontal="left" vertical="center" shrinkToFit="1"/>
      <protection locked="0"/>
    </xf>
    <xf numFmtId="0" fontId="25" fillId="4" borderId="138" xfId="30" applyNumberFormat="1" applyFont="1" applyFill="1" applyBorder="1" applyAlignment="1" applyProtection="1">
      <alignment horizontal="left" vertical="center" shrinkToFit="1"/>
      <protection locked="0"/>
    </xf>
    <xf numFmtId="0" fontId="25" fillId="0" borderId="119" xfId="30" applyNumberFormat="1" applyFont="1" applyBorder="1" applyAlignment="1" applyProtection="1">
      <alignment horizontal="left" vertical="center" shrinkToFit="1"/>
      <protection locked="0"/>
    </xf>
    <xf numFmtId="0" fontId="25" fillId="0" borderId="124" xfId="30" applyNumberFormat="1" applyFont="1" applyBorder="1" applyAlignment="1" applyProtection="1">
      <alignment horizontal="left" vertical="center" shrinkToFit="1"/>
      <protection locked="0"/>
    </xf>
    <xf numFmtId="177" fontId="25" fillId="0" borderId="115" xfId="30" applyNumberFormat="1" applyFont="1" applyBorder="1" applyAlignment="1" applyProtection="1">
      <alignment horizontal="right" vertical="center" shrinkToFit="1"/>
      <protection locked="0"/>
    </xf>
    <xf numFmtId="177" fontId="25" fillId="0" borderId="116" xfId="30" applyNumberFormat="1" applyFont="1" applyBorder="1" applyAlignment="1" applyProtection="1">
      <alignment horizontal="right" vertical="center" shrinkToFit="1"/>
      <protection locked="0"/>
    </xf>
    <xf numFmtId="177" fontId="25" fillId="0" borderId="123" xfId="30" applyNumberFormat="1" applyFont="1" applyBorder="1" applyAlignment="1" applyProtection="1">
      <alignment horizontal="right" vertical="center" shrinkToFit="1"/>
      <protection locked="0"/>
    </xf>
    <xf numFmtId="177" fontId="25" fillId="0" borderId="120" xfId="30" applyNumberFormat="1" applyFont="1" applyBorder="1" applyAlignment="1" applyProtection="1">
      <alignment horizontal="right" vertical="center" shrinkToFit="1"/>
      <protection locked="0"/>
    </xf>
    <xf numFmtId="0" fontId="25" fillId="0" borderId="104" xfId="30" applyFont="1" applyBorder="1" applyAlignment="1" applyProtection="1">
      <alignment horizontal="left" vertical="center" shrinkToFit="1"/>
      <protection locked="0"/>
    </xf>
    <xf numFmtId="0" fontId="25" fillId="0" borderId="105" xfId="30" applyFont="1" applyBorder="1" applyAlignment="1" applyProtection="1">
      <alignment horizontal="left" vertical="center" shrinkToFit="1"/>
      <protection locked="0"/>
    </xf>
    <xf numFmtId="0" fontId="25" fillId="0" borderId="106" xfId="30" applyFont="1" applyBorder="1" applyAlignment="1" applyProtection="1">
      <alignment horizontal="left" vertical="center" shrinkToFit="1"/>
      <protection locked="0"/>
    </xf>
    <xf numFmtId="177" fontId="25" fillId="0" borderId="107" xfId="30" applyNumberFormat="1" applyFont="1" applyBorder="1" applyAlignment="1" applyProtection="1">
      <alignment horizontal="right" vertical="center" shrinkToFit="1"/>
      <protection locked="0"/>
    </xf>
    <xf numFmtId="177" fontId="25" fillId="0" borderId="108" xfId="30" applyNumberFormat="1" applyFont="1" applyBorder="1" applyAlignment="1" applyProtection="1">
      <alignment horizontal="right" vertical="center" shrinkToFit="1"/>
      <protection locked="0"/>
    </xf>
    <xf numFmtId="0" fontId="25" fillId="0" borderId="108" xfId="30" applyNumberFormat="1" applyFont="1" applyBorder="1" applyAlignment="1" applyProtection="1">
      <alignment horizontal="left" vertical="center" shrinkToFit="1"/>
      <protection locked="0"/>
    </xf>
    <xf numFmtId="0" fontId="25" fillId="0" borderId="126" xfId="30" applyNumberFormat="1" applyFont="1" applyBorder="1" applyAlignment="1" applyProtection="1">
      <alignment horizontal="left" vertical="center" shrinkToFit="1"/>
      <protection locked="0"/>
    </xf>
    <xf numFmtId="188" fontId="25" fillId="5" borderId="136" xfId="30" applyNumberFormat="1" applyFont="1" applyFill="1" applyBorder="1" applyAlignment="1" applyProtection="1">
      <alignment horizontal="right" vertical="center" shrinkToFit="1"/>
      <protection locked="0"/>
    </xf>
    <xf numFmtId="177" fontId="25" fillId="5" borderId="13" xfId="30" applyNumberFormat="1" applyFont="1" applyFill="1" applyBorder="1" applyAlignment="1" applyProtection="1">
      <alignment horizontal="right" vertical="center" shrinkToFit="1"/>
      <protection locked="0"/>
    </xf>
    <xf numFmtId="177" fontId="25" fillId="5" borderId="84" xfId="30" applyNumberFormat="1" applyFont="1" applyFill="1" applyBorder="1" applyAlignment="1" applyProtection="1">
      <alignment horizontal="right" vertical="center" shrinkToFit="1"/>
      <protection locked="0"/>
    </xf>
    <xf numFmtId="0" fontId="25" fillId="0" borderId="115" xfId="29" applyFont="1" applyBorder="1" applyAlignment="1" applyProtection="1">
      <alignment horizontal="left" vertical="center" shrinkToFit="1"/>
      <protection locked="0"/>
    </xf>
    <xf numFmtId="0" fontId="25" fillId="0" borderId="116" xfId="29" applyFont="1" applyBorder="1" applyAlignment="1" applyProtection="1">
      <alignment horizontal="left" vertical="center" shrinkToFit="1"/>
      <protection locked="0"/>
    </xf>
    <xf numFmtId="0" fontId="25" fillId="0" borderId="117" xfId="29" applyFont="1" applyBorder="1" applyAlignment="1" applyProtection="1">
      <alignment horizontal="left" vertical="center" shrinkToFit="1"/>
      <protection locked="0"/>
    </xf>
    <xf numFmtId="177" fontId="25" fillId="0" borderId="115" xfId="29" applyNumberFormat="1" applyFont="1" applyBorder="1" applyAlignment="1" applyProtection="1">
      <alignment horizontal="right" vertical="center" shrinkToFit="1"/>
      <protection locked="0"/>
    </xf>
    <xf numFmtId="177" fontId="25" fillId="0" borderId="116" xfId="29" applyNumberFormat="1" applyFont="1" applyBorder="1" applyAlignment="1" applyProtection="1">
      <alignment horizontal="right" vertical="center" shrinkToFit="1"/>
      <protection locked="0"/>
    </xf>
    <xf numFmtId="177" fontId="25" fillId="0" borderId="117" xfId="29" applyNumberFormat="1" applyFont="1" applyBorder="1" applyAlignment="1" applyProtection="1">
      <alignment horizontal="right" vertical="center" shrinkToFit="1"/>
      <protection locked="0"/>
    </xf>
    <xf numFmtId="0" fontId="25" fillId="7" borderId="46" xfId="30" applyFont="1" applyFill="1" applyBorder="1" applyAlignment="1" applyProtection="1">
      <alignment horizontal="center" vertical="center"/>
      <protection locked="0"/>
    </xf>
    <xf numFmtId="0" fontId="25" fillId="7" borderId="47" xfId="30" applyFont="1" applyFill="1" applyBorder="1" applyAlignment="1" applyProtection="1">
      <alignment horizontal="center" vertical="center"/>
      <protection locked="0"/>
    </xf>
    <xf numFmtId="0" fontId="25" fillId="7" borderId="17" xfId="30" applyFont="1" applyFill="1" applyBorder="1" applyAlignment="1" applyProtection="1">
      <alignment horizontal="center" vertical="center"/>
      <protection locked="0"/>
    </xf>
    <xf numFmtId="0" fontId="25" fillId="7" borderId="113" xfId="30" applyFont="1" applyFill="1" applyBorder="1" applyAlignment="1" applyProtection="1">
      <alignment horizontal="center" vertical="center"/>
      <protection locked="0"/>
    </xf>
    <xf numFmtId="0" fontId="25" fillId="7" borderId="101" xfId="30" applyFont="1" applyFill="1" applyBorder="1" applyAlignment="1" applyProtection="1">
      <alignment horizontal="center" vertical="center"/>
      <protection locked="0"/>
    </xf>
    <xf numFmtId="0" fontId="25" fillId="7" borderId="102" xfId="30" applyFont="1" applyFill="1" applyBorder="1" applyAlignment="1" applyProtection="1">
      <alignment horizontal="center" vertical="center"/>
      <protection locked="0"/>
    </xf>
    <xf numFmtId="0" fontId="25" fillId="7" borderId="71" xfId="30" applyFont="1" applyFill="1" applyBorder="1" applyAlignment="1" applyProtection="1">
      <alignment horizontal="center" vertical="center" wrapText="1"/>
      <protection locked="0"/>
    </xf>
    <xf numFmtId="0" fontId="25" fillId="7" borderId="47" xfId="30" applyFont="1" applyFill="1" applyBorder="1" applyAlignment="1" applyProtection="1">
      <alignment horizontal="center" vertical="center" wrapText="1"/>
      <protection locked="0"/>
    </xf>
    <xf numFmtId="0" fontId="25" fillId="7" borderId="17" xfId="30" applyFont="1" applyFill="1" applyBorder="1" applyAlignment="1" applyProtection="1">
      <alignment horizontal="center" vertical="center" wrapText="1"/>
      <protection locked="0"/>
    </xf>
    <xf numFmtId="0" fontId="25" fillId="7" borderId="100" xfId="30" applyFont="1" applyFill="1" applyBorder="1" applyAlignment="1" applyProtection="1">
      <alignment horizontal="center" vertical="center" wrapText="1"/>
      <protection locked="0"/>
    </xf>
    <xf numFmtId="0" fontId="25" fillId="7" borderId="101" xfId="30" applyFont="1" applyFill="1" applyBorder="1" applyAlignment="1" applyProtection="1">
      <alignment horizontal="center" vertical="center" wrapText="1"/>
      <protection locked="0"/>
    </xf>
    <xf numFmtId="0" fontId="25" fillId="7" borderId="102" xfId="30" applyFont="1" applyFill="1" applyBorder="1" applyAlignment="1" applyProtection="1">
      <alignment horizontal="center" vertical="center" wrapText="1"/>
      <protection locked="0"/>
    </xf>
    <xf numFmtId="0" fontId="25" fillId="7" borderId="71" xfId="30" applyFont="1" applyFill="1" applyBorder="1" applyAlignment="1" applyProtection="1">
      <alignment horizontal="center" vertical="center" wrapText="1" shrinkToFit="1"/>
      <protection locked="0"/>
    </xf>
    <xf numFmtId="0" fontId="25" fillId="7" borderId="47" xfId="30" applyFont="1" applyFill="1" applyBorder="1" applyAlignment="1" applyProtection="1">
      <alignment horizontal="center" vertical="center" shrinkToFit="1"/>
      <protection locked="0"/>
    </xf>
    <xf numFmtId="0" fontId="25" fillId="7" borderId="17"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shrinkToFit="1"/>
      <protection locked="0"/>
    </xf>
    <xf numFmtId="0" fontId="25" fillId="7" borderId="101" xfId="30" applyFont="1" applyFill="1" applyBorder="1" applyAlignment="1" applyProtection="1">
      <alignment horizontal="center" vertical="center" shrinkToFit="1"/>
      <protection locked="0"/>
    </xf>
    <xf numFmtId="0" fontId="25" fillId="7" borderId="102" xfId="30" applyFont="1" applyFill="1" applyBorder="1" applyAlignment="1" applyProtection="1">
      <alignment horizontal="center" vertical="center" shrinkToFit="1"/>
      <protection locked="0"/>
    </xf>
    <xf numFmtId="0" fontId="25" fillId="7" borderId="100" xfId="30" applyFont="1" applyFill="1" applyBorder="1" applyAlignment="1" applyProtection="1">
      <alignment horizontal="center" vertical="center"/>
      <protection locked="0"/>
    </xf>
    <xf numFmtId="0" fontId="25" fillId="7" borderId="48" xfId="30" applyFont="1" applyFill="1" applyBorder="1" applyAlignment="1" applyProtection="1">
      <alignment horizontal="center" vertical="center" wrapText="1"/>
      <protection locked="0"/>
    </xf>
    <xf numFmtId="0" fontId="25" fillId="7" borderId="103" xfId="30" applyFont="1" applyFill="1" applyBorder="1" applyAlignment="1" applyProtection="1">
      <alignment horizontal="center" vertical="center" wrapText="1"/>
      <protection locked="0"/>
    </xf>
    <xf numFmtId="0" fontId="25" fillId="0" borderId="115" xfId="29" applyNumberFormat="1" applyFont="1" applyBorder="1" applyAlignment="1" applyProtection="1">
      <alignment horizontal="left" vertical="center" shrinkToFit="1"/>
      <protection locked="0"/>
    </xf>
    <xf numFmtId="0" fontId="25" fillId="0" borderId="116" xfId="29" applyNumberFormat="1" applyFont="1" applyBorder="1" applyAlignment="1" applyProtection="1">
      <alignment horizontal="left" vertical="center" shrinkToFit="1"/>
      <protection locked="0"/>
    </xf>
    <xf numFmtId="0" fontId="25" fillId="0" borderId="122" xfId="29" applyNumberFormat="1" applyFont="1" applyBorder="1" applyAlignment="1" applyProtection="1">
      <alignment horizontal="left" vertical="center" shrinkToFit="1"/>
      <protection locked="0"/>
    </xf>
    <xf numFmtId="0" fontId="25" fillId="0" borderId="115" xfId="36" applyFont="1" applyBorder="1" applyAlignment="1" applyProtection="1">
      <alignment horizontal="left" vertical="center" shrinkToFit="1"/>
      <protection locked="0"/>
    </xf>
    <xf numFmtId="0" fontId="25" fillId="0" borderId="116" xfId="36" applyFont="1" applyBorder="1" applyAlignment="1" applyProtection="1">
      <alignment horizontal="left" vertical="center" shrinkToFit="1"/>
      <protection locked="0"/>
    </xf>
    <xf numFmtId="0" fontId="25" fillId="0" borderId="117" xfId="36" applyFont="1" applyBorder="1" applyAlignment="1" applyProtection="1">
      <alignment horizontal="left" vertical="center" shrinkToFit="1"/>
      <protection locked="0"/>
    </xf>
    <xf numFmtId="177" fontId="25" fillId="4" borderId="118" xfId="35" applyNumberFormat="1" applyFont="1" applyFill="1" applyBorder="1" applyAlignment="1" applyProtection="1">
      <alignment horizontal="right" vertical="center" shrinkToFit="1"/>
      <protection locked="0"/>
    </xf>
    <xf numFmtId="177" fontId="25" fillId="4" borderId="119" xfId="35" applyNumberFormat="1" applyFont="1" applyFill="1" applyBorder="1" applyAlignment="1" applyProtection="1">
      <alignment horizontal="right" vertical="center" shrinkToFit="1"/>
      <protection locked="0"/>
    </xf>
    <xf numFmtId="177" fontId="25" fillId="4" borderId="120" xfId="35" applyNumberFormat="1" applyFont="1" applyFill="1" applyBorder="1" applyAlignment="1" applyProtection="1">
      <alignment horizontal="right" vertical="center" shrinkToFit="1"/>
      <protection locked="0"/>
    </xf>
    <xf numFmtId="177" fontId="25" fillId="0" borderId="121" xfId="36" applyNumberFormat="1" applyFont="1" applyBorder="1" applyAlignment="1" applyProtection="1">
      <alignment horizontal="right" vertical="center" shrinkToFit="1"/>
      <protection locked="0"/>
    </xf>
    <xf numFmtId="177" fontId="25" fillId="0" borderId="116" xfId="36" applyNumberFormat="1" applyFont="1" applyBorder="1" applyAlignment="1" applyProtection="1">
      <alignment horizontal="right" vertical="center" shrinkToFit="1"/>
      <protection locked="0"/>
    </xf>
    <xf numFmtId="177" fontId="25" fillId="0" borderId="122" xfId="36" applyNumberFormat="1" applyFont="1" applyBorder="1" applyAlignment="1" applyProtection="1">
      <alignment horizontal="right" vertical="center" shrinkToFit="1"/>
      <protection locked="0"/>
    </xf>
    <xf numFmtId="177" fontId="25" fillId="4" borderId="123" xfId="35" applyNumberFormat="1" applyFont="1" applyFill="1" applyBorder="1" applyAlignment="1" applyProtection="1">
      <alignment horizontal="right" vertical="center" shrinkToFit="1"/>
      <protection locked="0"/>
    </xf>
    <xf numFmtId="188" fontId="25" fillId="4" borderId="119" xfId="35" applyNumberFormat="1" applyFont="1" applyFill="1" applyBorder="1" applyAlignment="1" applyProtection="1">
      <alignment horizontal="right" vertical="center" shrinkToFit="1"/>
      <protection locked="0"/>
    </xf>
    <xf numFmtId="177" fontId="25" fillId="5" borderId="146" xfId="30" applyNumberFormat="1" applyFont="1" applyFill="1" applyBorder="1" applyAlignment="1" applyProtection="1">
      <alignment horizontal="right" vertical="center" shrinkToFit="1"/>
      <protection locked="0"/>
    </xf>
    <xf numFmtId="0" fontId="25" fillId="0" borderId="119" xfId="30" applyFont="1" applyBorder="1" applyAlignment="1" applyProtection="1">
      <alignment horizontal="left" vertical="center" shrinkToFit="1"/>
      <protection locked="0"/>
    </xf>
    <xf numFmtId="0" fontId="25" fillId="0" borderId="124" xfId="30" applyFont="1" applyBorder="1" applyAlignment="1" applyProtection="1">
      <alignment horizontal="left" vertical="center" shrinkToFit="1"/>
      <protection locked="0"/>
    </xf>
    <xf numFmtId="177" fontId="25" fillId="5" borderId="133" xfId="30" applyNumberFormat="1" applyFont="1" applyFill="1" applyBorder="1" applyAlignment="1" applyProtection="1">
      <alignment horizontal="right" vertical="center" shrinkToFit="1"/>
      <protection locked="0"/>
    </xf>
    <xf numFmtId="177" fontId="25" fillId="5" borderId="134" xfId="30" applyNumberFormat="1" applyFont="1" applyFill="1" applyBorder="1" applyAlignment="1" applyProtection="1">
      <alignment horizontal="right" vertical="center" shrinkToFit="1"/>
      <protection locked="0"/>
    </xf>
    <xf numFmtId="177" fontId="25" fillId="5" borderId="135" xfId="30" applyNumberFormat="1" applyFont="1" applyFill="1" applyBorder="1" applyAlignment="1" applyProtection="1">
      <alignment horizontal="right" vertical="center" shrinkToFit="1"/>
      <protection locked="0"/>
    </xf>
    <xf numFmtId="0" fontId="25" fillId="0" borderId="89" xfId="30" applyFont="1" applyBorder="1" applyAlignment="1" applyProtection="1">
      <alignment horizontal="center" vertical="center" shrinkToFit="1"/>
      <protection locked="0"/>
    </xf>
    <xf numFmtId="0" fontId="25" fillId="0" borderId="78" xfId="30" applyFont="1" applyBorder="1" applyAlignment="1" applyProtection="1">
      <alignment horizontal="center" vertical="center"/>
      <protection locked="0"/>
    </xf>
    <xf numFmtId="0" fontId="25" fillId="0" borderId="80" xfId="30" applyFont="1" applyBorder="1" applyAlignment="1" applyProtection="1">
      <alignment horizontal="center" vertical="center"/>
      <protection locked="0"/>
    </xf>
    <xf numFmtId="188" fontId="25" fillId="0" borderId="119" xfId="30" applyNumberFormat="1" applyFont="1" applyBorder="1" applyAlignment="1" applyProtection="1">
      <alignment horizontal="right" vertical="center" shrinkToFit="1"/>
      <protection locked="0"/>
    </xf>
    <xf numFmtId="177" fontId="25" fillId="0" borderId="118" xfId="36" applyNumberFormat="1" applyFont="1" applyBorder="1" applyAlignment="1" applyProtection="1">
      <alignment horizontal="right" vertical="center" shrinkToFit="1"/>
      <protection locked="0"/>
    </xf>
    <xf numFmtId="177" fontId="25" fillId="0" borderId="119" xfId="36" applyNumberFormat="1" applyFont="1" applyBorder="1" applyAlignment="1" applyProtection="1">
      <alignment horizontal="right" vertical="center" shrinkToFit="1"/>
      <protection locked="0"/>
    </xf>
    <xf numFmtId="177" fontId="25" fillId="0" borderId="120" xfId="36" applyNumberFormat="1" applyFont="1" applyBorder="1" applyAlignment="1" applyProtection="1">
      <alignment horizontal="right" vertical="center" shrinkToFit="1"/>
      <protection locked="0"/>
    </xf>
    <xf numFmtId="177" fontId="25" fillId="0" borderId="139" xfId="30" applyNumberFormat="1" applyFont="1" applyBorder="1" applyAlignment="1" applyProtection="1">
      <alignment horizontal="right" vertical="center" shrinkToFit="1"/>
      <protection locked="0"/>
    </xf>
    <xf numFmtId="0" fontId="25" fillId="7" borderId="46" xfId="30" applyFont="1" applyFill="1" applyBorder="1" applyAlignment="1" applyProtection="1">
      <alignment horizontal="center" vertical="center" wrapText="1" shrinkToFit="1"/>
      <protection locked="0"/>
    </xf>
    <xf numFmtId="0" fontId="25" fillId="7" borderId="48" xfId="30" applyFont="1" applyFill="1" applyBorder="1" applyAlignment="1" applyProtection="1">
      <alignment horizontal="center" vertical="center" shrinkToFit="1"/>
      <protection locked="0"/>
    </xf>
    <xf numFmtId="0" fontId="25" fillId="7" borderId="113" xfId="30" applyFont="1" applyFill="1" applyBorder="1" applyAlignment="1" applyProtection="1">
      <alignment horizontal="center" vertical="center" shrinkToFit="1"/>
      <protection locked="0"/>
    </xf>
    <xf numFmtId="0" fontId="25" fillId="7" borderId="103" xfId="30" applyFont="1" applyFill="1" applyBorder="1" applyAlignment="1" applyProtection="1">
      <alignment horizontal="center" vertical="center" shrinkToFit="1"/>
      <protection locked="0"/>
    </xf>
    <xf numFmtId="0" fontId="25" fillId="4" borderId="51" xfId="30" applyFont="1" applyFill="1" applyBorder="1" applyAlignment="1" applyProtection="1">
      <alignment horizontal="left" vertical="center"/>
    </xf>
    <xf numFmtId="188" fontId="25" fillId="0" borderId="139" xfId="30" applyNumberFormat="1" applyFont="1" applyBorder="1" applyAlignment="1" applyProtection="1">
      <alignment horizontal="right" vertical="center" shrinkToFit="1"/>
      <protection locked="0"/>
    </xf>
    <xf numFmtId="0" fontId="25" fillId="0" borderId="139" xfId="30" applyFont="1" applyBorder="1" applyAlignment="1" applyProtection="1">
      <alignment horizontal="left" vertical="center" shrinkToFit="1"/>
      <protection locked="0"/>
    </xf>
    <xf numFmtId="0" fontId="25" fillId="0" borderId="140" xfId="30" applyFont="1" applyBorder="1" applyAlignment="1" applyProtection="1">
      <alignment horizontal="left" vertical="center" shrinkToFit="1"/>
      <protection locked="0"/>
    </xf>
    <xf numFmtId="0" fontId="25" fillId="0" borderId="104" xfId="36" applyFont="1" applyBorder="1" applyAlignment="1" applyProtection="1">
      <alignment horizontal="left" vertical="center" shrinkToFit="1"/>
      <protection locked="0"/>
    </xf>
    <xf numFmtId="0" fontId="25" fillId="0" borderId="105" xfId="36" applyFont="1" applyBorder="1" applyAlignment="1" applyProtection="1">
      <alignment horizontal="left" vertical="center" shrinkToFit="1"/>
      <protection locked="0"/>
    </xf>
    <xf numFmtId="0" fontId="25" fillId="0" borderId="106" xfId="36" applyFont="1" applyBorder="1" applyAlignment="1" applyProtection="1">
      <alignment horizontal="left" vertical="center" shrinkToFit="1"/>
      <protection locked="0"/>
    </xf>
    <xf numFmtId="177" fontId="25" fillId="0" borderId="141" xfId="36" applyNumberFormat="1" applyFont="1" applyBorder="1" applyAlignment="1" applyProtection="1">
      <alignment horizontal="right" vertical="center" shrinkToFit="1"/>
      <protection locked="0"/>
    </xf>
    <xf numFmtId="177" fontId="25" fillId="0" borderId="139" xfId="36" applyNumberFormat="1" applyFont="1" applyBorder="1" applyAlignment="1" applyProtection="1">
      <alignment horizontal="right" vertical="center" shrinkToFit="1"/>
      <protection locked="0"/>
    </xf>
    <xf numFmtId="177" fontId="25" fillId="0" borderId="142" xfId="36" applyNumberFormat="1" applyFont="1" applyBorder="1" applyAlignment="1" applyProtection="1">
      <alignment horizontal="right" vertical="center" shrinkToFit="1"/>
      <protection locked="0"/>
    </xf>
    <xf numFmtId="177" fontId="25" fillId="0" borderId="143" xfId="36" applyNumberFormat="1" applyFont="1" applyBorder="1" applyAlignment="1" applyProtection="1">
      <alignment horizontal="right" vertical="center" shrinkToFit="1"/>
      <protection locked="0"/>
    </xf>
    <xf numFmtId="177" fontId="25" fillId="0" borderId="140" xfId="36" applyNumberFormat="1" applyFont="1" applyBorder="1" applyAlignment="1" applyProtection="1">
      <alignment horizontal="right" vertical="center" shrinkToFit="1"/>
      <protection locked="0"/>
    </xf>
    <xf numFmtId="177" fontId="25" fillId="0" borderId="144" xfId="30" applyNumberFormat="1" applyFont="1" applyBorder="1" applyAlignment="1" applyProtection="1">
      <alignment horizontal="right" vertical="center" shrinkToFit="1"/>
      <protection locked="0"/>
    </xf>
    <xf numFmtId="0" fontId="25" fillId="4" borderId="47" xfId="30" applyFont="1" applyFill="1" applyBorder="1" applyAlignment="1" applyProtection="1">
      <alignment horizontal="left" vertical="center"/>
    </xf>
    <xf numFmtId="177" fontId="25" fillId="5" borderId="13" xfId="29" applyNumberFormat="1" applyFont="1" applyFill="1" applyBorder="1" applyAlignment="1" applyProtection="1">
      <alignment horizontal="right" vertical="center" shrinkToFit="1"/>
      <protection locked="0"/>
    </xf>
    <xf numFmtId="177" fontId="25" fillId="5" borderId="82" xfId="29" applyNumberFormat="1" applyFont="1" applyFill="1" applyBorder="1" applyAlignment="1" applyProtection="1">
      <alignment horizontal="right" vertical="center" shrinkToFit="1"/>
      <protection locked="0"/>
    </xf>
    <xf numFmtId="177" fontId="25" fillId="5" borderId="84" xfId="29" applyNumberFormat="1" applyFont="1" applyFill="1" applyBorder="1" applyAlignment="1" applyProtection="1">
      <alignment horizontal="right" vertical="center" shrinkToFit="1"/>
      <protection locked="0"/>
    </xf>
    <xf numFmtId="177" fontId="25" fillId="5" borderId="131" xfId="29" applyNumberFormat="1" applyFont="1" applyFill="1" applyBorder="1" applyAlignment="1" applyProtection="1">
      <alignment horizontal="right" vertical="center" shrinkToFit="1"/>
      <protection locked="0"/>
    </xf>
    <xf numFmtId="0" fontId="25" fillId="5" borderId="131" xfId="29" applyNumberFormat="1" applyFont="1" applyFill="1" applyBorder="1" applyAlignment="1" applyProtection="1">
      <alignment horizontal="left" vertical="center" shrinkToFit="1"/>
      <protection locked="0"/>
    </xf>
    <xf numFmtId="0" fontId="25" fillId="5" borderId="134" xfId="29" applyNumberFormat="1" applyFont="1" applyFill="1" applyBorder="1" applyAlignment="1" applyProtection="1">
      <alignment horizontal="left" vertical="center" shrinkToFit="1"/>
      <protection locked="0"/>
    </xf>
    <xf numFmtId="177" fontId="25" fillId="0" borderId="123" xfId="29" applyNumberFormat="1" applyFont="1" applyBorder="1" applyAlignment="1" applyProtection="1">
      <alignment horizontal="right" vertical="center" shrinkToFit="1"/>
      <protection locked="0"/>
    </xf>
    <xf numFmtId="177" fontId="25" fillId="0" borderId="119" xfId="29" applyNumberFormat="1" applyFont="1" applyBorder="1" applyAlignment="1" applyProtection="1">
      <alignment horizontal="right" vertical="center" shrinkToFit="1"/>
      <protection locked="0"/>
    </xf>
    <xf numFmtId="177" fontId="25" fillId="5" borderId="130" xfId="29" applyNumberFormat="1" applyFont="1" applyFill="1" applyBorder="1" applyAlignment="1" applyProtection="1">
      <alignment horizontal="right" vertical="center" shrinkToFit="1"/>
      <protection locked="0"/>
    </xf>
    <xf numFmtId="177" fontId="25" fillId="5" borderId="132" xfId="29" applyNumberFormat="1" applyFont="1" applyFill="1" applyBorder="1" applyAlignment="1" applyProtection="1">
      <alignment horizontal="right" vertical="center" shrinkToFit="1"/>
      <protection locked="0"/>
    </xf>
    <xf numFmtId="177" fontId="25" fillId="5" borderId="133" xfId="29" applyNumberFormat="1" applyFont="1" applyFill="1" applyBorder="1" applyAlignment="1" applyProtection="1">
      <alignment horizontal="right" vertical="center" shrinkToFit="1"/>
      <protection locked="0"/>
    </xf>
    <xf numFmtId="177" fontId="25" fillId="5" borderId="134" xfId="29" applyNumberFormat="1" applyFont="1" applyFill="1" applyBorder="1" applyAlignment="1" applyProtection="1">
      <alignment horizontal="right" vertical="center" shrinkToFit="1"/>
      <protection locked="0"/>
    </xf>
    <xf numFmtId="177" fontId="25" fillId="5" borderId="135" xfId="29" applyNumberFormat="1" applyFont="1" applyFill="1" applyBorder="1" applyAlignment="1" applyProtection="1">
      <alignment horizontal="right" vertical="center" shrinkToFit="1"/>
      <protection locked="0"/>
    </xf>
    <xf numFmtId="177" fontId="25" fillId="5" borderId="136" xfId="29" applyNumberFormat="1" applyFont="1" applyFill="1" applyBorder="1" applyAlignment="1" applyProtection="1">
      <alignment horizontal="right" vertical="center" shrinkToFit="1"/>
      <protection locked="0"/>
    </xf>
    <xf numFmtId="177" fontId="25" fillId="0" borderId="137" xfId="29" applyNumberFormat="1" applyFont="1" applyBorder="1" applyAlignment="1" applyProtection="1">
      <alignment horizontal="right" vertical="center" shrinkToFit="1"/>
      <protection locked="0"/>
    </xf>
    <xf numFmtId="177" fontId="25" fillId="0" borderId="128" xfId="29" applyNumberFormat="1" applyFont="1" applyBorder="1" applyAlignment="1" applyProtection="1">
      <alignment horizontal="right" vertical="center" shrinkToFit="1"/>
      <protection locked="0"/>
    </xf>
    <xf numFmtId="0" fontId="25" fillId="0" borderId="128" xfId="29" applyNumberFormat="1" applyFont="1" applyBorder="1" applyAlignment="1" applyProtection="1">
      <alignment horizontal="left" vertical="center" shrinkToFit="1"/>
      <protection locked="0"/>
    </xf>
    <xf numFmtId="0" fontId="25" fillId="0" borderId="138" xfId="29" applyNumberFormat="1" applyFont="1" applyBorder="1" applyAlignment="1" applyProtection="1">
      <alignment horizontal="left" vertical="center" shrinkToFit="1"/>
      <protection locked="0"/>
    </xf>
    <xf numFmtId="177" fontId="25" fillId="0" borderId="127" xfId="36" applyNumberFormat="1" applyFont="1" applyBorder="1" applyAlignment="1" applyProtection="1">
      <alignment horizontal="right" vertical="center" shrinkToFit="1"/>
      <protection locked="0"/>
    </xf>
    <xf numFmtId="177" fontId="25" fillId="0" borderId="128" xfId="36" applyNumberFormat="1" applyFont="1" applyBorder="1" applyAlignment="1" applyProtection="1">
      <alignment horizontal="right" vertical="center" shrinkToFit="1"/>
      <protection locked="0"/>
    </xf>
    <xf numFmtId="177" fontId="25" fillId="0" borderId="129" xfId="36" applyNumberFormat="1" applyFont="1" applyBorder="1" applyAlignment="1" applyProtection="1">
      <alignment horizontal="right" vertical="center" shrinkToFit="1"/>
      <protection locked="0"/>
    </xf>
    <xf numFmtId="0" fontId="25" fillId="0" borderId="119" xfId="29" applyNumberFormat="1" applyFont="1" applyBorder="1" applyAlignment="1" applyProtection="1">
      <alignment horizontal="left" vertical="center" shrinkToFit="1"/>
      <protection locked="0"/>
    </xf>
    <xf numFmtId="0" fontId="25" fillId="0" borderId="124" xfId="29" applyNumberFormat="1" applyFont="1" applyBorder="1" applyAlignment="1" applyProtection="1">
      <alignment horizontal="left" vertical="center" shrinkToFit="1"/>
      <protection locked="0"/>
    </xf>
    <xf numFmtId="0" fontId="1" fillId="7" borderId="71" xfId="30" applyFont="1" applyFill="1" applyBorder="1" applyAlignment="1" applyProtection="1">
      <alignment horizontal="center" vertical="center" wrapText="1"/>
      <protection locked="0"/>
    </xf>
    <xf numFmtId="0" fontId="1" fillId="7" borderId="47" xfId="30" applyFont="1" applyFill="1" applyBorder="1" applyAlignment="1" applyProtection="1">
      <alignment horizontal="center" vertical="center" wrapText="1"/>
      <protection locked="0"/>
    </xf>
    <xf numFmtId="0" fontId="1" fillId="7" borderId="17" xfId="30" applyFont="1" applyFill="1" applyBorder="1" applyAlignment="1" applyProtection="1">
      <alignment horizontal="center" vertical="center" wrapText="1"/>
      <protection locked="0"/>
    </xf>
    <xf numFmtId="0" fontId="1" fillId="7" borderId="100" xfId="30" applyFont="1" applyFill="1" applyBorder="1" applyAlignment="1" applyProtection="1">
      <alignment horizontal="center" vertical="center" wrapText="1"/>
      <protection locked="0"/>
    </xf>
    <xf numFmtId="0" fontId="1" fillId="7" borderId="101" xfId="30" applyFont="1" applyFill="1" applyBorder="1" applyAlignment="1" applyProtection="1">
      <alignment horizontal="center" vertical="center" wrapText="1"/>
      <protection locked="0"/>
    </xf>
    <xf numFmtId="0" fontId="1" fillId="7" borderId="102" xfId="30" applyFont="1" applyFill="1" applyBorder="1" applyAlignment="1" applyProtection="1">
      <alignment horizontal="center" vertical="center" wrapText="1"/>
      <protection locked="0"/>
    </xf>
    <xf numFmtId="177" fontId="25" fillId="0" borderId="107" xfId="36" applyNumberFormat="1" applyFont="1" applyBorder="1" applyAlignment="1" applyProtection="1">
      <alignment horizontal="right" vertical="center" shrinkToFit="1"/>
      <protection locked="0"/>
    </xf>
    <xf numFmtId="177" fontId="25" fillId="0" borderId="108" xfId="36" applyNumberFormat="1" applyFont="1" applyBorder="1" applyAlignment="1" applyProtection="1">
      <alignment horizontal="right" vertical="center" shrinkToFit="1"/>
      <protection locked="0"/>
    </xf>
    <xf numFmtId="177" fontId="25" fillId="0" borderId="109" xfId="36" applyNumberFormat="1" applyFont="1" applyBorder="1" applyAlignment="1" applyProtection="1">
      <alignment horizontal="right" vertical="center" shrinkToFit="1"/>
      <protection locked="0"/>
    </xf>
    <xf numFmtId="177" fontId="25" fillId="0" borderId="110" xfId="36" applyNumberFormat="1" applyFont="1" applyBorder="1" applyAlignment="1" applyProtection="1">
      <alignment horizontal="right" vertical="center" shrinkToFit="1"/>
      <protection locked="0"/>
    </xf>
    <xf numFmtId="177" fontId="25" fillId="0" borderId="111" xfId="36" applyNumberFormat="1" applyFont="1" applyBorder="1" applyAlignment="1" applyProtection="1">
      <alignment horizontal="right" vertical="center" shrinkToFit="1"/>
      <protection locked="0"/>
    </xf>
    <xf numFmtId="177" fontId="25" fillId="0" borderId="112" xfId="36" applyNumberFormat="1" applyFont="1" applyBorder="1" applyAlignment="1" applyProtection="1">
      <alignment horizontal="right" vertical="center" shrinkToFit="1"/>
      <protection locked="0"/>
    </xf>
    <xf numFmtId="177" fontId="25" fillId="0" borderId="104"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25" xfId="29" applyNumberFormat="1" applyFont="1" applyBorder="1" applyAlignment="1" applyProtection="1">
      <alignment horizontal="righ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8" xfId="29" applyNumberFormat="1" applyFont="1" applyBorder="1" applyAlignment="1" applyProtection="1">
      <alignment horizontal="left" vertical="center" shrinkToFit="1"/>
      <protection locked="0"/>
    </xf>
    <xf numFmtId="0" fontId="25" fillId="0" borderId="126" xfId="29" applyNumberFormat="1" applyFont="1" applyBorder="1" applyAlignment="1" applyProtection="1">
      <alignment horizontal="left" vertical="center" shrinkToFit="1"/>
      <protection locked="0"/>
    </xf>
    <xf numFmtId="0" fontId="25" fillId="0" borderId="104" xfId="29"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4" fillId="4" borderId="1" xfId="30" applyFont="1" applyFill="1" applyBorder="1" applyAlignment="1" applyProtection="1">
      <alignment horizontal="center" vertical="center"/>
    </xf>
    <xf numFmtId="0" fontId="24" fillId="4" borderId="2" xfId="30" applyFont="1" applyFill="1" applyBorder="1" applyAlignment="1" applyProtection="1">
      <alignment horizontal="center" vertical="center"/>
    </xf>
    <xf numFmtId="0" fontId="24" fillId="4" borderId="3" xfId="30" applyFont="1" applyFill="1" applyBorder="1" applyAlignment="1" applyProtection="1">
      <alignment horizontal="center" vertical="center"/>
    </xf>
    <xf numFmtId="0" fontId="25" fillId="7" borderId="46" xfId="30" applyFont="1" applyFill="1" applyBorder="1" applyAlignment="1" applyProtection="1">
      <alignment horizontal="center" vertical="center" wrapText="1"/>
      <protection locked="0"/>
    </xf>
    <xf numFmtId="0" fontId="25" fillId="7" borderId="113" xfId="30" applyFont="1" applyFill="1" applyBorder="1" applyAlignment="1" applyProtection="1">
      <alignment horizontal="center" vertical="center" wrapText="1"/>
      <protection locked="0"/>
    </xf>
    <xf numFmtId="0" fontId="25" fillId="0" borderId="104" xfId="29" applyNumberFormat="1" applyFont="1" applyBorder="1" applyAlignment="1" applyProtection="1">
      <alignment horizontal="left" vertical="center" shrinkToFit="1"/>
      <protection locked="0"/>
    </xf>
    <xf numFmtId="0" fontId="25" fillId="0" borderId="105"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3" fillId="4" borderId="27" xfId="32" applyFont="1" applyFill="1" applyBorder="1" applyAlignment="1">
      <alignment horizontal="left" vertical="center"/>
    </xf>
    <xf numFmtId="0" fontId="3" fillId="4" borderId="31" xfId="32" applyFont="1" applyFill="1" applyBorder="1" applyAlignment="1">
      <alignment horizontal="left" vertical="center"/>
    </xf>
    <xf numFmtId="0" fontId="3" fillId="4" borderId="32" xfId="32" applyFont="1" applyFill="1" applyBorder="1" applyAlignment="1">
      <alignment horizontal="left" vertical="center"/>
    </xf>
    <xf numFmtId="178" fontId="9" fillId="0" borderId="27" xfId="31" applyNumberFormat="1" applyFont="1" applyFill="1" applyBorder="1" applyAlignment="1">
      <alignment vertical="center"/>
    </xf>
    <xf numFmtId="178" fontId="9" fillId="0" borderId="31" xfId="31" applyNumberFormat="1" applyFont="1" applyFill="1" applyBorder="1" applyAlignment="1">
      <alignment vertical="center"/>
    </xf>
    <xf numFmtId="178" fontId="9" fillId="0" borderId="32" xfId="31" applyNumberFormat="1" applyFont="1" applyFill="1" applyBorder="1" applyAlignment="1">
      <alignment vertical="center"/>
    </xf>
    <xf numFmtId="178" fontId="9" fillId="0" borderId="11" xfId="33" applyNumberFormat="1" applyFont="1" applyBorder="1" applyAlignment="1">
      <alignment horizontal="center" vertical="center" wrapText="1"/>
    </xf>
    <xf numFmtId="178" fontId="9" fillId="0" borderId="34" xfId="33" applyNumberFormat="1" applyFont="1" applyBorder="1" applyAlignment="1">
      <alignment horizontal="center" vertical="center" wrapText="1"/>
    </xf>
    <xf numFmtId="178" fontId="9" fillId="0" borderId="27" xfId="33" applyNumberFormat="1" applyFont="1" applyBorder="1" applyAlignment="1">
      <alignment horizontal="center" vertical="center"/>
    </xf>
    <xf numFmtId="178" fontId="9" fillId="0" borderId="31" xfId="33" applyNumberFormat="1" applyFont="1" applyBorder="1" applyAlignment="1">
      <alignment horizontal="center" vertical="center"/>
    </xf>
    <xf numFmtId="178" fontId="9" fillId="0" borderId="32" xfId="33" applyNumberFormat="1" applyFont="1" applyBorder="1" applyAlignment="1">
      <alignment horizontal="center" vertical="center"/>
    </xf>
    <xf numFmtId="0" fontId="1" fillId="4" borderId="24" xfId="31" applyFont="1" applyFill="1" applyBorder="1" applyAlignment="1">
      <alignment horizontal="center" vertical="center" wrapText="1"/>
    </xf>
    <xf numFmtId="0" fontId="1" fillId="4" borderId="24" xfId="31" applyFont="1" applyFill="1" applyBorder="1" applyAlignment="1">
      <alignment horizontal="center" vertical="center"/>
    </xf>
    <xf numFmtId="178" fontId="3" fillId="4" borderId="27" xfId="31" applyNumberFormat="1" applyFont="1" applyFill="1" applyBorder="1" applyAlignment="1">
      <alignment vertical="center" wrapText="1"/>
    </xf>
    <xf numFmtId="178" fontId="3" fillId="4" borderId="31" xfId="31" applyNumberFormat="1" applyFont="1" applyFill="1" applyBorder="1" applyAlignment="1">
      <alignment vertical="center" wrapText="1"/>
    </xf>
    <xf numFmtId="178" fontId="3" fillId="4" borderId="32" xfId="31" applyNumberFormat="1" applyFont="1" applyFill="1" applyBorder="1" applyAlignment="1">
      <alignment vertical="center" wrapText="1"/>
    </xf>
    <xf numFmtId="0" fontId="3" fillId="4" borderId="27" xfId="31" applyFont="1" applyFill="1" applyBorder="1" applyAlignment="1">
      <alignment vertical="center"/>
    </xf>
    <xf numFmtId="0" fontId="3" fillId="4" borderId="31" xfId="31" applyFont="1" applyFill="1" applyBorder="1" applyAlignment="1">
      <alignment vertical="center"/>
    </xf>
    <xf numFmtId="0" fontId="3" fillId="4" borderId="32" xfId="31" applyFont="1" applyFill="1" applyBorder="1" applyAlignment="1">
      <alignment vertical="center"/>
    </xf>
    <xf numFmtId="178" fontId="3" fillId="0" borderId="27" xfId="31" applyNumberFormat="1" applyFont="1" applyFill="1" applyBorder="1" applyAlignment="1">
      <alignment vertical="center" wrapText="1"/>
    </xf>
    <xf numFmtId="178" fontId="3" fillId="0" borderId="31" xfId="31" applyNumberFormat="1" applyFont="1" applyFill="1" applyBorder="1" applyAlignment="1">
      <alignment vertical="center" wrapText="1"/>
    </xf>
    <xf numFmtId="178" fontId="3" fillId="0" borderId="32" xfId="31" applyNumberFormat="1" applyFont="1" applyFill="1" applyBorder="1" applyAlignment="1">
      <alignment vertical="center" wrapText="1"/>
    </xf>
    <xf numFmtId="179" fontId="3" fillId="4" borderId="27" xfId="32" applyNumberFormat="1" applyFont="1" applyFill="1" applyBorder="1" applyAlignment="1">
      <alignment horizontal="left" vertical="center" wrapText="1"/>
    </xf>
    <xf numFmtId="179" fontId="3" fillId="4" borderId="31" xfId="32" applyNumberFormat="1" applyFont="1" applyFill="1" applyBorder="1" applyAlignment="1">
      <alignment horizontal="left" vertical="center" wrapText="1"/>
    </xf>
    <xf numFmtId="179" fontId="3" fillId="4" borderId="32" xfId="32" applyNumberFormat="1" applyFont="1" applyFill="1" applyBorder="1" applyAlignment="1">
      <alignment horizontal="left" vertical="center" wrapText="1"/>
    </xf>
    <xf numFmtId="0" fontId="6" fillId="0" borderId="47" xfId="22" applyFont="1" applyFill="1" applyBorder="1" applyAlignment="1" applyProtection="1">
      <alignment horizontal="left" vertical="center" wrapText="1"/>
    </xf>
    <xf numFmtId="0" fontId="6" fillId="0" borderId="48" xfId="22" applyFont="1" applyFill="1" applyBorder="1" applyAlignment="1" applyProtection="1">
      <alignment horizontal="left" vertical="center" wrapText="1"/>
    </xf>
    <xf numFmtId="0" fontId="6" fillId="0" borderId="45" xfId="22" applyFont="1" applyFill="1" applyBorder="1" applyAlignment="1" applyProtection="1">
      <alignment horizontal="left" vertical="center"/>
    </xf>
    <xf numFmtId="0" fontId="6" fillId="0" borderId="75" xfId="22" applyFont="1" applyFill="1" applyBorder="1" applyAlignment="1" applyProtection="1">
      <alignment horizontal="left" vertical="center"/>
    </xf>
    <xf numFmtId="0" fontId="6" fillId="0" borderId="82" xfId="22" applyFont="1" applyFill="1" applyBorder="1" applyAlignment="1" applyProtection="1">
      <alignment horizontal="left" vertical="center"/>
    </xf>
    <xf numFmtId="0" fontId="6" fillId="0" borderId="84" xfId="22" applyFont="1" applyFill="1" applyBorder="1" applyAlignment="1" applyProtection="1">
      <alignment horizontal="left" vertical="center"/>
    </xf>
    <xf numFmtId="0" fontId="7" fillId="0" borderId="78" xfId="37" applyFont="1" applyFill="1" applyBorder="1" applyAlignment="1">
      <alignment horizontal="left" vertical="center" wrapText="1"/>
    </xf>
    <xf numFmtId="0" fontId="7" fillId="0" borderId="80" xfId="37" applyFont="1" applyFill="1" applyBorder="1" applyAlignment="1">
      <alignment horizontal="left" vertical="center" wrapText="1"/>
    </xf>
    <xf numFmtId="0" fontId="7" fillId="0" borderId="31" xfId="37" applyFont="1" applyFill="1" applyBorder="1" applyAlignment="1">
      <alignment horizontal="left" vertical="center" wrapText="1"/>
    </xf>
    <xf numFmtId="0" fontId="7" fillId="0" borderId="31" xfId="37" applyFont="1" applyBorder="1" applyAlignment="1">
      <alignment horizontal="left" vertical="center" wrapText="1"/>
    </xf>
    <xf numFmtId="0" fontId="7" fillId="0" borderId="81" xfId="37" applyFont="1" applyBorder="1" applyAlignment="1">
      <alignment horizontal="left" vertical="center" wrapText="1"/>
    </xf>
    <xf numFmtId="0" fontId="7" fillId="0" borderId="82" xfId="37" applyFont="1" applyFill="1" applyBorder="1" applyAlignment="1">
      <alignment horizontal="left" vertical="center" wrapText="1"/>
    </xf>
    <xf numFmtId="0" fontId="7" fillId="0" borderId="82" xfId="37" applyFont="1" applyBorder="1" applyAlignment="1">
      <alignment horizontal="left" vertical="center" wrapText="1"/>
    </xf>
    <xf numFmtId="0" fontId="7" fillId="0" borderId="84" xfId="37" applyFont="1" applyBorder="1" applyAlignment="1">
      <alignment horizontal="left" vertical="center" wrapText="1"/>
    </xf>
    <xf numFmtId="0" fontId="7" fillId="0" borderId="22" xfId="24" applyFont="1" applyFill="1" applyBorder="1" applyAlignment="1">
      <alignment vertical="center" wrapText="1"/>
    </xf>
    <xf numFmtId="0" fontId="7" fillId="0" borderId="32" xfId="24" applyFont="1" applyFill="1" applyBorder="1" applyAlignment="1">
      <alignment vertical="center" wrapText="1"/>
    </xf>
    <xf numFmtId="0" fontId="7" fillId="0" borderId="31" xfId="24" applyFont="1" applyFill="1" applyBorder="1" applyAlignment="1">
      <alignment vertical="center"/>
    </xf>
    <xf numFmtId="0" fontId="7" fillId="0" borderId="81" xfId="24" applyFont="1" applyFill="1" applyBorder="1" applyAlignment="1">
      <alignment vertical="center"/>
    </xf>
    <xf numFmtId="0" fontId="7" fillId="0" borderId="13" xfId="24" applyFont="1" applyFill="1" applyBorder="1" applyAlignment="1">
      <alignment vertical="center"/>
    </xf>
    <xf numFmtId="0" fontId="7" fillId="0" borderId="83" xfId="24" applyFont="1" applyFill="1" applyBorder="1" applyAlignment="1">
      <alignment vertical="center"/>
    </xf>
    <xf numFmtId="0" fontId="7" fillId="0" borderId="82" xfId="24" applyFont="1" applyFill="1" applyBorder="1" applyAlignment="1">
      <alignment vertical="center"/>
    </xf>
    <xf numFmtId="0" fontId="7" fillId="0" borderId="84" xfId="24" applyFont="1" applyFill="1" applyBorder="1" applyAlignment="1">
      <alignment vertical="center"/>
    </xf>
    <xf numFmtId="0" fontId="7" fillId="0" borderId="46" xfId="24" applyFont="1" applyFill="1" applyBorder="1" applyAlignment="1">
      <alignment vertical="center" wrapText="1"/>
    </xf>
    <xf numFmtId="0" fontId="7" fillId="0" borderId="17" xfId="24" applyFont="1" applyFill="1" applyBorder="1" applyAlignment="1">
      <alignment vertical="center" wrapText="1"/>
    </xf>
    <xf numFmtId="0" fontId="7" fillId="0" borderId="7" xfId="24" applyFont="1" applyFill="1" applyBorder="1" applyAlignment="1">
      <alignment vertical="center" wrapText="1"/>
    </xf>
    <xf numFmtId="0" fontId="7" fillId="0" borderId="61" xfId="24" applyFont="1" applyFill="1" applyBorder="1" applyAlignment="1">
      <alignment vertical="center" wrapText="1"/>
    </xf>
    <xf numFmtId="0" fontId="7" fillId="0" borderId="18" xfId="24" applyFont="1" applyFill="1" applyBorder="1" applyAlignment="1">
      <alignment vertical="center" wrapText="1"/>
    </xf>
    <xf numFmtId="0" fontId="7" fillId="0" borderId="33" xfId="24" applyFont="1" applyFill="1" applyBorder="1" applyAlignment="1">
      <alignment vertical="center" wrapText="1"/>
    </xf>
    <xf numFmtId="0" fontId="7" fillId="0" borderId="78" xfId="24" applyFont="1" applyFill="1" applyBorder="1" applyAlignment="1">
      <alignment vertical="center"/>
    </xf>
    <xf numFmtId="0" fontId="7" fillId="0" borderId="80" xfId="24" applyFont="1" applyFill="1" applyBorder="1" applyAlignment="1">
      <alignment vertical="center"/>
    </xf>
    <xf numFmtId="0" fontId="7" fillId="0" borderId="13" xfId="23" applyFont="1" applyFill="1" applyBorder="1" applyAlignment="1">
      <alignment vertical="center"/>
    </xf>
    <xf numFmtId="0" fontId="7" fillId="0" borderId="83" xfId="23" applyFont="1" applyFill="1" applyBorder="1" applyAlignment="1">
      <alignment vertical="center"/>
    </xf>
    <xf numFmtId="0" fontId="7" fillId="0" borderId="82" xfId="23" applyFont="1" applyFill="1" applyBorder="1" applyAlignment="1">
      <alignment horizontal="left" vertical="center"/>
    </xf>
    <xf numFmtId="0" fontId="7" fillId="0" borderId="84" xfId="23" applyFont="1" applyFill="1" applyBorder="1" applyAlignment="1">
      <alignment horizontal="left" vertical="center"/>
    </xf>
    <xf numFmtId="0" fontId="7" fillId="0" borderId="9" xfId="23" applyFont="1" applyFill="1" applyBorder="1" applyAlignment="1">
      <alignment vertical="center" wrapText="1"/>
    </xf>
    <xf numFmtId="0" fontId="7" fillId="0" borderId="30" xfId="23" applyFont="1" applyFill="1" applyBorder="1" applyAlignment="1">
      <alignment vertical="center" wrapText="1"/>
    </xf>
    <xf numFmtId="0" fontId="7" fillId="0" borderId="7" xfId="23" applyFont="1" applyFill="1" applyBorder="1" applyAlignment="1">
      <alignment vertical="center" wrapText="1"/>
    </xf>
    <xf numFmtId="0" fontId="7" fillId="0" borderId="61" xfId="23" applyFont="1" applyFill="1" applyBorder="1" applyAlignment="1">
      <alignment vertical="center" wrapText="1"/>
    </xf>
    <xf numFmtId="0" fontId="7" fillId="0" borderId="18" xfId="23" applyFont="1" applyFill="1" applyBorder="1" applyAlignment="1">
      <alignment vertical="center" wrapText="1"/>
    </xf>
    <xf numFmtId="0" fontId="7" fillId="0" borderId="33" xfId="23" applyFont="1" applyFill="1" applyBorder="1" applyAlignment="1">
      <alignment vertical="center" wrapText="1"/>
    </xf>
    <xf numFmtId="0" fontId="7" fillId="0" borderId="31" xfId="23" applyFont="1" applyFill="1" applyBorder="1" applyAlignment="1">
      <alignment horizontal="left" vertical="center"/>
    </xf>
    <xf numFmtId="0" fontId="7" fillId="0" borderId="81" xfId="23" applyFont="1" applyFill="1" applyBorder="1" applyAlignment="1">
      <alignment horizontal="left" vertical="center"/>
    </xf>
    <xf numFmtId="0" fontId="7" fillId="0" borderId="46" xfId="23" applyFont="1" applyFill="1" applyBorder="1" applyAlignment="1">
      <alignment vertical="center" wrapText="1"/>
    </xf>
    <xf numFmtId="0" fontId="7" fillId="0" borderId="17" xfId="23" applyFont="1" applyFill="1" applyBorder="1" applyAlignment="1">
      <alignment vertical="center" wrapText="1"/>
    </xf>
    <xf numFmtId="0" fontId="7" fillId="0" borderId="78" xfId="23" applyFont="1" applyFill="1" applyBorder="1" applyAlignment="1">
      <alignment horizontal="left" vertical="center"/>
    </xf>
    <xf numFmtId="0" fontId="7" fillId="0" borderId="80" xfId="23" applyFont="1" applyFill="1" applyBorder="1" applyAlignment="1">
      <alignment horizontal="left" vertical="center"/>
    </xf>
    <xf numFmtId="188" fontId="1" fillId="4" borderId="24" xfId="32" applyNumberFormat="1" applyFont="1" applyFill="1" applyBorder="1" applyAlignment="1">
      <alignment horizontal="center" vertical="center"/>
    </xf>
    <xf numFmtId="178" fontId="0" fillId="0" borderId="24" xfId="31" applyNumberFormat="1" applyFont="1" applyFill="1" applyBorder="1" applyAlignment="1">
      <alignment horizontal="center" vertical="center"/>
    </xf>
    <xf numFmtId="178" fontId="8" fillId="0" borderId="24" xfId="31" applyNumberFormat="1" applyFont="1" applyFill="1" applyBorder="1" applyAlignment="1">
      <alignment horizontal="center" vertical="center"/>
    </xf>
    <xf numFmtId="188" fontId="1" fillId="0" borderId="24" xfId="31" applyNumberFormat="1" applyFont="1" applyFill="1" applyBorder="1" applyAlignment="1">
      <alignment horizontal="center" vertical="center"/>
    </xf>
    <xf numFmtId="0" fontId="1" fillId="0" borderId="28" xfId="31" applyFont="1" applyFill="1" applyBorder="1" applyAlignment="1">
      <alignment horizontal="center" vertical="center"/>
    </xf>
    <xf numFmtId="0" fontId="1" fillId="0" borderId="30" xfId="31" applyFont="1" applyFill="1" applyBorder="1" applyAlignment="1">
      <alignment horizontal="center" vertical="center"/>
    </xf>
    <xf numFmtId="0" fontId="1" fillId="0" borderId="54" xfId="31" applyFont="1" applyFill="1" applyBorder="1" applyAlignment="1">
      <alignment horizontal="center" vertical="center"/>
    </xf>
    <xf numFmtId="0" fontId="1" fillId="0" borderId="61" xfId="31" applyFont="1" applyFill="1" applyBorder="1" applyAlignment="1">
      <alignment horizontal="center" vertical="center"/>
    </xf>
    <xf numFmtId="0" fontId="1" fillId="0" borderId="26" xfId="31" applyFont="1" applyFill="1" applyBorder="1" applyAlignment="1">
      <alignment horizontal="center" vertical="center"/>
    </xf>
    <xf numFmtId="0" fontId="1" fillId="0" borderId="33" xfId="31" applyFont="1" applyFill="1" applyBorder="1" applyAlignment="1">
      <alignment horizontal="center" vertical="center"/>
    </xf>
    <xf numFmtId="0" fontId="1" fillId="0" borderId="24" xfId="31" applyFont="1" applyFill="1" applyBorder="1" applyAlignment="1">
      <alignment horizontal="center" vertical="center"/>
    </xf>
    <xf numFmtId="188" fontId="1" fillId="4" borderId="24" xfId="32" applyNumberFormat="1" applyFont="1" applyFill="1" applyBorder="1" applyAlignment="1">
      <alignment horizontal="center" vertical="center" wrapText="1"/>
    </xf>
    <xf numFmtId="0" fontId="1" fillId="0" borderId="28" xfId="31" applyFont="1" applyFill="1" applyBorder="1" applyAlignment="1" applyProtection="1">
      <alignment horizontal="left" vertical="top" wrapText="1"/>
      <protection locked="0"/>
    </xf>
    <xf numFmtId="0" fontId="1" fillId="0" borderId="45" xfId="31" applyFont="1" applyFill="1" applyBorder="1" applyAlignment="1" applyProtection="1">
      <alignment horizontal="left" vertical="top"/>
      <protection locked="0"/>
    </xf>
    <xf numFmtId="0" fontId="1" fillId="0" borderId="30" xfId="31" applyFont="1" applyFill="1" applyBorder="1" applyAlignment="1" applyProtection="1">
      <alignment horizontal="left" vertical="top"/>
      <protection locked="0"/>
    </xf>
    <xf numFmtId="0" fontId="1" fillId="0" borderId="54" xfId="31" applyFont="1" applyFill="1" applyBorder="1" applyAlignment="1" applyProtection="1">
      <alignment horizontal="left" vertical="top"/>
      <protection locked="0"/>
    </xf>
    <xf numFmtId="0" fontId="1" fillId="0" borderId="0" xfId="31" applyFont="1" applyFill="1" applyBorder="1" applyAlignment="1" applyProtection="1">
      <alignment horizontal="left" vertical="top"/>
      <protection locked="0"/>
    </xf>
    <xf numFmtId="0" fontId="1" fillId="0" borderId="61" xfId="31" applyFont="1" applyFill="1" applyBorder="1" applyAlignment="1" applyProtection="1">
      <alignment horizontal="left" vertical="top"/>
      <protection locked="0"/>
    </xf>
    <xf numFmtId="0" fontId="1" fillId="0" borderId="26" xfId="31" applyFont="1" applyFill="1" applyBorder="1" applyAlignment="1" applyProtection="1">
      <alignment horizontal="left" vertical="top"/>
      <protection locked="0"/>
    </xf>
    <xf numFmtId="0" fontId="1" fillId="0" borderId="37" xfId="31" applyFont="1" applyFill="1" applyBorder="1" applyAlignment="1" applyProtection="1">
      <alignment horizontal="left" vertical="top"/>
      <protection locked="0"/>
    </xf>
    <xf numFmtId="0" fontId="1" fillId="0" borderId="33" xfId="31" applyFont="1" applyFill="1" applyBorder="1" applyAlignment="1" applyProtection="1">
      <alignment horizontal="left" vertical="top"/>
      <protection locked="0"/>
    </xf>
    <xf numFmtId="0" fontId="1" fillId="0" borderId="27" xfId="31" applyFont="1" applyFill="1" applyBorder="1" applyAlignment="1">
      <alignment horizontal="center" vertical="center"/>
    </xf>
    <xf numFmtId="0" fontId="1" fillId="0" borderId="31" xfId="31" applyFont="1" applyFill="1" applyBorder="1" applyAlignment="1">
      <alignment horizontal="center" vertical="center"/>
    </xf>
    <xf numFmtId="0" fontId="1" fillId="0" borderId="32" xfId="31" applyFont="1" applyFill="1" applyBorder="1" applyAlignment="1">
      <alignment horizontal="center" vertical="center"/>
    </xf>
    <xf numFmtId="179" fontId="1" fillId="4" borderId="28" xfId="32" applyNumberFormat="1" applyFont="1" applyFill="1" applyBorder="1" applyAlignment="1">
      <alignment horizontal="center" vertical="center" wrapText="1"/>
    </xf>
    <xf numFmtId="179" fontId="1" fillId="4" borderId="30" xfId="32" applyNumberFormat="1" applyFont="1" applyFill="1" applyBorder="1" applyAlignment="1">
      <alignment horizontal="center" vertical="center" wrapText="1"/>
    </xf>
    <xf numFmtId="179" fontId="1" fillId="4" borderId="54" xfId="32" applyNumberFormat="1" applyFont="1" applyFill="1" applyBorder="1" applyAlignment="1">
      <alignment horizontal="center" vertical="center" wrapText="1"/>
    </xf>
    <xf numFmtId="179" fontId="1" fillId="4" borderId="61" xfId="32" applyNumberFormat="1" applyFont="1" applyFill="1" applyBorder="1" applyAlignment="1">
      <alignment horizontal="center" vertical="center" wrapText="1"/>
    </xf>
    <xf numFmtId="179" fontId="1" fillId="4" borderId="26" xfId="32" applyNumberFormat="1" applyFont="1" applyFill="1" applyBorder="1" applyAlignment="1">
      <alignment horizontal="center" vertical="center" wrapText="1"/>
    </xf>
    <xf numFmtId="179" fontId="1" fillId="4" borderId="33" xfId="32" applyNumberFormat="1" applyFont="1" applyFill="1" applyBorder="1" applyAlignment="1">
      <alignment horizontal="center" vertical="center" wrapText="1"/>
    </xf>
    <xf numFmtId="179" fontId="1" fillId="0" borderId="34" xfId="32" applyNumberFormat="1" applyFont="1" applyFill="1" applyBorder="1" applyAlignment="1">
      <alignment horizontal="center" vertical="center" wrapText="1"/>
    </xf>
    <xf numFmtId="179" fontId="1" fillId="0" borderId="24" xfId="32" applyNumberFormat="1" applyFont="1" applyFill="1" applyBorder="1" applyAlignment="1">
      <alignment horizontal="center" vertical="center" wrapText="1"/>
    </xf>
    <xf numFmtId="188" fontId="1" fillId="4" borderId="11" xfId="32" applyNumberFormat="1" applyFont="1" applyFill="1" applyBorder="1" applyAlignment="1">
      <alignment horizontal="center" vertical="center"/>
    </xf>
    <xf numFmtId="188" fontId="1" fillId="4" borderId="34" xfId="32" applyNumberFormat="1" applyFont="1" applyFill="1" applyBorder="1" applyAlignment="1">
      <alignment horizontal="center" vertical="center"/>
    </xf>
    <xf numFmtId="188" fontId="1" fillId="4" borderId="188" xfId="32" applyNumberFormat="1" applyFont="1" applyFill="1" applyBorder="1" applyAlignment="1">
      <alignment horizontal="center" vertical="center"/>
    </xf>
    <xf numFmtId="188" fontId="1" fillId="4" borderId="189" xfId="32" applyNumberFormat="1" applyFont="1" applyFill="1" applyBorder="1" applyAlignment="1">
      <alignment horizontal="center" vertical="center"/>
    </xf>
    <xf numFmtId="0" fontId="1" fillId="0" borderId="28" xfId="31" applyFont="1" applyFill="1" applyBorder="1" applyAlignment="1" applyProtection="1">
      <alignment horizontal="left" vertical="top"/>
      <protection locked="0"/>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8"/>
    <cellStyle name="通貨 3" xfId="9"/>
    <cellStyle name="標準" xfId="0" builtinId="0"/>
    <cellStyle name="標準 2" xfId="10"/>
    <cellStyle name="標準 2 2" xfId="11"/>
    <cellStyle name="標準 2 3" xfId="12"/>
    <cellStyle name="標準 2 4" xfId="13"/>
    <cellStyle name="標準 2_2007AJAHO401600" xfId="14"/>
    <cellStyle name="標準 3" xfId="15"/>
    <cellStyle name="標準 3 2" xfId="16"/>
    <cellStyle name="標準 3 3" xfId="17"/>
    <cellStyle name="標準 3_APAHO401000" xfId="18"/>
    <cellStyle name="標準 4" xfId="19"/>
    <cellStyle name="標準 4 2" xfId="20"/>
    <cellStyle name="標準 4_APAHO401000" xfId="21"/>
    <cellStyle name="標準 4_APAHO401600" xfId="22"/>
    <cellStyle name="標準 4_APAHO4019001" xfId="23"/>
    <cellStyle name="標準 4_ZJ08_022012_青森市_2010" xfId="24"/>
    <cellStyle name="標準 5" xfId="25"/>
    <cellStyle name="標準 6" xfId="26"/>
    <cellStyle name="標準 6 2" xfId="27"/>
    <cellStyle name="標準 6_APAHO401000" xfId="28"/>
    <cellStyle name="標準 6_APAHO401200_O-JJ1016-001-3_財政状況資料集(決算状況カード(各会計・関係団体))(Rev2)2" xfId="29"/>
    <cellStyle name="標準 6_APAHO402200_O-JJ1016-001-3_財政状況資料集(決算状況カード(各会計・関係団体))(Rev2)2" xfId="30"/>
    <cellStyle name="標準 7" xfId="38"/>
    <cellStyle name="標準_【レイアウト】（県）資料３（Ｐ２）　歳出比較分析表" xfId="31"/>
    <cellStyle name="標準_【レイアウト】（市）資料３（Ｐ２）　歳出比較分析表"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3"/>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78150</c:v>
                </c:pt>
                <c:pt idx="1">
                  <c:v>121102</c:v>
                </c:pt>
                <c:pt idx="2">
                  <c:v>114006</c:v>
                </c:pt>
                <c:pt idx="3">
                  <c:v>127275</c:v>
                </c:pt>
                <c:pt idx="4">
                  <c:v>133262</c:v>
                </c:pt>
              </c:numCache>
            </c:numRef>
          </c:val>
        </c:ser>
        <c:marker val="1"/>
        <c:axId val="123027456"/>
        <c:axId val="123029376"/>
      </c:lineChart>
      <c:catAx>
        <c:axId val="12302745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029376"/>
        <c:crosses val="autoZero"/>
        <c:auto val="1"/>
        <c:lblAlgn val="ctr"/>
        <c:lblOffset val="100"/>
        <c:tickLblSkip val="1"/>
        <c:tickMarkSkip val="1"/>
      </c:catAx>
      <c:valAx>
        <c:axId val="123029376"/>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0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02745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73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2.0699999999999998</c:v>
                </c:pt>
                <c:pt idx="1">
                  <c:v>1.21</c:v>
                </c:pt>
                <c:pt idx="2">
                  <c:v>3.15</c:v>
                </c:pt>
                <c:pt idx="3">
                  <c:v>2.82</c:v>
                </c:pt>
                <c:pt idx="4">
                  <c:v>3.02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7.67</c:v>
                </c:pt>
                <c:pt idx="1">
                  <c:v>8.73</c:v>
                </c:pt>
                <c:pt idx="2">
                  <c:v>11.83</c:v>
                </c:pt>
                <c:pt idx="3">
                  <c:v>15.04</c:v>
                </c:pt>
                <c:pt idx="4">
                  <c:v>16.34</c:v>
                </c:pt>
              </c:numCache>
            </c:numRef>
          </c:val>
        </c:ser>
        <c:gapWidth val="250"/>
        <c:overlap val="100"/>
        <c:axId val="130646016"/>
        <c:axId val="1306479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3.27</c:v>
                </c:pt>
                <c:pt idx="1">
                  <c:v>2.89</c:v>
                </c:pt>
                <c:pt idx="2">
                  <c:v>9.02</c:v>
                </c:pt>
                <c:pt idx="3">
                  <c:v>9.23</c:v>
                </c:pt>
                <c:pt idx="4">
                  <c:v>9.16</c:v>
                </c:pt>
              </c:numCache>
            </c:numRef>
          </c:val>
        </c:ser>
        <c:marker val="1"/>
        <c:axId val="130646016"/>
        <c:axId val="130647936"/>
      </c:lineChart>
      <c:catAx>
        <c:axId val="13064601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647936"/>
        <c:crosses val="autoZero"/>
        <c:auto val="1"/>
        <c:lblAlgn val="ctr"/>
        <c:lblOffset val="100"/>
        <c:tickLblSkip val="1"/>
        <c:tickMarkSkip val="1"/>
      </c:catAx>
      <c:valAx>
        <c:axId val="1306479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6460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0.11</c:v>
                </c:pt>
                <c:pt idx="5">
                  <c:v>#N/A</c:v>
                </c:pt>
                <c:pt idx="6">
                  <c:v>0</c:v>
                </c:pt>
                <c:pt idx="7">
                  <c:v>0</c:v>
                </c:pt>
                <c:pt idx="8">
                  <c:v>0</c:v>
                </c:pt>
                <c:pt idx="9">
                  <c:v>0</c:v>
                </c:pt>
              </c:numCache>
            </c:numRef>
          </c:val>
        </c:ser>
        <c:ser>
          <c:idx val="2"/>
          <c:order val="2"/>
          <c:tx>
            <c:strRef>
              <c:f>データシート!$A$29</c:f>
              <c:strCache>
                <c:ptCount val="1"/>
                <c:pt idx="0">
                  <c:v>鉄道経営助成基金事業特別会計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元気バス事業特別会計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0.09</c:v>
                </c:pt>
                <c:pt idx="8">
                  <c:v>#N/A</c:v>
                </c:pt>
                <c:pt idx="9">
                  <c:v>0.01</c:v>
                </c:pt>
              </c:numCache>
            </c:numRef>
          </c:val>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0.31</c:v>
                </c:pt>
                <c:pt idx="1">
                  <c:v>#N/A</c:v>
                </c:pt>
                <c:pt idx="2">
                  <c:v>#N/A</c:v>
                </c:pt>
                <c:pt idx="3">
                  <c:v>0</c:v>
                </c:pt>
                <c:pt idx="4">
                  <c:v>#N/A</c:v>
                </c:pt>
                <c:pt idx="5">
                  <c:v>0.04</c:v>
                </c:pt>
                <c:pt idx="6">
                  <c:v>#N/A</c:v>
                </c:pt>
                <c:pt idx="7">
                  <c:v>0.09</c:v>
                </c:pt>
                <c:pt idx="8">
                  <c:v>#N/A</c:v>
                </c:pt>
                <c:pt idx="9">
                  <c:v>0.22</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0.04</c:v>
                </c:pt>
                <c:pt idx="2">
                  <c:v>#N/A</c:v>
                </c:pt>
                <c:pt idx="3">
                  <c:v>0</c:v>
                </c:pt>
                <c:pt idx="4">
                  <c:v>#N/A</c:v>
                </c:pt>
                <c:pt idx="5">
                  <c:v>0</c:v>
                </c:pt>
                <c:pt idx="6">
                  <c:v>#N/A</c:v>
                </c:pt>
                <c:pt idx="7">
                  <c:v>0.34</c:v>
                </c:pt>
                <c:pt idx="8">
                  <c:v>#N/A</c:v>
                </c:pt>
                <c:pt idx="9">
                  <c:v>0.37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2.38</c:v>
                </c:pt>
                <c:pt idx="2">
                  <c:v>#N/A</c:v>
                </c:pt>
                <c:pt idx="3">
                  <c:v>1.2</c:v>
                </c:pt>
                <c:pt idx="4">
                  <c:v>#N/A</c:v>
                </c:pt>
                <c:pt idx="5">
                  <c:v>3.1</c:v>
                </c:pt>
                <c:pt idx="6">
                  <c:v>#N/A</c:v>
                </c:pt>
                <c:pt idx="7">
                  <c:v>2.72</c:v>
                </c:pt>
                <c:pt idx="8">
                  <c:v>#N/A</c:v>
                </c:pt>
                <c:pt idx="9">
                  <c:v>2.79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6.39</c:v>
                </c:pt>
                <c:pt idx="2">
                  <c:v>#N/A</c:v>
                </c:pt>
                <c:pt idx="3">
                  <c:v>6.68</c:v>
                </c:pt>
                <c:pt idx="4">
                  <c:v>#N/A</c:v>
                </c:pt>
                <c:pt idx="5">
                  <c:v>7.8</c:v>
                </c:pt>
                <c:pt idx="6">
                  <c:v>#N/A</c:v>
                </c:pt>
                <c:pt idx="7">
                  <c:v>8.94</c:v>
                </c:pt>
                <c:pt idx="8">
                  <c:v>#N/A</c:v>
                </c:pt>
                <c:pt idx="9">
                  <c:v>9.66</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2.57</c:v>
                </c:pt>
                <c:pt idx="1">
                  <c:v>#N/A</c:v>
                </c:pt>
                <c:pt idx="2">
                  <c:v>2.71</c:v>
                </c:pt>
                <c:pt idx="3">
                  <c:v>#N/A</c:v>
                </c:pt>
                <c:pt idx="4">
                  <c:v>4.63</c:v>
                </c:pt>
                <c:pt idx="5">
                  <c:v>#N/A</c:v>
                </c:pt>
                <c:pt idx="6">
                  <c:v>5.15</c:v>
                </c:pt>
                <c:pt idx="7">
                  <c:v>#N/A</c:v>
                </c:pt>
                <c:pt idx="8">
                  <c:v>7.78</c:v>
                </c:pt>
                <c:pt idx="9">
                  <c:v>#N/A</c:v>
                </c:pt>
              </c:numCache>
            </c:numRef>
          </c:val>
        </c:ser>
        <c:overlap val="100"/>
        <c:axId val="36118528"/>
        <c:axId val="36120064"/>
      </c:barChart>
      <c:catAx>
        <c:axId val="361185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120064"/>
        <c:crosses val="autoZero"/>
        <c:auto val="1"/>
        <c:lblAlgn val="ctr"/>
        <c:lblOffset val="100"/>
        <c:tickLblSkip val="1"/>
        <c:tickMarkSkip val="1"/>
      </c:catAx>
      <c:valAx>
        <c:axId val="361200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1852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8918065757143485E-2"/>
          <c:y val="8.7976602576723573E-2"/>
          <c:w val="0.90091078730468421"/>
          <c:h val="0.6392966453908579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1548</c:v>
                </c:pt>
                <c:pt idx="5">
                  <c:v>1569</c:v>
                </c:pt>
                <c:pt idx="8">
                  <c:v>1555</c:v>
                </c:pt>
                <c:pt idx="11">
                  <c:v>1561</c:v>
                </c:pt>
                <c:pt idx="14">
                  <c:v>1462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c:v>
                </c:pt>
                <c:pt idx="3">
                  <c:v>6</c:v>
                </c:pt>
                <c:pt idx="6">
                  <c:v>1</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117</c:v>
                </c:pt>
                <c:pt idx="3">
                  <c:v>117</c:v>
                </c:pt>
                <c:pt idx="6">
                  <c:v>117</c:v>
                </c:pt>
                <c:pt idx="9">
                  <c:v>117</c:v>
                </c:pt>
                <c:pt idx="12">
                  <c:v>117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227</c:v>
                </c:pt>
                <c:pt idx="3">
                  <c:v>242</c:v>
                </c:pt>
                <c:pt idx="6">
                  <c:v>295</c:v>
                </c:pt>
                <c:pt idx="9">
                  <c:v>284</c:v>
                </c:pt>
                <c:pt idx="12">
                  <c:v>292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2065</c:v>
                </c:pt>
                <c:pt idx="3">
                  <c:v>1975</c:v>
                </c:pt>
                <c:pt idx="6">
                  <c:v>1830</c:v>
                </c:pt>
                <c:pt idx="9">
                  <c:v>1705</c:v>
                </c:pt>
                <c:pt idx="12">
                  <c:v>1456</c:v>
                </c:pt>
              </c:numCache>
            </c:numRef>
          </c:val>
        </c:ser>
        <c:gapWidth val="100"/>
        <c:overlap val="100"/>
        <c:axId val="130908544"/>
        <c:axId val="13091046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867</c:v>
                </c:pt>
                <c:pt idx="2">
                  <c:v>#N/A</c:v>
                </c:pt>
                <c:pt idx="3">
                  <c:v>#N/A</c:v>
                </c:pt>
                <c:pt idx="4">
                  <c:v>771</c:v>
                </c:pt>
                <c:pt idx="5">
                  <c:v>#N/A</c:v>
                </c:pt>
                <c:pt idx="6">
                  <c:v>#N/A</c:v>
                </c:pt>
                <c:pt idx="7">
                  <c:v>688</c:v>
                </c:pt>
                <c:pt idx="8">
                  <c:v>#N/A</c:v>
                </c:pt>
                <c:pt idx="9">
                  <c:v>#N/A</c:v>
                </c:pt>
                <c:pt idx="10">
                  <c:v>546</c:v>
                </c:pt>
                <c:pt idx="11">
                  <c:v>#N/A</c:v>
                </c:pt>
                <c:pt idx="12">
                  <c:v>#N/A</c:v>
                </c:pt>
                <c:pt idx="13">
                  <c:v>403</c:v>
                </c:pt>
                <c:pt idx="14">
                  <c:v>#N/A</c:v>
                </c:pt>
              </c:numCache>
            </c:numRef>
          </c:val>
        </c:ser>
        <c:marker val="1"/>
        <c:axId val="130908544"/>
        <c:axId val="130910464"/>
      </c:lineChart>
      <c:catAx>
        <c:axId val="1309085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910464"/>
        <c:crosses val="autoZero"/>
        <c:auto val="1"/>
        <c:lblAlgn val="ctr"/>
        <c:lblOffset val="100"/>
        <c:tickLblSkip val="1"/>
        <c:tickMarkSkip val="1"/>
      </c:catAx>
      <c:valAx>
        <c:axId val="1309104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90854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4127027595397225E-2"/>
          <c:y val="8.4795442701827067E-2"/>
          <c:w val="0.86296340885592759"/>
          <c:h val="0.5906441181299657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11748</c:v>
                </c:pt>
                <c:pt idx="5">
                  <c:v>12167</c:v>
                </c:pt>
                <c:pt idx="8">
                  <c:v>12002</c:v>
                </c:pt>
                <c:pt idx="11">
                  <c:v>12019</c:v>
                </c:pt>
                <c:pt idx="14">
                  <c:v>12360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542</c:v>
                </c:pt>
                <c:pt idx="5">
                  <c:v>472</c:v>
                </c:pt>
                <c:pt idx="8">
                  <c:v>338</c:v>
                </c:pt>
                <c:pt idx="11">
                  <c:v>282</c:v>
                </c:pt>
                <c:pt idx="14">
                  <c:v>155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2469</c:v>
                </c:pt>
                <c:pt idx="5">
                  <c:v>3049</c:v>
                </c:pt>
                <c:pt idx="8">
                  <c:v>3736</c:v>
                </c:pt>
                <c:pt idx="11">
                  <c:v>4441</c:v>
                </c:pt>
                <c:pt idx="14">
                  <c:v>5235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199</c:v>
                </c:pt>
                <c:pt idx="3">
                  <c:v>198</c:v>
                </c:pt>
                <c:pt idx="6">
                  <c:v>198</c:v>
                </c:pt>
                <c:pt idx="9">
                  <c:v>196</c:v>
                </c:pt>
                <c:pt idx="12">
                  <c:v>195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2172</c:v>
                </c:pt>
                <c:pt idx="3">
                  <c:v>2130</c:v>
                </c:pt>
                <c:pt idx="6">
                  <c:v>1985</c:v>
                </c:pt>
                <c:pt idx="9">
                  <c:v>1941</c:v>
                </c:pt>
                <c:pt idx="12">
                  <c:v>1903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926</c:v>
                </c:pt>
                <c:pt idx="3">
                  <c:v>823</c:v>
                </c:pt>
                <c:pt idx="6">
                  <c:v>718</c:v>
                </c:pt>
                <c:pt idx="9">
                  <c:v>610</c:v>
                </c:pt>
                <c:pt idx="12">
                  <c:v>502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4538</c:v>
                </c:pt>
                <c:pt idx="3">
                  <c:v>4550</c:v>
                </c:pt>
                <c:pt idx="6">
                  <c:v>5032</c:v>
                </c:pt>
                <c:pt idx="9">
                  <c:v>5095</c:v>
                </c:pt>
                <c:pt idx="12">
                  <c:v>5126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c:v>
                </c:pt>
                <c:pt idx="3">
                  <c:v>3</c:v>
                </c:pt>
                <c:pt idx="6">
                  <c:v>2</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13856</c:v>
                </c:pt>
                <c:pt idx="3">
                  <c:v>13451</c:v>
                </c:pt>
                <c:pt idx="6">
                  <c:v>13098</c:v>
                </c:pt>
                <c:pt idx="9">
                  <c:v>12674</c:v>
                </c:pt>
                <c:pt idx="12">
                  <c:v>12711</c:v>
                </c:pt>
              </c:numCache>
            </c:numRef>
          </c:val>
        </c:ser>
        <c:gapWidth val="100"/>
        <c:overlap val="100"/>
        <c:axId val="130765952"/>
        <c:axId val="13076787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6941</c:v>
                </c:pt>
                <c:pt idx="2">
                  <c:v>#N/A</c:v>
                </c:pt>
                <c:pt idx="3">
                  <c:v>#N/A</c:v>
                </c:pt>
                <c:pt idx="4">
                  <c:v>5467</c:v>
                </c:pt>
                <c:pt idx="5">
                  <c:v>#N/A</c:v>
                </c:pt>
                <c:pt idx="6">
                  <c:v>#N/A</c:v>
                </c:pt>
                <c:pt idx="7">
                  <c:v>4956</c:v>
                </c:pt>
                <c:pt idx="8">
                  <c:v>#N/A</c:v>
                </c:pt>
                <c:pt idx="9">
                  <c:v>#N/A</c:v>
                </c:pt>
                <c:pt idx="10">
                  <c:v>3773</c:v>
                </c:pt>
                <c:pt idx="11">
                  <c:v>#N/A</c:v>
                </c:pt>
                <c:pt idx="12">
                  <c:v>#N/A</c:v>
                </c:pt>
                <c:pt idx="13">
                  <c:v>2687</c:v>
                </c:pt>
                <c:pt idx="14">
                  <c:v>#N/A</c:v>
                </c:pt>
              </c:numCache>
            </c:numRef>
          </c:val>
        </c:ser>
        <c:marker val="1"/>
        <c:axId val="130765952"/>
        <c:axId val="130767872"/>
      </c:lineChart>
      <c:catAx>
        <c:axId val="1307659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767872"/>
        <c:crosses val="autoZero"/>
        <c:auto val="1"/>
        <c:lblAlgn val="ctr"/>
        <c:lblOffset val="100"/>
        <c:tickLblSkip val="1"/>
        <c:tickMarkSkip val="1"/>
      </c:catAx>
      <c:valAx>
        <c:axId val="1307678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76595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4"/>
          <c:y val="4.9232005384860722E-2"/>
          <c:w val="0.84484011943744153"/>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1362816"/>
        <c:axId val="131364736"/>
      </c:scatterChart>
      <c:valAx>
        <c:axId val="131362816"/>
        <c:scaling>
          <c:orientation val="minMax"/>
        </c:scaling>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364736"/>
        <c:crosses val="autoZero"/>
        <c:crossBetween val="midCat"/>
      </c:valAx>
      <c:valAx>
        <c:axId val="13136473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36281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4"/>
          <c:y val="4.7118521949462283E-2"/>
          <c:w val="0.84704431781868639"/>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layout>
                <c:manualLayout>
                  <c:x val="-4.5171070442460076E-2"/>
                  <c:y val="-6.2527233115468414E-2"/>
                </c:manualLayout>
              </c:layout>
              <c:tx>
                <c:strRef>
                  <c:f>公会計指標分析・財政指標組合せ分析表!$N$72</c:f>
                  <c:strCache>
                    <c:ptCount val="1"/>
                    <c:pt idx="0">
                      <c:v>H26</c:v>
                    </c:pt>
                  </c:strCache>
                </c:strRef>
              </c:tx>
              <c:dLblPos val="r"/>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18</c:v>
                </c:pt>
                <c:pt idx="1">
                  <c:v>16.600000000000001</c:v>
                </c:pt>
                <c:pt idx="2">
                  <c:v>14.7</c:v>
                </c:pt>
                <c:pt idx="3">
                  <c:v>12.8</c:v>
                </c:pt>
                <c:pt idx="4">
                  <c:v>10.4</c:v>
                </c:pt>
              </c:numCache>
            </c:numRef>
          </c:xVal>
          <c:yVal>
            <c:numRef>
              <c:f>公会計指標分析・財政指標組合せ分析表!$K$73:$O$73</c:f>
              <c:numCache>
                <c:formatCode>#,##0.0;"▲ "#,##0.0</c:formatCode>
                <c:ptCount val="5"/>
                <c:pt idx="0">
                  <c:v>130.80000000000001</c:v>
                </c:pt>
                <c:pt idx="1">
                  <c:v>103.6</c:v>
                </c:pt>
                <c:pt idx="2">
                  <c:v>94.9</c:v>
                </c:pt>
                <c:pt idx="3">
                  <c:v>73.7</c:v>
                </c:pt>
                <c:pt idx="4">
                  <c:v>50.7</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layout>
                <c:manualLayout>
                  <c:x val="-1.8239854081167368E-2"/>
                  <c:y val="-6.2527233115468414E-2"/>
                </c:manualLayout>
              </c:layout>
              <c:tx>
                <c:strRef>
                  <c:f>公会計指標分析・財政指標組合せ分析表!$L$72</c:f>
                  <c:strCache>
                    <c:ptCount val="1"/>
                    <c:pt idx="0">
                      <c:v>H24</c:v>
                    </c:pt>
                  </c:strCache>
                </c:strRef>
              </c:tx>
              <c:dLblPos val="r"/>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axId val="131689088"/>
        <c:axId val="131703552"/>
      </c:scatterChart>
      <c:valAx>
        <c:axId val="131689088"/>
        <c:scaling>
          <c:orientation val="minMax"/>
          <c:max val="18.700000000000003"/>
          <c:min val="9.9"/>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703552"/>
        <c:crosses val="autoZero"/>
        <c:crossBetween val="midCat"/>
      </c:valAx>
      <c:valAx>
        <c:axId val="131703552"/>
        <c:scaling>
          <c:orientation val="minMax"/>
          <c:max val="145"/>
          <c:min val="41"/>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68908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049"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2050"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13316"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13317"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13318"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13319"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13320"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3321"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3322"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3323"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324"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3325"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3326"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3327"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3329"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000" b="0" i="0" u="none" strike="noStrike" baseline="0">
              <a:solidFill>
                <a:srgbClr val="000000"/>
              </a:solidFill>
              <a:latin typeface="ＭＳ ゴシック"/>
              <a:ea typeface="ＭＳ ゴシック"/>
            </a:rPr>
            <a:t>市債発行の抑制と繰上償還の実施により、公債費は平成</a:t>
          </a:r>
          <a:r>
            <a:rPr lang="en-US" altLang="ja-JP" sz="1000" b="0" i="0" u="none" strike="noStrike" baseline="0">
              <a:solidFill>
                <a:srgbClr val="000000"/>
              </a:solidFill>
              <a:latin typeface="ＭＳ ゴシック"/>
              <a:ea typeface="ＭＳ ゴシック"/>
            </a:rPr>
            <a:t>19</a:t>
          </a:r>
          <a:r>
            <a:rPr lang="ja-JP" altLang="en-US" sz="1000" b="0" i="0" u="none" strike="noStrike" baseline="0">
              <a:solidFill>
                <a:srgbClr val="000000"/>
              </a:solidFill>
              <a:latin typeface="ＭＳ ゴシック"/>
              <a:ea typeface="ＭＳ ゴシック"/>
            </a:rPr>
            <a:t>年度をピークに減少しており、実質公債費比率は改善している。しかしながら、近年の南海地震対策や学校給食センター建設等の大型事業等による市債発行額の増加により、公債費は平成</a:t>
          </a:r>
          <a:r>
            <a:rPr lang="en-US" altLang="ja-JP" sz="1000" b="0" i="0" u="none" strike="noStrike" baseline="0">
              <a:solidFill>
                <a:srgbClr val="000000"/>
              </a:solidFill>
              <a:latin typeface="ＭＳ ゴシック"/>
              <a:ea typeface="ＭＳ ゴシック"/>
            </a:rPr>
            <a:t>31</a:t>
          </a:r>
          <a:r>
            <a:rPr lang="ja-JP" altLang="en-US" sz="1000" b="0" i="0" u="none" strike="noStrike" baseline="0">
              <a:solidFill>
                <a:srgbClr val="000000"/>
              </a:solidFill>
              <a:latin typeface="ＭＳ ゴシック"/>
              <a:ea typeface="ＭＳ ゴシック"/>
            </a:rPr>
            <a:t>年度から増加に転じ、これに伴い同比率も平成</a:t>
          </a:r>
          <a:r>
            <a:rPr lang="en-US" altLang="ja-JP" sz="1000" b="0" i="0" u="none" strike="noStrike" baseline="0">
              <a:solidFill>
                <a:srgbClr val="000000"/>
              </a:solidFill>
              <a:latin typeface="ＭＳ ゴシック"/>
              <a:ea typeface="ＭＳ ゴシック"/>
            </a:rPr>
            <a:t>34</a:t>
          </a:r>
          <a:r>
            <a:rPr lang="ja-JP" altLang="en-US" sz="1000" b="0" i="0" u="none" strike="noStrike" baseline="0">
              <a:solidFill>
                <a:srgbClr val="000000"/>
              </a:solidFill>
              <a:latin typeface="ＭＳ ゴシック"/>
              <a:ea typeface="ＭＳ ゴシック"/>
            </a:rPr>
            <a:t>年度から上昇することが見込まれている。また、公共施設等の老朽化対策も大きな課題となっており、今後の財政負担の軽減・平準化を図りながら対応していく必要がある。</a:t>
          </a:r>
        </a:p>
        <a:p>
          <a:pPr algn="l" rtl="0">
            <a:defRPr sz="1000"/>
          </a:pPr>
          <a:r>
            <a:rPr lang="ja-JP" altLang="en-US" sz="1000" b="0" i="0" u="none" strike="noStrike" baseline="0">
              <a:solidFill>
                <a:srgbClr val="000000"/>
              </a:solidFill>
              <a:latin typeface="ＭＳ ゴシック"/>
              <a:ea typeface="ＭＳ ゴシック"/>
            </a:rPr>
            <a:t>今後も健全な財政を堅持するためにも、平成</a:t>
          </a:r>
          <a:r>
            <a:rPr lang="en-US" altLang="ja-JP" sz="1000" b="0" i="0" u="none" strike="noStrike" baseline="0">
              <a:solidFill>
                <a:srgbClr val="000000"/>
              </a:solidFill>
              <a:latin typeface="ＭＳ ゴシック"/>
              <a:ea typeface="ＭＳ ゴシック"/>
            </a:rPr>
            <a:t>28</a:t>
          </a:r>
          <a:r>
            <a:rPr lang="ja-JP" altLang="en-US" sz="1000" b="0" i="0" u="none" strike="noStrike" baseline="0">
              <a:solidFill>
                <a:srgbClr val="000000"/>
              </a:solidFill>
              <a:latin typeface="ＭＳ ゴシック"/>
              <a:ea typeface="ＭＳ ゴシック"/>
            </a:rPr>
            <a:t>年度中に策定する公共施設等総合管理計画に基づく普通建設事業の最適化により更新費用の抑制・平準化を推進する。</a:t>
          </a:r>
        </a:p>
        <a:p>
          <a:pPr algn="l" rtl="0">
            <a:defRPr sz="1000"/>
          </a:pPr>
          <a:r>
            <a:rPr lang="ja-JP" altLang="en-US" sz="1000" b="0" i="0" u="none" strike="noStrike" baseline="0">
              <a:solidFill>
                <a:srgbClr val="000000"/>
              </a:solidFill>
              <a:latin typeface="ＭＳ ゴシック"/>
              <a:ea typeface="ＭＳ ゴシック"/>
            </a:rPr>
            <a:t>さらに、繰上償還を継続して実施するとともに財政調整基金や減債基金、施設整備基金の活用を検討する。普通交付税非算入額が留保財源を上回る市債発行を行う場合については、繰上償還と基金積立・取崩を多角的に検討し中長期的な財政シミュレーションを踏まえ、比率の適正かつ安定的な管理に取組む。</a:t>
          </a:r>
        </a:p>
        <a:p>
          <a:pPr algn="l" rtl="0">
            <a:defRPr sz="1000"/>
          </a:pPr>
          <a:endParaRPr lang="ja-JP" altLang="en-US" sz="1000" b="0" i="0" u="none" strike="noStrike" baseline="0">
            <a:solidFill>
              <a:srgbClr val="000000"/>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536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15362"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5364"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5365"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5366"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5367"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5368"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5369"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5370"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5371"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5372"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5373"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374"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5375"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5376"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5380"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300" b="0" i="0" u="none" strike="noStrike" baseline="0">
              <a:solidFill>
                <a:srgbClr val="000000"/>
              </a:solidFill>
              <a:latin typeface="ＭＳ ゴシック"/>
              <a:ea typeface="ＭＳ ゴシック"/>
            </a:rPr>
            <a:t>近年の南海地震対策や学校給食センター、火葬場建設等の大型事業の実施に伴い、将来負担額で大きなウエイトを占めている地方債現在高は対前年度</a:t>
          </a:r>
          <a:r>
            <a:rPr lang="en-US" altLang="ja-JP" sz="1300" b="0" i="0" u="none" strike="noStrike" baseline="0">
              <a:solidFill>
                <a:srgbClr val="000000"/>
              </a:solidFill>
              <a:latin typeface="ＭＳ ゴシック"/>
              <a:ea typeface="ＭＳ ゴシック"/>
            </a:rPr>
            <a:t>37</a:t>
          </a:r>
          <a:r>
            <a:rPr lang="ja-JP" altLang="en-US" sz="1300" b="0" i="0" u="none" strike="noStrike" baseline="0">
              <a:solidFill>
                <a:srgbClr val="000000"/>
              </a:solidFill>
              <a:latin typeface="ＭＳ ゴシック"/>
              <a:ea typeface="ＭＳ ゴシック"/>
            </a:rPr>
            <a:t>百万円の増となっている。一方、組合等負担等見込額や退職手当負担見込額は減少しており、将来負担額全体では減となった。また、財政調整基金や減債基金、施設整備基金への継続的な積立により充当可能基金が増加しており、これらのことが将来負担比率を改善させる要因となっている。</a:t>
          </a:r>
        </a:p>
        <a:p>
          <a:pPr algn="l" rtl="0">
            <a:defRPr sz="1000"/>
          </a:pPr>
          <a:r>
            <a:rPr lang="ja-JP" altLang="en-US" sz="1300" b="0" i="0" u="none" strike="noStrike" baseline="0">
              <a:solidFill>
                <a:srgbClr val="000000"/>
              </a:solidFill>
              <a:latin typeface="ＭＳ ゴシック"/>
              <a:ea typeface="ＭＳ ゴシック"/>
            </a:rPr>
            <a:t>しかしながら、今後も市庁舎建替えや小中学校移転・統合事業、市民会館・図書館建替え等の大型事業が見込まれており、地方債残高の増加に伴う将来負担比率の悪化が懸念されることから、引き続き、地方債発行の適正管理に努めるとともに、繰上償還や基金積立を継続して実施することで、将来負担の軽減に取り組んでいく。</a:t>
          </a:r>
          <a:endParaRPr lang="ja-JP" altLang="en-US" sz="1400" b="0" i="0" u="none" strike="noStrike" baseline="0">
            <a:solidFill>
              <a:srgbClr val="000000"/>
            </a:solidFill>
            <a:latin typeface="ＭＳ ゴシック"/>
            <a:ea typeface="ＭＳ ゴシック"/>
          </a:endParaRPr>
        </a:p>
        <a:p>
          <a:pPr algn="l" rtl="0">
            <a:defRPr sz="1000"/>
          </a:pPr>
          <a:endParaRPr lang="ja-JP" altLang="en-US" sz="1400" b="0" i="0" u="none" strike="noStrike" baseline="0">
            <a:solidFill>
              <a:srgbClr val="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高知県安芸市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18,259
18,218
317.21
14,583,731
14,246,930
201,413
6,670,534
12,711,170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50.7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18,259
18,218
317.21
14,583,731
14,246,930
201,413
6,670,534
12,711,170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50.7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18,259
18,218
317.21
14,583,731
14,246,930
201,413
6,670,534
12,711,170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50.7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高知県安芸市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18,259
18,218
317.21
14,583,731
14,246,930
201,413
6,670,534
12,711,170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50.7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85725</xdr:colOff>
      <xdr:row>19</xdr:row>
      <xdr:rowOff>107950</xdr:rowOff>
    </xdr:from>
    <xdr:ext cx="8811515" cy="259045"/>
    <xdr:sp macro="" textlink="">
      <xdr:nvSpPr>
        <xdr:cNvPr id="29" name="テキスト ボックス 28"/>
        <xdr:cNvSpPr txBox="1"/>
      </xdr:nvSpPr>
      <xdr:spPr>
        <a:xfrm>
          <a:off x="769284" y="3301626"/>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85725</xdr:colOff>
      <xdr:row>21</xdr:row>
      <xdr:rowOff>9525</xdr:rowOff>
    </xdr:from>
    <xdr:ext cx="9253302" cy="259045"/>
    <xdr:sp macro="" textlink="">
      <xdr:nvSpPr>
        <xdr:cNvPr id="30" name="テキスト ボックス 29"/>
        <xdr:cNvSpPr txBox="1"/>
      </xdr:nvSpPr>
      <xdr:spPr>
        <a:xfrm>
          <a:off x="769284" y="3539378"/>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85725</xdr:colOff>
      <xdr:row>22</xdr:row>
      <xdr:rowOff>101600</xdr:rowOff>
    </xdr:from>
    <xdr:ext cx="5758692" cy="259045"/>
    <xdr:sp macro="" textlink="">
      <xdr:nvSpPr>
        <xdr:cNvPr id="31" name="テキスト ボックス 30"/>
        <xdr:cNvSpPr txBox="1"/>
      </xdr:nvSpPr>
      <xdr:spPr>
        <a:xfrm>
          <a:off x="769284" y="3799541"/>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85725</xdr:colOff>
      <xdr:row>24</xdr:row>
      <xdr:rowOff>12700</xdr:rowOff>
    </xdr:from>
    <xdr:ext cx="8725722" cy="259045"/>
    <xdr:sp macro="" textlink="">
      <xdr:nvSpPr>
        <xdr:cNvPr id="32" name="テキスト ボックス 31"/>
        <xdr:cNvSpPr txBox="1"/>
      </xdr:nvSpPr>
      <xdr:spPr>
        <a:xfrm>
          <a:off x="769284" y="4046818"/>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85725</xdr:colOff>
      <xdr:row>25</xdr:row>
      <xdr:rowOff>104775</xdr:rowOff>
    </xdr:from>
    <xdr:ext cx="9617954" cy="259045"/>
    <xdr:sp macro="" textlink="">
      <xdr:nvSpPr>
        <xdr:cNvPr id="33" name="テキスト ボックス 32"/>
        <xdr:cNvSpPr txBox="1"/>
      </xdr:nvSpPr>
      <xdr:spPr>
        <a:xfrm>
          <a:off x="769284" y="4306981"/>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85725</xdr:colOff>
      <xdr:row>27</xdr:row>
      <xdr:rowOff>6350</xdr:rowOff>
    </xdr:from>
    <xdr:ext cx="8210774" cy="259045"/>
    <xdr:sp macro="" textlink="">
      <xdr:nvSpPr>
        <xdr:cNvPr id="34" name="テキスト ボックス 33"/>
        <xdr:cNvSpPr txBox="1"/>
      </xdr:nvSpPr>
      <xdr:spPr>
        <a:xfrm>
          <a:off x="769284" y="4544732"/>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財政基盤が脆弱で地方交付税等の依存財源割合が高い本市においては、人口減少や少子高齢化、また長引く景気低迷等の影響を受けて、財政力指数は</a:t>
          </a:r>
          <a:r>
            <a:rPr lang="en-US" altLang="ja-JP" sz="1300" b="0" i="0" u="none" strike="noStrike" baseline="0">
              <a:solidFill>
                <a:srgbClr val="000000"/>
              </a:solidFill>
              <a:latin typeface="ＭＳ Ｐゴシック"/>
              <a:ea typeface="ＭＳ Ｐゴシック"/>
            </a:rPr>
            <a:t>0.28</a:t>
          </a:r>
          <a:r>
            <a:rPr lang="ja-JP" altLang="en-US" sz="1300" b="0" i="0" u="none" strike="noStrike" baseline="0">
              <a:solidFill>
                <a:srgbClr val="000000"/>
              </a:solidFill>
              <a:latin typeface="ＭＳ Ｐゴシック"/>
              <a:ea typeface="ＭＳ Ｐゴシック"/>
            </a:rPr>
            <a:t>と類似団体平均を大きく下回っている。</a:t>
          </a:r>
        </a:p>
        <a:p>
          <a:pPr algn="l" rtl="0">
            <a:defRPr sz="1000"/>
          </a:pPr>
          <a:r>
            <a:rPr lang="ja-JP" altLang="en-US" sz="1300" b="0" i="0" u="none" strike="noStrike" baseline="0">
              <a:solidFill>
                <a:srgbClr val="000000"/>
              </a:solidFill>
              <a:latin typeface="ＭＳ Ｐゴシック"/>
              <a:ea typeface="ＭＳ Ｐゴシック"/>
            </a:rPr>
            <a:t>基幹産業である施設園芸農業の振興や企業誘致等による税収増への取り組みを積極的に行うとともに、市税等徴収体制の強化対策を継続して実施し、自主財源の確保に努める。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1" name="直線コネクタ 70"/>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4" name="直線コネクタ 73"/>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77" name="直線コネクタ 76"/>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44</xdr:row>
      <xdr:rowOff>5944</xdr:rowOff>
    </xdr:from>
    <xdr:ext cx="762000" cy="259045"/>
    <xdr:sp macro="" textlink="">
      <xdr:nvSpPr>
        <xdr:cNvPr id="88"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1" name="円/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3" name="円/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経常収支比率は前年度から</a:t>
          </a:r>
          <a:r>
            <a:rPr lang="en-US" altLang="ja-JP" sz="1300" b="0" i="0" u="none" strike="noStrike" baseline="0">
              <a:solidFill>
                <a:srgbClr val="000000"/>
              </a:solidFill>
              <a:latin typeface="ＭＳ Ｐゴシック"/>
              <a:ea typeface="ＭＳ Ｐゴシック"/>
            </a:rPr>
            <a:t>2.8</a:t>
          </a:r>
          <a:r>
            <a:rPr lang="ja-JP" altLang="en-US" sz="1300" b="0" i="0" u="none" strike="noStrike" baseline="0">
              <a:solidFill>
                <a:srgbClr val="000000"/>
              </a:solidFill>
              <a:latin typeface="ＭＳ Ｐゴシック"/>
              <a:ea typeface="ＭＳ Ｐゴシック"/>
            </a:rPr>
            <a:t>ﾎﾟｲﾝﾄ改善して、</a:t>
          </a:r>
          <a:r>
            <a:rPr lang="en-US" altLang="ja-JP" sz="1300" b="0" i="0" u="none" strike="noStrike" baseline="0">
              <a:solidFill>
                <a:srgbClr val="000000"/>
              </a:solidFill>
              <a:latin typeface="ＭＳ Ｐゴシック"/>
              <a:ea typeface="ＭＳ Ｐゴシック"/>
            </a:rPr>
            <a:t>81.0</a:t>
          </a:r>
          <a:r>
            <a:rPr lang="ja-JP" altLang="en-US" sz="1300" b="0" i="0" u="none" strike="noStrike" baseline="0">
              <a:solidFill>
                <a:srgbClr val="000000"/>
              </a:solidFill>
              <a:latin typeface="ＭＳ Ｐゴシック"/>
              <a:ea typeface="ＭＳ Ｐゴシック"/>
            </a:rPr>
            <a:t>％となっている。</a:t>
          </a:r>
        </a:p>
        <a:p>
          <a:pPr algn="l" rtl="0">
            <a:defRPr sz="1000"/>
          </a:pPr>
          <a:r>
            <a:rPr lang="ja-JP" altLang="en-US" sz="1300" b="0" i="0" u="none" strike="noStrike" baseline="0">
              <a:solidFill>
                <a:srgbClr val="000000"/>
              </a:solidFill>
              <a:latin typeface="ＭＳ Ｐゴシック"/>
              <a:ea typeface="ＭＳ Ｐゴシック"/>
            </a:rPr>
            <a:t>分子側では、扶助費や物件費の増加があるものの、市債発行額の抑制や任意繰上償還の実施により、公債費の通常償還分が</a:t>
          </a:r>
          <a:r>
            <a:rPr lang="en-US" altLang="ja-JP" sz="1300" b="0" i="0" u="none" strike="noStrike" baseline="0">
              <a:solidFill>
                <a:srgbClr val="000000"/>
              </a:solidFill>
              <a:latin typeface="ＭＳ Ｐゴシック"/>
              <a:ea typeface="ＭＳ Ｐゴシック"/>
            </a:rPr>
            <a:t>249</a:t>
          </a:r>
          <a:r>
            <a:rPr lang="ja-JP" altLang="en-US" sz="1300" b="0" i="0" u="none" strike="noStrike" baseline="0">
              <a:solidFill>
                <a:srgbClr val="000000"/>
              </a:solidFill>
              <a:latin typeface="ＭＳ Ｐゴシック"/>
              <a:ea typeface="ＭＳ Ｐゴシック"/>
            </a:rPr>
            <a:t>百万円減少したことで、経常経費充当一般財源が大きく減少した。</a:t>
          </a:r>
        </a:p>
        <a:p>
          <a:pPr algn="l" rtl="0">
            <a:defRPr sz="1000"/>
          </a:pPr>
          <a:r>
            <a:rPr lang="ja-JP" altLang="en-US" sz="1300" b="0" i="0" u="none" strike="noStrike" baseline="0">
              <a:solidFill>
                <a:srgbClr val="000000"/>
              </a:solidFill>
              <a:latin typeface="ＭＳ Ｐゴシック"/>
              <a:ea typeface="ＭＳ Ｐゴシック"/>
            </a:rPr>
            <a:t>一方、分母側では、地方消費税交付金が対前年度</a:t>
          </a:r>
          <a:r>
            <a:rPr lang="en-US" altLang="ja-JP" sz="1300" b="0" i="0" u="none" strike="noStrike" baseline="0">
              <a:solidFill>
                <a:srgbClr val="000000"/>
              </a:solidFill>
              <a:latin typeface="ＭＳ Ｐゴシック"/>
              <a:ea typeface="ＭＳ Ｐゴシック"/>
            </a:rPr>
            <a:t>146</a:t>
          </a:r>
          <a:r>
            <a:rPr lang="ja-JP" altLang="en-US" sz="1300" b="0" i="0" u="none" strike="noStrike" baseline="0">
              <a:solidFill>
                <a:srgbClr val="000000"/>
              </a:solidFill>
              <a:latin typeface="ＭＳ Ｐゴシック"/>
              <a:ea typeface="ＭＳ Ｐゴシック"/>
            </a:rPr>
            <a:t>百万円の増で、臨時財政対策債</a:t>
          </a:r>
          <a:r>
            <a:rPr lang="en-US" altLang="ja-JP" sz="1300" b="0" i="0" u="none" strike="noStrike" baseline="0">
              <a:solidFill>
                <a:srgbClr val="000000"/>
              </a:solidFill>
              <a:latin typeface="ＭＳ Ｐゴシック"/>
              <a:ea typeface="ＭＳ Ｐゴシック"/>
            </a:rPr>
            <a:t>19</a:t>
          </a:r>
          <a:r>
            <a:rPr lang="ja-JP" altLang="en-US" sz="1300" b="0" i="0" u="none" strike="noStrike" baseline="0">
              <a:solidFill>
                <a:srgbClr val="000000"/>
              </a:solidFill>
              <a:latin typeface="ＭＳ Ｐゴシック"/>
              <a:ea typeface="ＭＳ Ｐゴシック"/>
            </a:rPr>
            <a:t>百万円の減とあわせても、分母側は</a:t>
          </a:r>
          <a:r>
            <a:rPr lang="en-US" altLang="ja-JP" sz="1300" b="0" i="0" u="none" strike="noStrike" baseline="0">
              <a:solidFill>
                <a:srgbClr val="000000"/>
              </a:solidFill>
              <a:latin typeface="ＭＳ Ｐゴシック"/>
              <a:ea typeface="ＭＳ Ｐゴシック"/>
            </a:rPr>
            <a:t>112</a:t>
          </a:r>
          <a:r>
            <a:rPr lang="ja-JP" altLang="en-US" sz="1300" b="0" i="0" u="none" strike="noStrike" baseline="0">
              <a:solidFill>
                <a:srgbClr val="000000"/>
              </a:solidFill>
              <a:latin typeface="ＭＳ Ｐゴシック"/>
              <a:ea typeface="ＭＳ Ｐゴシック"/>
            </a:rPr>
            <a:t>百万円の増加となった。</a:t>
          </a:r>
        </a:p>
        <a:p>
          <a:pPr algn="l" rtl="0">
            <a:defRPr sz="1000"/>
          </a:pPr>
          <a:r>
            <a:rPr lang="ja-JP" altLang="en-US" sz="1300" b="0" i="0" u="none" strike="noStrike" baseline="0">
              <a:solidFill>
                <a:srgbClr val="000000"/>
              </a:solidFill>
              <a:latin typeface="ＭＳ Ｐゴシック"/>
              <a:ea typeface="ＭＳ Ｐゴシック"/>
            </a:rPr>
            <a:t>分子の減及び分母の増が同比率を改善させる要因となっている。</a:t>
          </a:r>
        </a:p>
      </xdr:txBody>
    </xdr:sp>
    <xdr:clientData/>
  </xdr:twoCellAnchor>
  <xdr:oneCellAnchor>
    <xdr:from>
      <xdr:col>1</xdr:col>
      <xdr:colOff>38100</xdr:colOff>
      <xdr:row>54</xdr:row>
      <xdr:rowOff>149225</xdr:rowOff>
    </xdr:from>
    <xdr:ext cx="298543" cy="225703"/>
    <xdr:sp macro="" textlink="">
      <xdr:nvSpPr>
        <xdr:cNvPr id="110" name="テキスト ボックス 109"/>
        <xdr:cNvSpPr txBox="1"/>
      </xdr:nvSpPr>
      <xdr:spPr>
        <a:xfrm>
          <a:off x="721659" y="92259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86783</xdr:rowOff>
    </xdr:from>
    <xdr:to>
      <xdr:col>7</xdr:col>
      <xdr:colOff>152400</xdr:colOff>
      <xdr:row>59</xdr:row>
      <xdr:rowOff>27940</xdr:rowOff>
    </xdr:to>
    <xdr:cxnSp macro="">
      <xdr:nvCxnSpPr>
        <xdr:cNvPr id="131" name="直線コネクタ 130"/>
        <xdr:cNvCxnSpPr/>
      </xdr:nvCxnSpPr>
      <xdr:spPr>
        <a:xfrm flipV="1">
          <a:off x="4114800" y="1003088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58</xdr:row>
      <xdr:rowOff>163195</xdr:rowOff>
    </xdr:from>
    <xdr:to>
      <xdr:col>6</xdr:col>
      <xdr:colOff>0</xdr:colOff>
      <xdr:row>59</xdr:row>
      <xdr:rowOff>27940</xdr:rowOff>
    </xdr:to>
    <xdr:cxnSp macro="">
      <xdr:nvCxnSpPr>
        <xdr:cNvPr id="134" name="直線コネクタ 133"/>
        <xdr:cNvCxnSpPr/>
      </xdr:nvCxnSpPr>
      <xdr:spPr>
        <a:xfrm>
          <a:off x="3225800" y="10107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163195</xdr:rowOff>
    </xdr:from>
    <xdr:to>
      <xdr:col>4</xdr:col>
      <xdr:colOff>482600</xdr:colOff>
      <xdr:row>60</xdr:row>
      <xdr:rowOff>5292</xdr:rowOff>
    </xdr:to>
    <xdr:cxnSp macro="">
      <xdr:nvCxnSpPr>
        <xdr:cNvPr id="137" name="直線コネクタ 136"/>
        <xdr:cNvCxnSpPr/>
      </xdr:nvCxnSpPr>
      <xdr:spPr>
        <a:xfrm flipV="1">
          <a:off x="2336800" y="10107295"/>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27940</xdr:rowOff>
    </xdr:from>
    <xdr:to>
      <xdr:col>3</xdr:col>
      <xdr:colOff>279400</xdr:colOff>
      <xdr:row>60</xdr:row>
      <xdr:rowOff>5292</xdr:rowOff>
    </xdr:to>
    <xdr:cxnSp macro="">
      <xdr:nvCxnSpPr>
        <xdr:cNvPr id="140" name="直線コネクタ 139"/>
        <xdr:cNvCxnSpPr/>
      </xdr:nvCxnSpPr>
      <xdr:spPr>
        <a:xfrm>
          <a:off x="1447800" y="10143490"/>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58</xdr:row>
      <xdr:rowOff>35983</xdr:rowOff>
    </xdr:from>
    <xdr:to>
      <xdr:col>7</xdr:col>
      <xdr:colOff>203200</xdr:colOff>
      <xdr:row>58</xdr:row>
      <xdr:rowOff>137583</xdr:rowOff>
    </xdr:to>
    <xdr:sp macro="" textlink="">
      <xdr:nvSpPr>
        <xdr:cNvPr id="150" name="円/楕円 149"/>
        <xdr:cNvSpPr/>
      </xdr:nvSpPr>
      <xdr:spPr>
        <a:xfrm>
          <a:off x="49022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57</xdr:row>
      <xdr:rowOff>128710</xdr:rowOff>
    </xdr:from>
    <xdr:ext cx="762000" cy="259045"/>
    <xdr:sp macro="" textlink="">
      <xdr:nvSpPr>
        <xdr:cNvPr id="151" name="財政構造の弾力性該当値テキスト"/>
        <xdr:cNvSpPr txBox="1"/>
      </xdr:nvSpPr>
      <xdr:spPr>
        <a:xfrm>
          <a:off x="5041900" y="990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148590</xdr:rowOff>
    </xdr:from>
    <xdr:to>
      <xdr:col>6</xdr:col>
      <xdr:colOff>50800</xdr:colOff>
      <xdr:row>59</xdr:row>
      <xdr:rowOff>78740</xdr:rowOff>
    </xdr:to>
    <xdr:sp macro="" textlink="">
      <xdr:nvSpPr>
        <xdr:cNvPr id="152" name="円/楕円 151"/>
        <xdr:cNvSpPr/>
      </xdr:nvSpPr>
      <xdr:spPr>
        <a:xfrm>
          <a:off x="4064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57</xdr:row>
      <xdr:rowOff>88917</xdr:rowOff>
    </xdr:from>
    <xdr:ext cx="736600" cy="259045"/>
    <xdr:sp macro="" textlink="">
      <xdr:nvSpPr>
        <xdr:cNvPr id="153" name="テキスト ボックス 152"/>
        <xdr:cNvSpPr txBox="1"/>
      </xdr:nvSpPr>
      <xdr:spPr>
        <a:xfrm>
          <a:off x="3733800" y="986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112395</xdr:rowOff>
    </xdr:from>
    <xdr:to>
      <xdr:col>4</xdr:col>
      <xdr:colOff>533400</xdr:colOff>
      <xdr:row>59</xdr:row>
      <xdr:rowOff>42545</xdr:rowOff>
    </xdr:to>
    <xdr:sp macro="" textlink="">
      <xdr:nvSpPr>
        <xdr:cNvPr id="154" name="円/楕円 153"/>
        <xdr:cNvSpPr/>
      </xdr:nvSpPr>
      <xdr:spPr>
        <a:xfrm>
          <a:off x="3175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57</xdr:row>
      <xdr:rowOff>52722</xdr:rowOff>
    </xdr:from>
    <xdr:ext cx="762000" cy="259045"/>
    <xdr:sp macro="" textlink="">
      <xdr:nvSpPr>
        <xdr:cNvPr id="155" name="テキスト ボックス 154"/>
        <xdr:cNvSpPr txBox="1"/>
      </xdr:nvSpPr>
      <xdr:spPr>
        <a:xfrm>
          <a:off x="2844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125942</xdr:rowOff>
    </xdr:from>
    <xdr:to>
      <xdr:col>3</xdr:col>
      <xdr:colOff>330200</xdr:colOff>
      <xdr:row>60</xdr:row>
      <xdr:rowOff>56092</xdr:rowOff>
    </xdr:to>
    <xdr:sp macro="" textlink="">
      <xdr:nvSpPr>
        <xdr:cNvPr id="156" name="円/楕円 155"/>
        <xdr:cNvSpPr/>
      </xdr:nvSpPr>
      <xdr:spPr>
        <a:xfrm>
          <a:off x="2286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58</xdr:row>
      <xdr:rowOff>66269</xdr:rowOff>
    </xdr:from>
    <xdr:ext cx="762000" cy="259045"/>
    <xdr:sp macro="" textlink="">
      <xdr:nvSpPr>
        <xdr:cNvPr id="157" name="テキスト ボックス 156"/>
        <xdr:cNvSpPr txBox="1"/>
      </xdr:nvSpPr>
      <xdr:spPr>
        <a:xfrm>
          <a:off x="1955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148590</xdr:rowOff>
    </xdr:from>
    <xdr:to>
      <xdr:col>2</xdr:col>
      <xdr:colOff>127000</xdr:colOff>
      <xdr:row>59</xdr:row>
      <xdr:rowOff>78740</xdr:rowOff>
    </xdr:to>
    <xdr:sp macro="" textlink="">
      <xdr:nvSpPr>
        <xdr:cNvPr id="158" name="円/楕円 157"/>
        <xdr:cNvSpPr/>
      </xdr:nvSpPr>
      <xdr:spPr>
        <a:xfrm>
          <a:off x="1397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57</xdr:row>
      <xdr:rowOff>88917</xdr:rowOff>
    </xdr:from>
    <xdr:ext cx="762000" cy="259045"/>
    <xdr:sp macro="" textlink="">
      <xdr:nvSpPr>
        <xdr:cNvPr id="159" name="テキスト ボックス 158"/>
        <xdr:cNvSpPr txBox="1"/>
      </xdr:nvSpPr>
      <xdr:spPr>
        <a:xfrm>
          <a:off x="1066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[169,332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人口規模が小さく、また人口減少も進んでいることから、人口一人当たりの決算額は全国平均、類似団体平均をともに上回っている。</a:t>
          </a:r>
        </a:p>
        <a:p>
          <a:pPr algn="l" rtl="0">
            <a:defRPr sz="1000"/>
          </a:pPr>
          <a:r>
            <a:rPr lang="ja-JP" altLang="en-US" sz="1300" b="0" i="0" u="none" strike="noStrike" baseline="0">
              <a:solidFill>
                <a:srgbClr val="000000"/>
              </a:solidFill>
              <a:latin typeface="ＭＳ Ｐゴシック"/>
              <a:ea typeface="ＭＳ Ｐゴシック"/>
            </a:rPr>
            <a:t>今後も中長期的な財政推計に基づいた行財政改革に継続して取り組み、歳出抑制に努めていく。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1659" y="1294914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78905</xdr:rowOff>
    </xdr:from>
    <xdr:to>
      <xdr:col>7</xdr:col>
      <xdr:colOff>152400</xdr:colOff>
      <xdr:row>83</xdr:row>
      <xdr:rowOff>127977</xdr:rowOff>
    </xdr:to>
    <xdr:cxnSp macro="">
      <xdr:nvCxnSpPr>
        <xdr:cNvPr id="194" name="直線コネクタ 193"/>
        <xdr:cNvCxnSpPr/>
      </xdr:nvCxnSpPr>
      <xdr:spPr>
        <a:xfrm>
          <a:off x="4114800" y="14309255"/>
          <a:ext cx="838200" cy="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82</xdr:row>
      <xdr:rowOff>149250</xdr:rowOff>
    </xdr:from>
    <xdr:to>
      <xdr:col>6</xdr:col>
      <xdr:colOff>0</xdr:colOff>
      <xdr:row>83</xdr:row>
      <xdr:rowOff>78905</xdr:rowOff>
    </xdr:to>
    <xdr:cxnSp macro="">
      <xdr:nvCxnSpPr>
        <xdr:cNvPr id="197" name="直線コネクタ 196"/>
        <xdr:cNvCxnSpPr/>
      </xdr:nvCxnSpPr>
      <xdr:spPr>
        <a:xfrm>
          <a:off x="3225800" y="14208150"/>
          <a:ext cx="889000" cy="10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149250</xdr:rowOff>
    </xdr:from>
    <xdr:to>
      <xdr:col>4</xdr:col>
      <xdr:colOff>482600</xdr:colOff>
      <xdr:row>83</xdr:row>
      <xdr:rowOff>13722</xdr:rowOff>
    </xdr:to>
    <xdr:cxnSp macro="">
      <xdr:nvCxnSpPr>
        <xdr:cNvPr id="200" name="直線コネクタ 199"/>
        <xdr:cNvCxnSpPr/>
      </xdr:nvCxnSpPr>
      <xdr:spPr>
        <a:xfrm flipV="1">
          <a:off x="2336800" y="1420815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13722</xdr:rowOff>
    </xdr:from>
    <xdr:to>
      <xdr:col>3</xdr:col>
      <xdr:colOff>279400</xdr:colOff>
      <xdr:row>83</xdr:row>
      <xdr:rowOff>29817</xdr:rowOff>
    </xdr:to>
    <xdr:cxnSp macro="">
      <xdr:nvCxnSpPr>
        <xdr:cNvPr id="203" name="直線コネクタ 202"/>
        <xdr:cNvCxnSpPr/>
      </xdr:nvCxnSpPr>
      <xdr:spPr>
        <a:xfrm flipV="1">
          <a:off x="1447800" y="14244072"/>
          <a:ext cx="889000" cy="1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77177</xdr:rowOff>
    </xdr:from>
    <xdr:to>
      <xdr:col>7</xdr:col>
      <xdr:colOff>203200</xdr:colOff>
      <xdr:row>84</xdr:row>
      <xdr:rowOff>7327</xdr:rowOff>
    </xdr:to>
    <xdr:sp macro="" textlink="">
      <xdr:nvSpPr>
        <xdr:cNvPr id="213" name="円/楕円 212"/>
        <xdr:cNvSpPr/>
      </xdr:nvSpPr>
      <xdr:spPr>
        <a:xfrm>
          <a:off x="4902200" y="143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83</xdr:row>
      <xdr:rowOff>49254</xdr:rowOff>
    </xdr:from>
    <xdr:ext cx="762000" cy="259045"/>
    <xdr:sp macro="" textlink="">
      <xdr:nvSpPr>
        <xdr:cNvPr id="214" name="人件費・物件費等の状況該当値テキスト"/>
        <xdr:cNvSpPr txBox="1"/>
      </xdr:nvSpPr>
      <xdr:spPr>
        <a:xfrm>
          <a:off x="5041900" y="1427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169,332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28105</xdr:rowOff>
    </xdr:from>
    <xdr:to>
      <xdr:col>6</xdr:col>
      <xdr:colOff>50800</xdr:colOff>
      <xdr:row>83</xdr:row>
      <xdr:rowOff>129705</xdr:rowOff>
    </xdr:to>
    <xdr:sp macro="" textlink="">
      <xdr:nvSpPr>
        <xdr:cNvPr id="215" name="円/楕円 214"/>
        <xdr:cNvSpPr/>
      </xdr:nvSpPr>
      <xdr:spPr>
        <a:xfrm>
          <a:off x="4064000" y="1425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83</xdr:row>
      <xdr:rowOff>114482</xdr:rowOff>
    </xdr:from>
    <xdr:ext cx="736600" cy="259045"/>
    <xdr:sp macro="" textlink="">
      <xdr:nvSpPr>
        <xdr:cNvPr id="216" name="テキスト ボックス 215"/>
        <xdr:cNvSpPr txBox="1"/>
      </xdr:nvSpPr>
      <xdr:spPr>
        <a:xfrm>
          <a:off x="3733800" y="14344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163,231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98450</xdr:rowOff>
    </xdr:from>
    <xdr:to>
      <xdr:col>4</xdr:col>
      <xdr:colOff>533400</xdr:colOff>
      <xdr:row>83</xdr:row>
      <xdr:rowOff>28600</xdr:rowOff>
    </xdr:to>
    <xdr:sp macro="" textlink="">
      <xdr:nvSpPr>
        <xdr:cNvPr id="217" name="円/楕円 216"/>
        <xdr:cNvSpPr/>
      </xdr:nvSpPr>
      <xdr:spPr>
        <a:xfrm>
          <a:off x="3175000" y="141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83</xdr:row>
      <xdr:rowOff>13377</xdr:rowOff>
    </xdr:from>
    <xdr:ext cx="762000" cy="259045"/>
    <xdr:sp macro="" textlink="">
      <xdr:nvSpPr>
        <xdr:cNvPr id="218" name="テキスト ボックス 217"/>
        <xdr:cNvSpPr txBox="1"/>
      </xdr:nvSpPr>
      <xdr:spPr>
        <a:xfrm>
          <a:off x="2844800" y="142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150,661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134372</xdr:rowOff>
    </xdr:from>
    <xdr:to>
      <xdr:col>3</xdr:col>
      <xdr:colOff>330200</xdr:colOff>
      <xdr:row>83</xdr:row>
      <xdr:rowOff>64522</xdr:rowOff>
    </xdr:to>
    <xdr:sp macro="" textlink="">
      <xdr:nvSpPr>
        <xdr:cNvPr id="219" name="円/楕円 218"/>
        <xdr:cNvSpPr/>
      </xdr:nvSpPr>
      <xdr:spPr>
        <a:xfrm>
          <a:off x="2286000" y="141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83</xdr:row>
      <xdr:rowOff>49299</xdr:rowOff>
    </xdr:from>
    <xdr:ext cx="762000" cy="259045"/>
    <xdr:sp macro="" textlink="">
      <xdr:nvSpPr>
        <xdr:cNvPr id="220" name="テキスト ボックス 219"/>
        <xdr:cNvSpPr txBox="1"/>
      </xdr:nvSpPr>
      <xdr:spPr>
        <a:xfrm>
          <a:off x="1955800" y="1427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155,127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150467</xdr:rowOff>
    </xdr:from>
    <xdr:to>
      <xdr:col>2</xdr:col>
      <xdr:colOff>127000</xdr:colOff>
      <xdr:row>83</xdr:row>
      <xdr:rowOff>80617</xdr:rowOff>
    </xdr:to>
    <xdr:sp macro="" textlink="">
      <xdr:nvSpPr>
        <xdr:cNvPr id="221" name="円/楕円 220"/>
        <xdr:cNvSpPr/>
      </xdr:nvSpPr>
      <xdr:spPr>
        <a:xfrm>
          <a:off x="1397000" y="142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83</xdr:row>
      <xdr:rowOff>65394</xdr:rowOff>
    </xdr:from>
    <xdr:ext cx="762000" cy="259045"/>
    <xdr:sp macro="" textlink="">
      <xdr:nvSpPr>
        <xdr:cNvPr id="222" name="テキスト ボックス 221"/>
        <xdr:cNvSpPr txBox="1"/>
      </xdr:nvSpPr>
      <xdr:spPr>
        <a:xfrm>
          <a:off x="1066800" y="1429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157,128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ラスパイレス指数は類似団体平均、全国市平均をともに下回っている。</a:t>
          </a:r>
        </a:p>
        <a:p>
          <a:pPr algn="l" rtl="0">
            <a:defRPr sz="1000"/>
          </a:pPr>
          <a:r>
            <a:rPr lang="ja-JP" altLang="en-US" sz="1300" b="0" i="0" u="none" strike="noStrike" baseline="0">
              <a:solidFill>
                <a:srgbClr val="000000"/>
              </a:solidFill>
              <a:latin typeface="ＭＳ Ｐゴシック"/>
              <a:ea typeface="ＭＳ Ｐゴシック"/>
            </a:rPr>
            <a:t>今後も定員管理計画に基づき、より一層の給与の適正化に努める。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22098</xdr:rowOff>
    </xdr:from>
    <xdr:to>
      <xdr:col>24</xdr:col>
      <xdr:colOff>558800</xdr:colOff>
      <xdr:row>85</xdr:row>
      <xdr:rowOff>70358</xdr:rowOff>
    </xdr:to>
    <xdr:cxnSp macro="">
      <xdr:nvCxnSpPr>
        <xdr:cNvPr id="254" name="直線コネクタ 253"/>
        <xdr:cNvCxnSpPr/>
      </xdr:nvCxnSpPr>
      <xdr:spPr>
        <a:xfrm>
          <a:off x="16179800" y="145953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85</xdr:row>
      <xdr:rowOff>22098</xdr:rowOff>
    </xdr:from>
    <xdr:to>
      <xdr:col>23</xdr:col>
      <xdr:colOff>406400</xdr:colOff>
      <xdr:row>85</xdr:row>
      <xdr:rowOff>41402</xdr:rowOff>
    </xdr:to>
    <xdr:cxnSp macro="">
      <xdr:nvCxnSpPr>
        <xdr:cNvPr id="257" name="直線コネクタ 256"/>
        <xdr:cNvCxnSpPr/>
      </xdr:nvCxnSpPr>
      <xdr:spPr>
        <a:xfrm flipV="1">
          <a:off x="15290800" y="1459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41402</xdr:rowOff>
    </xdr:from>
    <xdr:to>
      <xdr:col>22</xdr:col>
      <xdr:colOff>203200</xdr:colOff>
      <xdr:row>87</xdr:row>
      <xdr:rowOff>132842</xdr:rowOff>
    </xdr:to>
    <xdr:cxnSp macro="">
      <xdr:nvCxnSpPr>
        <xdr:cNvPr id="260" name="直線コネクタ 259"/>
        <xdr:cNvCxnSpPr/>
      </xdr:nvCxnSpPr>
      <xdr:spPr>
        <a:xfrm flipV="1">
          <a:off x="14401800" y="1461465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128015</xdr:rowOff>
    </xdr:from>
    <xdr:to>
      <xdr:col>21</xdr:col>
      <xdr:colOff>0</xdr:colOff>
      <xdr:row>87</xdr:row>
      <xdr:rowOff>132842</xdr:rowOff>
    </xdr:to>
    <xdr:cxnSp macro="">
      <xdr:nvCxnSpPr>
        <xdr:cNvPr id="263" name="直線コネクタ 262"/>
        <xdr:cNvCxnSpPr/>
      </xdr:nvCxnSpPr>
      <xdr:spPr>
        <a:xfrm>
          <a:off x="13512800" y="15044165"/>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19558</xdr:rowOff>
    </xdr:from>
    <xdr:to>
      <xdr:col>24</xdr:col>
      <xdr:colOff>609600</xdr:colOff>
      <xdr:row>85</xdr:row>
      <xdr:rowOff>121158</xdr:rowOff>
    </xdr:to>
    <xdr:sp macro="" textlink="">
      <xdr:nvSpPr>
        <xdr:cNvPr id="273" name="円/楕円 272"/>
        <xdr:cNvSpPr/>
      </xdr:nvSpPr>
      <xdr:spPr>
        <a:xfrm>
          <a:off x="169672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84</xdr:row>
      <xdr:rowOff>36085</xdr:rowOff>
    </xdr:from>
    <xdr:ext cx="762000" cy="259045"/>
    <xdr:sp macro="" textlink="">
      <xdr:nvSpPr>
        <xdr:cNvPr id="274" name="給与水準   （国との比較）該当値テキスト"/>
        <xdr:cNvSpPr txBox="1"/>
      </xdr:nvSpPr>
      <xdr:spPr>
        <a:xfrm>
          <a:off x="17106900" y="1443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142748</xdr:rowOff>
    </xdr:from>
    <xdr:to>
      <xdr:col>23</xdr:col>
      <xdr:colOff>457200</xdr:colOff>
      <xdr:row>85</xdr:row>
      <xdr:rowOff>72898</xdr:rowOff>
    </xdr:to>
    <xdr:sp macro="" textlink="">
      <xdr:nvSpPr>
        <xdr:cNvPr id="275" name="円/楕円 274"/>
        <xdr:cNvSpPr/>
      </xdr:nvSpPr>
      <xdr:spPr>
        <a:xfrm>
          <a:off x="161290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83</xdr:row>
      <xdr:rowOff>83075</xdr:rowOff>
    </xdr:from>
    <xdr:ext cx="736600" cy="259045"/>
    <xdr:sp macro="" textlink="">
      <xdr:nvSpPr>
        <xdr:cNvPr id="276" name="テキスト ボックス 275"/>
        <xdr:cNvSpPr txBox="1"/>
      </xdr:nvSpPr>
      <xdr:spPr>
        <a:xfrm>
          <a:off x="15798800" y="1431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162052</xdr:rowOff>
    </xdr:from>
    <xdr:to>
      <xdr:col>22</xdr:col>
      <xdr:colOff>254000</xdr:colOff>
      <xdr:row>85</xdr:row>
      <xdr:rowOff>92202</xdr:rowOff>
    </xdr:to>
    <xdr:sp macro="" textlink="">
      <xdr:nvSpPr>
        <xdr:cNvPr id="277" name="円/楕円 276"/>
        <xdr:cNvSpPr/>
      </xdr:nvSpPr>
      <xdr:spPr>
        <a:xfrm>
          <a:off x="15240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83</xdr:row>
      <xdr:rowOff>102379</xdr:rowOff>
    </xdr:from>
    <xdr:ext cx="762000" cy="259045"/>
    <xdr:sp macro="" textlink="">
      <xdr:nvSpPr>
        <xdr:cNvPr id="278" name="テキスト ボックス 277"/>
        <xdr:cNvSpPr txBox="1"/>
      </xdr:nvSpPr>
      <xdr:spPr>
        <a:xfrm>
          <a:off x="14909800" y="1433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82042</xdr:rowOff>
    </xdr:from>
    <xdr:to>
      <xdr:col>21</xdr:col>
      <xdr:colOff>50800</xdr:colOff>
      <xdr:row>88</xdr:row>
      <xdr:rowOff>12192</xdr:rowOff>
    </xdr:to>
    <xdr:sp macro="" textlink="">
      <xdr:nvSpPr>
        <xdr:cNvPr id="279" name="円/楕円 278"/>
        <xdr:cNvSpPr/>
      </xdr:nvSpPr>
      <xdr:spPr>
        <a:xfrm>
          <a:off x="14351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86</xdr:row>
      <xdr:rowOff>22369</xdr:rowOff>
    </xdr:from>
    <xdr:ext cx="762000" cy="259045"/>
    <xdr:sp macro="" textlink="">
      <xdr:nvSpPr>
        <xdr:cNvPr id="280" name="テキスト ボックス 279"/>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77215</xdr:rowOff>
    </xdr:from>
    <xdr:to>
      <xdr:col>19</xdr:col>
      <xdr:colOff>533400</xdr:colOff>
      <xdr:row>88</xdr:row>
      <xdr:rowOff>7365</xdr:rowOff>
    </xdr:to>
    <xdr:sp macro="" textlink="">
      <xdr:nvSpPr>
        <xdr:cNvPr id="281" name="円/楕円 280"/>
        <xdr:cNvSpPr/>
      </xdr:nvSpPr>
      <xdr:spPr>
        <a:xfrm>
          <a:off x="13462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86</xdr:row>
      <xdr:rowOff>17542</xdr:rowOff>
    </xdr:from>
    <xdr:ext cx="762000" cy="259045"/>
    <xdr:sp macro="" textlink="">
      <xdr:nvSpPr>
        <xdr:cNvPr id="282" name="テキスト ボックス 281"/>
        <xdr:cNvSpPr txBox="1"/>
      </xdr:nvSpPr>
      <xdr:spPr>
        <a:xfrm>
          <a:off x="13131800" y="1476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定員管理適正化計画による職員数削減により、平成</a:t>
          </a:r>
          <a:r>
            <a:rPr lang="en-US" altLang="ja-JP" sz="1300" b="0" i="0" u="none" strike="noStrike" baseline="0">
              <a:solidFill>
                <a:srgbClr val="000000"/>
              </a:solidFill>
              <a:latin typeface="ＭＳ Ｐゴシック"/>
              <a:ea typeface="ＭＳ Ｐゴシック"/>
            </a:rPr>
            <a:t>22</a:t>
          </a:r>
          <a:r>
            <a:rPr lang="ja-JP" altLang="en-US" sz="1300" b="0" i="0" u="none" strike="noStrike" baseline="0">
              <a:solidFill>
                <a:srgbClr val="000000"/>
              </a:solidFill>
              <a:latin typeface="ＭＳ Ｐゴシック"/>
              <a:ea typeface="ＭＳ Ｐゴシック"/>
            </a:rPr>
            <a:t>年度以降は</a:t>
          </a:r>
          <a:r>
            <a:rPr lang="en-US" altLang="ja-JP" sz="1300" b="0" i="0" u="none" strike="noStrike" baseline="0">
              <a:solidFill>
                <a:srgbClr val="000000"/>
              </a:solidFill>
              <a:latin typeface="ＭＳ Ｐゴシック"/>
              <a:ea typeface="ＭＳ Ｐゴシック"/>
            </a:rPr>
            <a:t>250</a:t>
          </a:r>
          <a:r>
            <a:rPr lang="ja-JP" altLang="en-US" sz="1300" b="0" i="0" u="none" strike="noStrike" baseline="0">
              <a:solidFill>
                <a:srgbClr val="000000"/>
              </a:solidFill>
              <a:latin typeface="ＭＳ Ｐゴシック"/>
              <a:ea typeface="ＭＳ Ｐゴシック"/>
            </a:rPr>
            <a:t>名体制で推移しているが、依然として全国平均、類似団体平均を上回っている。</a:t>
          </a:r>
        </a:p>
        <a:p>
          <a:pPr algn="l" rtl="0">
            <a:defRPr sz="1000"/>
          </a:pPr>
          <a:r>
            <a:rPr lang="ja-JP" altLang="en-US" sz="1300" b="0" i="0" u="none" strike="noStrike" baseline="0">
              <a:solidFill>
                <a:srgbClr val="000000"/>
              </a:solidFill>
              <a:latin typeface="ＭＳ Ｐゴシック"/>
              <a:ea typeface="ＭＳ Ｐゴシック"/>
            </a:rPr>
            <a:t>今後も同計画に基づき、適正な定員管理に努めていく。</a:t>
          </a:r>
        </a:p>
      </xdr:txBody>
    </xdr:sp>
    <xdr:clientData/>
  </xdr:twoCellAnchor>
  <xdr:oneCellAnchor>
    <xdr:from>
      <xdr:col>18</xdr:col>
      <xdr:colOff>444500</xdr:colOff>
      <xdr:row>54</xdr:row>
      <xdr:rowOff>149225</xdr:rowOff>
    </xdr:from>
    <xdr:ext cx="349839" cy="225703"/>
    <xdr:sp macro="" textlink="">
      <xdr:nvSpPr>
        <xdr:cNvPr id="296" name="テキスト ボックス 295"/>
        <xdr:cNvSpPr txBox="1"/>
      </xdr:nvSpPr>
      <xdr:spPr>
        <a:xfrm>
          <a:off x="12748559" y="92259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83366</xdr:rowOff>
    </xdr:from>
    <xdr:to>
      <xdr:col>24</xdr:col>
      <xdr:colOff>558800</xdr:colOff>
      <xdr:row>65</xdr:row>
      <xdr:rowOff>124732</xdr:rowOff>
    </xdr:to>
    <xdr:cxnSp macro="">
      <xdr:nvCxnSpPr>
        <xdr:cNvPr id="319" name="直線コネクタ 318"/>
        <xdr:cNvCxnSpPr/>
      </xdr:nvCxnSpPr>
      <xdr:spPr>
        <a:xfrm>
          <a:off x="16179800" y="1122761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65</xdr:row>
      <xdr:rowOff>28212</xdr:rowOff>
    </xdr:from>
    <xdr:to>
      <xdr:col>23</xdr:col>
      <xdr:colOff>406400</xdr:colOff>
      <xdr:row>65</xdr:row>
      <xdr:rowOff>83366</xdr:rowOff>
    </xdr:to>
    <xdr:cxnSp macro="">
      <xdr:nvCxnSpPr>
        <xdr:cNvPr id="322" name="直線コネクタ 321"/>
        <xdr:cNvCxnSpPr/>
      </xdr:nvCxnSpPr>
      <xdr:spPr>
        <a:xfrm>
          <a:off x="15290800" y="1117246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7529</xdr:rowOff>
    </xdr:from>
    <xdr:to>
      <xdr:col>22</xdr:col>
      <xdr:colOff>203200</xdr:colOff>
      <xdr:row>65</xdr:row>
      <xdr:rowOff>28212</xdr:rowOff>
    </xdr:to>
    <xdr:cxnSp macro="">
      <xdr:nvCxnSpPr>
        <xdr:cNvPr id="325" name="直線コネクタ 324"/>
        <xdr:cNvCxnSpPr/>
      </xdr:nvCxnSpPr>
      <xdr:spPr>
        <a:xfrm>
          <a:off x="14401800" y="1115177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168638</xdr:rowOff>
    </xdr:from>
    <xdr:to>
      <xdr:col>21</xdr:col>
      <xdr:colOff>0</xdr:colOff>
      <xdr:row>65</xdr:row>
      <xdr:rowOff>7529</xdr:rowOff>
    </xdr:to>
    <xdr:cxnSp macro="">
      <xdr:nvCxnSpPr>
        <xdr:cNvPr id="328" name="直線コネクタ 327"/>
        <xdr:cNvCxnSpPr/>
      </xdr:nvCxnSpPr>
      <xdr:spPr>
        <a:xfrm>
          <a:off x="13512800" y="1114143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73932</xdr:rowOff>
    </xdr:from>
    <xdr:to>
      <xdr:col>24</xdr:col>
      <xdr:colOff>609600</xdr:colOff>
      <xdr:row>66</xdr:row>
      <xdr:rowOff>4082</xdr:rowOff>
    </xdr:to>
    <xdr:sp macro="" textlink="">
      <xdr:nvSpPr>
        <xdr:cNvPr id="338" name="円/楕円 337"/>
        <xdr:cNvSpPr/>
      </xdr:nvSpPr>
      <xdr:spPr>
        <a:xfrm>
          <a:off x="16967200" y="112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65</xdr:row>
      <xdr:rowOff>46009</xdr:rowOff>
    </xdr:from>
    <xdr:ext cx="762000" cy="259045"/>
    <xdr:sp macro="" textlink="">
      <xdr:nvSpPr>
        <xdr:cNvPr id="339" name="定員管理の状況該当値テキスト"/>
        <xdr:cNvSpPr txBox="1"/>
      </xdr:nvSpPr>
      <xdr:spPr>
        <a:xfrm>
          <a:off x="17106900" y="1119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32566</xdr:rowOff>
    </xdr:from>
    <xdr:to>
      <xdr:col>23</xdr:col>
      <xdr:colOff>457200</xdr:colOff>
      <xdr:row>65</xdr:row>
      <xdr:rowOff>134166</xdr:rowOff>
    </xdr:to>
    <xdr:sp macro="" textlink="">
      <xdr:nvSpPr>
        <xdr:cNvPr id="340" name="円/楕円 339"/>
        <xdr:cNvSpPr/>
      </xdr:nvSpPr>
      <xdr:spPr>
        <a:xfrm>
          <a:off x="16129000" y="111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65</xdr:row>
      <xdr:rowOff>118943</xdr:rowOff>
    </xdr:from>
    <xdr:ext cx="736600" cy="259045"/>
    <xdr:sp macro="" textlink="">
      <xdr:nvSpPr>
        <xdr:cNvPr id="341" name="テキスト ボックス 340"/>
        <xdr:cNvSpPr txBox="1"/>
      </xdr:nvSpPr>
      <xdr:spPr>
        <a:xfrm>
          <a:off x="15798800" y="11263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13.51</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148862</xdr:rowOff>
    </xdr:from>
    <xdr:to>
      <xdr:col>22</xdr:col>
      <xdr:colOff>254000</xdr:colOff>
      <xdr:row>65</xdr:row>
      <xdr:rowOff>79012</xdr:rowOff>
    </xdr:to>
    <xdr:sp macro="" textlink="">
      <xdr:nvSpPr>
        <xdr:cNvPr id="342" name="円/楕円 341"/>
        <xdr:cNvSpPr/>
      </xdr:nvSpPr>
      <xdr:spPr>
        <a:xfrm>
          <a:off x="15240000" y="1112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65</xdr:row>
      <xdr:rowOff>63789</xdr:rowOff>
    </xdr:from>
    <xdr:ext cx="762000" cy="259045"/>
    <xdr:sp macro="" textlink="">
      <xdr:nvSpPr>
        <xdr:cNvPr id="343" name="テキスト ボックス 342"/>
        <xdr:cNvSpPr txBox="1"/>
      </xdr:nvSpPr>
      <xdr:spPr>
        <a:xfrm>
          <a:off x="14909800" y="1120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128179</xdr:rowOff>
    </xdr:from>
    <xdr:to>
      <xdr:col>21</xdr:col>
      <xdr:colOff>50800</xdr:colOff>
      <xdr:row>65</xdr:row>
      <xdr:rowOff>58329</xdr:rowOff>
    </xdr:to>
    <xdr:sp macro="" textlink="">
      <xdr:nvSpPr>
        <xdr:cNvPr id="344" name="円/楕円 343"/>
        <xdr:cNvSpPr/>
      </xdr:nvSpPr>
      <xdr:spPr>
        <a:xfrm>
          <a:off x="14351000" y="1110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65</xdr:row>
      <xdr:rowOff>43106</xdr:rowOff>
    </xdr:from>
    <xdr:ext cx="762000" cy="259045"/>
    <xdr:sp macro="" textlink="">
      <xdr:nvSpPr>
        <xdr:cNvPr id="345" name="テキスト ボックス 344"/>
        <xdr:cNvSpPr txBox="1"/>
      </xdr:nvSpPr>
      <xdr:spPr>
        <a:xfrm>
          <a:off x="14020800" y="1118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13.07</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117838</xdr:rowOff>
    </xdr:from>
    <xdr:to>
      <xdr:col>19</xdr:col>
      <xdr:colOff>533400</xdr:colOff>
      <xdr:row>65</xdr:row>
      <xdr:rowOff>47988</xdr:rowOff>
    </xdr:to>
    <xdr:sp macro="" textlink="">
      <xdr:nvSpPr>
        <xdr:cNvPr id="346" name="円/楕円 345"/>
        <xdr:cNvSpPr/>
      </xdr:nvSpPr>
      <xdr:spPr>
        <a:xfrm>
          <a:off x="13462000" y="110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65</xdr:row>
      <xdr:rowOff>32765</xdr:rowOff>
    </xdr:from>
    <xdr:ext cx="762000" cy="259045"/>
    <xdr:sp macro="" textlink="">
      <xdr:nvSpPr>
        <xdr:cNvPr id="347" name="テキスト ボックス 346"/>
        <xdr:cNvSpPr txBox="1"/>
      </xdr:nvSpPr>
      <xdr:spPr>
        <a:xfrm>
          <a:off x="13131800" y="1117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100" b="0" i="0" u="none" strike="noStrike" baseline="0">
              <a:solidFill>
                <a:sysClr val="windowText" lastClr="000000"/>
              </a:solidFill>
              <a:latin typeface="ＭＳ Ｐゴシック"/>
              <a:ea typeface="ＭＳ Ｐゴシック"/>
            </a:rPr>
            <a:t>平成</a:t>
          </a: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～平成</a:t>
          </a:r>
          <a:r>
            <a:rPr lang="en-US" altLang="ja-JP" sz="1100" b="0" i="0" u="none" strike="noStrike" baseline="0">
              <a:solidFill>
                <a:sysClr val="windowText" lastClr="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年度頃にかけ、国の景気対策と連動する形で立ち遅れていた多くの生活基盤整備を積極的に実施し多額の市債を発行したことで公債費が増大、平成</a:t>
          </a:r>
          <a:r>
            <a:rPr lang="en-US" altLang="ja-JP" sz="1100" b="0" i="0" u="none" strike="noStrike" baseline="0">
              <a:solidFill>
                <a:sysClr val="windowText" lastClr="000000"/>
              </a:solidFill>
              <a:latin typeface="ＭＳ Ｐゴシック"/>
              <a:ea typeface="ＭＳ Ｐゴシック"/>
            </a:rPr>
            <a:t>20</a:t>
          </a:r>
          <a:r>
            <a:rPr lang="ja-JP" altLang="en-US" sz="1100" b="0" i="0" u="none" strike="noStrike" baseline="0">
              <a:solidFill>
                <a:sysClr val="windowText" lastClr="000000"/>
              </a:solidFill>
              <a:latin typeface="ＭＳ Ｐゴシック"/>
              <a:ea typeface="ＭＳ Ｐゴシック"/>
            </a:rPr>
            <a:t>年度決算において早期健全化団体となったが、平成</a:t>
          </a:r>
          <a:r>
            <a:rPr lang="en-US" altLang="ja-JP" sz="1100" b="0" i="0" u="none" strike="noStrike" baseline="0">
              <a:solidFill>
                <a:sysClr val="windowText" lastClr="000000"/>
              </a:solidFill>
              <a:latin typeface="ＭＳ Ｐゴシック"/>
              <a:ea typeface="ＭＳ Ｐゴシック"/>
            </a:rPr>
            <a:t>15</a:t>
          </a:r>
          <a:r>
            <a:rPr lang="ja-JP" altLang="en-US" sz="1100" b="0" i="0" u="none" strike="noStrike" baseline="0">
              <a:solidFill>
                <a:sysClr val="windowText" lastClr="000000"/>
              </a:solidFill>
              <a:latin typeface="ＭＳ Ｐゴシック"/>
              <a:ea typeface="ＭＳ Ｐゴシック"/>
            </a:rPr>
            <a:t>年度から取り組んできた行財政改革の効果により、翌</a:t>
          </a:r>
          <a:r>
            <a:rPr lang="en-US" altLang="ja-JP" sz="1100" b="0" i="0" u="none" strike="noStrike" baseline="0">
              <a:solidFill>
                <a:sysClr val="windowText" lastClr="000000"/>
              </a:solidFill>
              <a:latin typeface="ＭＳ Ｐゴシック"/>
              <a:ea typeface="ＭＳ Ｐゴシック"/>
            </a:rPr>
            <a:t>21</a:t>
          </a:r>
          <a:r>
            <a:rPr lang="ja-JP" altLang="en-US" sz="1100" b="0" i="0" u="none" strike="noStrike" baseline="0">
              <a:solidFill>
                <a:sysClr val="windowText" lastClr="000000"/>
              </a:solidFill>
              <a:latin typeface="ＭＳ Ｐゴシック"/>
              <a:ea typeface="ＭＳ Ｐゴシック"/>
            </a:rPr>
            <a:t>年度決算において同団体を脱却した。以降も実質公債費比率は着実に改善しているが、近年、南海地震対策や大型事業により市債発行額が増大したことで、平成</a:t>
          </a:r>
          <a:r>
            <a:rPr lang="en-US" altLang="ja-JP" sz="1100" b="0" i="0" u="none" strike="noStrike" baseline="0">
              <a:solidFill>
                <a:sysClr val="windowText" lastClr="000000"/>
              </a:solidFill>
              <a:latin typeface="ＭＳ Ｐゴシック"/>
              <a:ea typeface="ＭＳ Ｐゴシック"/>
            </a:rPr>
            <a:t>34</a:t>
          </a:r>
          <a:r>
            <a:rPr lang="ja-JP" altLang="en-US" sz="1100" b="0" i="0" u="none" strike="noStrike" baseline="0">
              <a:solidFill>
                <a:sysClr val="windowText" lastClr="000000"/>
              </a:solidFill>
              <a:latin typeface="ＭＳ Ｐゴシック"/>
              <a:ea typeface="ＭＳ Ｐゴシック"/>
            </a:rPr>
            <a:t>年度決算で同比率が上昇に転じることが見込まれている。</a:t>
          </a:r>
        </a:p>
        <a:p>
          <a:pPr algn="l" rtl="0">
            <a:defRPr sz="1000"/>
          </a:pPr>
          <a:r>
            <a:rPr lang="ja-JP" altLang="en-US" sz="1100" b="0" i="0" u="none" strike="noStrike" baseline="0">
              <a:solidFill>
                <a:sysClr val="windowText" lastClr="000000"/>
              </a:solidFill>
              <a:latin typeface="ＭＳ Ｐゴシック"/>
              <a:ea typeface="ＭＳ Ｐゴシック"/>
            </a:rPr>
            <a:t>今後も繰上償還を継続して実施するとともに、中長期的な財政シミュレーションを踏まえ、同比率の適正かつ安定的な管理に努める。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48559" y="548042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46143</xdr:rowOff>
    </xdr:from>
    <xdr:to>
      <xdr:col>24</xdr:col>
      <xdr:colOff>558800</xdr:colOff>
      <xdr:row>37</xdr:row>
      <xdr:rowOff>94403</xdr:rowOff>
    </xdr:to>
    <xdr:cxnSp macro="">
      <xdr:nvCxnSpPr>
        <xdr:cNvPr id="381" name="直線コネクタ 380"/>
        <xdr:cNvCxnSpPr/>
      </xdr:nvCxnSpPr>
      <xdr:spPr>
        <a:xfrm flipV="1">
          <a:off x="16179800" y="638979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144903</xdr:rowOff>
    </xdr:from>
    <xdr:ext cx="762000" cy="259045"/>
    <xdr:sp macro="" textlink="">
      <xdr:nvSpPr>
        <xdr:cNvPr id="382" name="公債費負担の状況平均値テキスト"/>
        <xdr:cNvSpPr txBox="1"/>
      </xdr:nvSpPr>
      <xdr:spPr>
        <a:xfrm>
          <a:off x="17106900" y="6317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37</xdr:row>
      <xdr:rowOff>94403</xdr:rowOff>
    </xdr:from>
    <xdr:to>
      <xdr:col>23</xdr:col>
      <xdr:colOff>406400</xdr:colOff>
      <xdr:row>37</xdr:row>
      <xdr:rowOff>132609</xdr:rowOff>
    </xdr:to>
    <xdr:cxnSp macro="">
      <xdr:nvCxnSpPr>
        <xdr:cNvPr id="384" name="直線コネクタ 383"/>
        <xdr:cNvCxnSpPr/>
      </xdr:nvCxnSpPr>
      <xdr:spPr>
        <a:xfrm flipV="1">
          <a:off x="15290800" y="6438053"/>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132609</xdr:rowOff>
    </xdr:from>
    <xdr:to>
      <xdr:col>22</xdr:col>
      <xdr:colOff>203200</xdr:colOff>
      <xdr:row>37</xdr:row>
      <xdr:rowOff>170815</xdr:rowOff>
    </xdr:to>
    <xdr:cxnSp macro="">
      <xdr:nvCxnSpPr>
        <xdr:cNvPr id="387" name="直線コネクタ 386"/>
        <xdr:cNvCxnSpPr/>
      </xdr:nvCxnSpPr>
      <xdr:spPr>
        <a:xfrm flipV="1">
          <a:off x="14401800" y="6476259"/>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170815</xdr:rowOff>
    </xdr:from>
    <xdr:to>
      <xdr:col>21</xdr:col>
      <xdr:colOff>0</xdr:colOff>
      <xdr:row>38</xdr:row>
      <xdr:rowOff>27517</xdr:rowOff>
    </xdr:to>
    <xdr:cxnSp macro="">
      <xdr:nvCxnSpPr>
        <xdr:cNvPr id="390" name="直線コネクタ 389"/>
        <xdr:cNvCxnSpPr/>
      </xdr:nvCxnSpPr>
      <xdr:spPr>
        <a:xfrm flipV="1">
          <a:off x="13512800" y="651446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166793</xdr:rowOff>
    </xdr:from>
    <xdr:to>
      <xdr:col>24</xdr:col>
      <xdr:colOff>609600</xdr:colOff>
      <xdr:row>37</xdr:row>
      <xdr:rowOff>96943</xdr:rowOff>
    </xdr:to>
    <xdr:sp macro="" textlink="">
      <xdr:nvSpPr>
        <xdr:cNvPr id="400" name="円/楕円 399"/>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36</xdr:row>
      <xdr:rowOff>11870</xdr:rowOff>
    </xdr:from>
    <xdr:ext cx="762000" cy="259045"/>
    <xdr:sp macro="" textlink="">
      <xdr:nvSpPr>
        <xdr:cNvPr id="401" name="公債費負担の状況該当値テキスト"/>
        <xdr:cNvSpPr txBox="1"/>
      </xdr:nvSpPr>
      <xdr:spPr>
        <a:xfrm>
          <a:off x="17106900" y="618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43603</xdr:rowOff>
    </xdr:from>
    <xdr:to>
      <xdr:col>23</xdr:col>
      <xdr:colOff>457200</xdr:colOff>
      <xdr:row>37</xdr:row>
      <xdr:rowOff>145203</xdr:rowOff>
    </xdr:to>
    <xdr:sp macro="" textlink="">
      <xdr:nvSpPr>
        <xdr:cNvPr id="402" name="円/楕円 401"/>
        <xdr:cNvSpPr/>
      </xdr:nvSpPr>
      <xdr:spPr>
        <a:xfrm>
          <a:off x="16129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37</xdr:row>
      <xdr:rowOff>129981</xdr:rowOff>
    </xdr:from>
    <xdr:ext cx="736600" cy="259045"/>
    <xdr:sp macro="" textlink="">
      <xdr:nvSpPr>
        <xdr:cNvPr id="403" name="テキスト ボックス 402"/>
        <xdr:cNvSpPr txBox="1"/>
      </xdr:nvSpPr>
      <xdr:spPr>
        <a:xfrm>
          <a:off x="15798800" y="6473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81809</xdr:rowOff>
    </xdr:from>
    <xdr:to>
      <xdr:col>22</xdr:col>
      <xdr:colOff>254000</xdr:colOff>
      <xdr:row>38</xdr:row>
      <xdr:rowOff>11959</xdr:rowOff>
    </xdr:to>
    <xdr:sp macro="" textlink="">
      <xdr:nvSpPr>
        <xdr:cNvPr id="404" name="円/楕円 403"/>
        <xdr:cNvSpPr/>
      </xdr:nvSpPr>
      <xdr:spPr>
        <a:xfrm>
          <a:off x="15240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37</xdr:row>
      <xdr:rowOff>168186</xdr:rowOff>
    </xdr:from>
    <xdr:ext cx="762000" cy="259045"/>
    <xdr:sp macro="" textlink="">
      <xdr:nvSpPr>
        <xdr:cNvPr id="405" name="テキスト ボックス 404"/>
        <xdr:cNvSpPr txBox="1"/>
      </xdr:nvSpPr>
      <xdr:spPr>
        <a:xfrm>
          <a:off x="14909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120015</xdr:rowOff>
    </xdr:from>
    <xdr:to>
      <xdr:col>21</xdr:col>
      <xdr:colOff>50800</xdr:colOff>
      <xdr:row>38</xdr:row>
      <xdr:rowOff>50165</xdr:rowOff>
    </xdr:to>
    <xdr:sp macro="" textlink="">
      <xdr:nvSpPr>
        <xdr:cNvPr id="406" name="円/楕円 405"/>
        <xdr:cNvSpPr/>
      </xdr:nvSpPr>
      <xdr:spPr>
        <a:xfrm>
          <a:off x="143510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38</xdr:row>
      <xdr:rowOff>34942</xdr:rowOff>
    </xdr:from>
    <xdr:ext cx="762000" cy="259045"/>
    <xdr:sp macro="" textlink="">
      <xdr:nvSpPr>
        <xdr:cNvPr id="407" name="テキスト ボックス 406"/>
        <xdr:cNvSpPr txBox="1"/>
      </xdr:nvSpPr>
      <xdr:spPr>
        <a:xfrm>
          <a:off x="14020800" y="655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148167</xdr:rowOff>
    </xdr:from>
    <xdr:to>
      <xdr:col>19</xdr:col>
      <xdr:colOff>533400</xdr:colOff>
      <xdr:row>38</xdr:row>
      <xdr:rowOff>78316</xdr:rowOff>
    </xdr:to>
    <xdr:sp macro="" textlink="">
      <xdr:nvSpPr>
        <xdr:cNvPr id="408" name="円/楕円 407"/>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38</xdr:row>
      <xdr:rowOff>63094</xdr:rowOff>
    </xdr:from>
    <xdr:ext cx="762000" cy="259045"/>
    <xdr:sp macro="" textlink="">
      <xdr:nvSpPr>
        <xdr:cNvPr id="409" name="テキスト ボックス 408"/>
        <xdr:cNvSpPr txBox="1"/>
      </xdr:nvSpPr>
      <xdr:spPr>
        <a:xfrm>
          <a:off x="131318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100" b="0" i="0" u="none" strike="noStrike" baseline="0">
              <a:solidFill>
                <a:srgbClr val="000000"/>
              </a:solidFill>
              <a:latin typeface="ＭＳ Ｐゴシック"/>
              <a:ea typeface="ＭＳ Ｐゴシック"/>
            </a:rPr>
            <a:t>平成</a:t>
          </a: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年度に策定した安芸市緊急財政健全化計画（アクションﾌプラン）に基づく市債発行額の抑制や繰上償還の実施により、市債残高はピーク時の平成</a:t>
          </a:r>
          <a:r>
            <a:rPr lang="en-US" altLang="ja-JP" sz="1100" b="0" i="0" u="none" strike="noStrike" baseline="0">
              <a:solidFill>
                <a:srgbClr val="000000"/>
              </a:solidFill>
              <a:latin typeface="ＭＳ Ｐゴシック"/>
              <a:ea typeface="ＭＳ Ｐゴシック"/>
            </a:rPr>
            <a:t>14</a:t>
          </a:r>
          <a:r>
            <a:rPr lang="ja-JP" altLang="en-US" sz="1100" b="0" i="0" u="none" strike="noStrike" baseline="0">
              <a:solidFill>
                <a:srgbClr val="000000"/>
              </a:solidFill>
              <a:latin typeface="ＭＳ Ｐゴシック"/>
              <a:ea typeface="ＭＳ Ｐゴシック"/>
            </a:rPr>
            <a:t>年度末の</a:t>
          </a:r>
          <a:r>
            <a:rPr lang="en-US" altLang="ja-JP" sz="1100" b="0" i="0" u="none" strike="noStrike" baseline="0">
              <a:solidFill>
                <a:srgbClr val="000000"/>
              </a:solidFill>
              <a:latin typeface="ＭＳ Ｐゴシック"/>
              <a:ea typeface="ＭＳ Ｐゴシック"/>
            </a:rPr>
            <a:t>239.5</a:t>
          </a:r>
          <a:r>
            <a:rPr lang="ja-JP" altLang="en-US" sz="1100" b="0" i="0" u="none" strike="noStrike" baseline="0">
              <a:solidFill>
                <a:srgbClr val="000000"/>
              </a:solidFill>
              <a:latin typeface="ＭＳ Ｐゴシック"/>
              <a:ea typeface="ＭＳ Ｐゴシック"/>
            </a:rPr>
            <a:t>億円から着実に減少し、平成</a:t>
          </a:r>
          <a:r>
            <a:rPr lang="en-US" altLang="ja-JP" sz="1100" b="0" i="0" u="none" strike="noStrike" baseline="0">
              <a:solidFill>
                <a:srgbClr val="000000"/>
              </a:solidFill>
              <a:latin typeface="ＭＳ Ｐゴシック"/>
              <a:ea typeface="ＭＳ Ｐゴシック"/>
            </a:rPr>
            <a:t>27</a:t>
          </a:r>
          <a:r>
            <a:rPr lang="ja-JP" altLang="en-US" sz="1100" b="0" i="0" u="none" strike="noStrike" baseline="0">
              <a:solidFill>
                <a:srgbClr val="000000"/>
              </a:solidFill>
              <a:latin typeface="ＭＳ Ｐゴシック"/>
              <a:ea typeface="ＭＳ Ｐゴシック"/>
            </a:rPr>
            <a:t>年度末では</a:t>
          </a:r>
          <a:r>
            <a:rPr lang="en-US" altLang="ja-JP" sz="1100" b="0" i="0" u="none" strike="noStrike" baseline="0">
              <a:solidFill>
                <a:srgbClr val="000000"/>
              </a:solidFill>
              <a:latin typeface="ＭＳ Ｐゴシック"/>
              <a:ea typeface="ＭＳ Ｐゴシック"/>
            </a:rPr>
            <a:t>127.1</a:t>
          </a:r>
          <a:r>
            <a:rPr lang="ja-JP" altLang="en-US" sz="1100" b="0" i="0" u="none" strike="noStrike" baseline="0">
              <a:solidFill>
                <a:srgbClr val="000000"/>
              </a:solidFill>
              <a:latin typeface="ＭＳ Ｐゴシック"/>
              <a:ea typeface="ＭＳ Ｐゴシック"/>
            </a:rPr>
            <a:t>億円となっている。また、将来負担の軽減を図るため、各種基金への積立も継続して行っており、将来負担比率は改善傾向にある。</a:t>
          </a:r>
        </a:p>
        <a:p>
          <a:pPr algn="l" rtl="0">
            <a:defRPr sz="1000"/>
          </a:pPr>
          <a:r>
            <a:rPr lang="ja-JP" altLang="en-US" sz="1100" b="0" i="0" u="none" strike="noStrike" baseline="0">
              <a:solidFill>
                <a:srgbClr val="000000"/>
              </a:solidFill>
              <a:latin typeface="ＭＳ Ｐゴシック"/>
              <a:ea typeface="ＭＳ Ｐゴシック"/>
            </a:rPr>
            <a:t>平成</a:t>
          </a:r>
          <a:r>
            <a:rPr lang="en-US" altLang="ja-JP" sz="1100" b="0" i="0" u="none" strike="noStrike" baseline="0">
              <a:solidFill>
                <a:srgbClr val="000000"/>
              </a:solidFill>
              <a:latin typeface="ＭＳ Ｐゴシック"/>
              <a:ea typeface="ＭＳ Ｐゴシック"/>
            </a:rPr>
            <a:t>27</a:t>
          </a:r>
          <a:r>
            <a:rPr lang="ja-JP" altLang="en-US" sz="1100" b="0" i="0" u="none" strike="noStrike" baseline="0">
              <a:solidFill>
                <a:srgbClr val="000000"/>
              </a:solidFill>
              <a:latin typeface="ＭＳ Ｐゴシック"/>
              <a:ea typeface="ＭＳ Ｐゴシック"/>
            </a:rPr>
            <a:t>年度決算の同比率は類似団体平均を下回ったものの、依然として全国平均、県平均を上回っており、今後も市庁舎の建替えや小中学校の移転統合等、大型事業が見込まれることから、公債費負担適正化計画に基づく適正な市債管理を行い、将来負担の軽減に取り組んでいく。</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48559" y="17443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1689</xdr:rowOff>
    </xdr:from>
    <xdr:to>
      <xdr:col>24</xdr:col>
      <xdr:colOff>558800</xdr:colOff>
      <xdr:row>15</xdr:row>
      <xdr:rowOff>57188</xdr:rowOff>
    </xdr:to>
    <xdr:cxnSp macro="">
      <xdr:nvCxnSpPr>
        <xdr:cNvPr id="441" name="直線コネクタ 440"/>
        <xdr:cNvCxnSpPr/>
      </xdr:nvCxnSpPr>
      <xdr:spPr>
        <a:xfrm flipV="1">
          <a:off x="16179800" y="2573439"/>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157917</xdr:rowOff>
    </xdr:from>
    <xdr:ext cx="762000" cy="259045"/>
    <xdr:sp macro="" textlink="">
      <xdr:nvSpPr>
        <xdr:cNvPr id="442" name="将来負担の状況平均値テキスト"/>
        <xdr:cNvSpPr txBox="1"/>
      </xdr:nvSpPr>
      <xdr:spPr>
        <a:xfrm>
          <a:off x="17106900" y="2558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15</xdr:row>
      <xdr:rowOff>57188</xdr:rowOff>
    </xdr:from>
    <xdr:to>
      <xdr:col>23</xdr:col>
      <xdr:colOff>406400</xdr:colOff>
      <xdr:row>15</xdr:row>
      <xdr:rowOff>108344</xdr:rowOff>
    </xdr:to>
    <xdr:cxnSp macro="">
      <xdr:nvCxnSpPr>
        <xdr:cNvPr id="444" name="直線コネクタ 443"/>
        <xdr:cNvCxnSpPr/>
      </xdr:nvCxnSpPr>
      <xdr:spPr>
        <a:xfrm flipV="1">
          <a:off x="15290800" y="2628938"/>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108344</xdr:rowOff>
    </xdr:from>
    <xdr:to>
      <xdr:col>22</xdr:col>
      <xdr:colOff>203200</xdr:colOff>
      <xdr:row>15</xdr:row>
      <xdr:rowOff>129337</xdr:rowOff>
    </xdr:to>
    <xdr:cxnSp macro="">
      <xdr:nvCxnSpPr>
        <xdr:cNvPr id="447" name="直線コネクタ 446"/>
        <xdr:cNvCxnSpPr/>
      </xdr:nvCxnSpPr>
      <xdr:spPr>
        <a:xfrm flipV="1">
          <a:off x="14401800" y="2680094"/>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129337</xdr:rowOff>
    </xdr:from>
    <xdr:to>
      <xdr:col>21</xdr:col>
      <xdr:colOff>0</xdr:colOff>
      <xdr:row>16</xdr:row>
      <xdr:rowOff>23520</xdr:rowOff>
    </xdr:to>
    <xdr:cxnSp macro="">
      <xdr:nvCxnSpPr>
        <xdr:cNvPr id="450" name="直線コネクタ 449"/>
        <xdr:cNvCxnSpPr/>
      </xdr:nvCxnSpPr>
      <xdr:spPr>
        <a:xfrm flipV="1">
          <a:off x="13512800" y="2701087"/>
          <a:ext cx="8890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122339</xdr:rowOff>
    </xdr:from>
    <xdr:to>
      <xdr:col>24</xdr:col>
      <xdr:colOff>609600</xdr:colOff>
      <xdr:row>15</xdr:row>
      <xdr:rowOff>52489</xdr:rowOff>
    </xdr:to>
    <xdr:sp macro="" textlink="">
      <xdr:nvSpPr>
        <xdr:cNvPr id="460" name="円/楕円 459"/>
        <xdr:cNvSpPr/>
      </xdr:nvSpPr>
      <xdr:spPr>
        <a:xfrm>
          <a:off x="16967200" y="25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14</xdr:row>
      <xdr:rowOff>43616</xdr:rowOff>
    </xdr:from>
    <xdr:ext cx="762000" cy="259045"/>
    <xdr:sp macro="" textlink="">
      <xdr:nvSpPr>
        <xdr:cNvPr id="461" name="将来負担の状況該当値テキスト"/>
        <xdr:cNvSpPr txBox="1"/>
      </xdr:nvSpPr>
      <xdr:spPr>
        <a:xfrm>
          <a:off x="17106900" y="244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6388</xdr:rowOff>
    </xdr:from>
    <xdr:to>
      <xdr:col>23</xdr:col>
      <xdr:colOff>457200</xdr:colOff>
      <xdr:row>15</xdr:row>
      <xdr:rowOff>107988</xdr:rowOff>
    </xdr:to>
    <xdr:sp macro="" textlink="">
      <xdr:nvSpPr>
        <xdr:cNvPr id="462" name="円/楕円 461"/>
        <xdr:cNvSpPr/>
      </xdr:nvSpPr>
      <xdr:spPr>
        <a:xfrm>
          <a:off x="16129000" y="257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15</xdr:row>
      <xdr:rowOff>92765</xdr:rowOff>
    </xdr:from>
    <xdr:ext cx="736600" cy="259045"/>
    <xdr:sp macro="" textlink="">
      <xdr:nvSpPr>
        <xdr:cNvPr id="463" name="テキスト ボックス 462"/>
        <xdr:cNvSpPr txBox="1"/>
      </xdr:nvSpPr>
      <xdr:spPr>
        <a:xfrm>
          <a:off x="15798800" y="266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57544</xdr:rowOff>
    </xdr:from>
    <xdr:to>
      <xdr:col>22</xdr:col>
      <xdr:colOff>254000</xdr:colOff>
      <xdr:row>15</xdr:row>
      <xdr:rowOff>159144</xdr:rowOff>
    </xdr:to>
    <xdr:sp macro="" textlink="">
      <xdr:nvSpPr>
        <xdr:cNvPr id="464" name="円/楕円 463"/>
        <xdr:cNvSpPr/>
      </xdr:nvSpPr>
      <xdr:spPr>
        <a:xfrm>
          <a:off x="15240000" y="26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15</xdr:row>
      <xdr:rowOff>143921</xdr:rowOff>
    </xdr:from>
    <xdr:ext cx="762000" cy="259045"/>
    <xdr:sp macro="" textlink="">
      <xdr:nvSpPr>
        <xdr:cNvPr id="465" name="テキスト ボックス 464"/>
        <xdr:cNvSpPr txBox="1"/>
      </xdr:nvSpPr>
      <xdr:spPr>
        <a:xfrm>
          <a:off x="14909800" y="271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78537</xdr:rowOff>
    </xdr:from>
    <xdr:to>
      <xdr:col>21</xdr:col>
      <xdr:colOff>50800</xdr:colOff>
      <xdr:row>16</xdr:row>
      <xdr:rowOff>8687</xdr:rowOff>
    </xdr:to>
    <xdr:sp macro="" textlink="">
      <xdr:nvSpPr>
        <xdr:cNvPr id="466" name="円/楕円 465"/>
        <xdr:cNvSpPr/>
      </xdr:nvSpPr>
      <xdr:spPr>
        <a:xfrm>
          <a:off x="14351000" y="26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15</xdr:row>
      <xdr:rowOff>164914</xdr:rowOff>
    </xdr:from>
    <xdr:ext cx="762000" cy="259045"/>
    <xdr:sp macro="" textlink="">
      <xdr:nvSpPr>
        <xdr:cNvPr id="467" name="テキスト ボックス 466"/>
        <xdr:cNvSpPr txBox="1"/>
      </xdr:nvSpPr>
      <xdr:spPr>
        <a:xfrm>
          <a:off x="14020800" y="27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144170</xdr:rowOff>
    </xdr:from>
    <xdr:to>
      <xdr:col>19</xdr:col>
      <xdr:colOff>533400</xdr:colOff>
      <xdr:row>16</xdr:row>
      <xdr:rowOff>74320</xdr:rowOff>
    </xdr:to>
    <xdr:sp macro="" textlink="">
      <xdr:nvSpPr>
        <xdr:cNvPr id="468" name="円/楕円 467"/>
        <xdr:cNvSpPr/>
      </xdr:nvSpPr>
      <xdr:spPr>
        <a:xfrm>
          <a:off x="13462000" y="27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16</xdr:row>
      <xdr:rowOff>59097</xdr:rowOff>
    </xdr:from>
    <xdr:ext cx="762000" cy="259045"/>
    <xdr:sp macro="" textlink="">
      <xdr:nvSpPr>
        <xdr:cNvPr id="469" name="テキスト ボックス 468"/>
        <xdr:cNvSpPr txBox="1"/>
      </xdr:nvSpPr>
      <xdr:spPr>
        <a:xfrm>
          <a:off x="13131800" y="280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高知県安芸市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18,259
18,218
317.21
14,583,731
14,246,930
201,413
6,670,534
12,711,170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50.7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7940" y="342526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7940" y="3675903"/>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7940" y="3923179"/>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64560"/>
    <xdr:sp macro="" textlink="">
      <xdr:nvSpPr>
        <xdr:cNvPr id="33" name="テキスト ボックス 32"/>
        <xdr:cNvSpPr txBox="1"/>
      </xdr:nvSpPr>
      <xdr:spPr>
        <a:xfrm>
          <a:off x="697940" y="41738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定年退職者の増（</a:t>
          </a:r>
          <a:r>
            <a:rPr lang="en-US" altLang="ja-JP" sz="1300" b="0" i="0" u="none" strike="noStrike" baseline="0">
              <a:solidFill>
                <a:srgbClr val="000000"/>
              </a:solidFill>
              <a:latin typeface="ＭＳ Ｐゴシック"/>
              <a:ea typeface="ＭＳ Ｐゴシック"/>
            </a:rPr>
            <a:t>3</a:t>
          </a:r>
          <a:r>
            <a:rPr lang="ja-JP" altLang="en-US" sz="1300" b="0" i="0" u="none" strike="noStrike" baseline="0">
              <a:solidFill>
                <a:srgbClr val="000000"/>
              </a:solidFill>
              <a:latin typeface="ＭＳ Ｐゴシック"/>
              <a:ea typeface="ＭＳ Ｐゴシック"/>
            </a:rPr>
            <a:t>名→</a:t>
          </a:r>
          <a:r>
            <a:rPr lang="en-US" altLang="ja-JP" sz="1300" b="0" i="0" u="none" strike="noStrike" baseline="0">
              <a:solidFill>
                <a:srgbClr val="000000"/>
              </a:solidFill>
              <a:latin typeface="ＭＳ Ｐゴシック"/>
              <a:ea typeface="ＭＳ Ｐゴシック"/>
            </a:rPr>
            <a:t>4</a:t>
          </a:r>
          <a:r>
            <a:rPr lang="ja-JP" altLang="en-US" sz="1300" b="0" i="0" u="none" strike="noStrike" baseline="0">
              <a:solidFill>
                <a:srgbClr val="000000"/>
              </a:solidFill>
              <a:latin typeface="ＭＳ Ｐゴシック"/>
              <a:ea typeface="ＭＳ Ｐゴシック"/>
            </a:rPr>
            <a:t>名）により退職手当が増となったものの、事業費支弁分の増による職員給の減などにより、人件費全体では対前年度</a:t>
          </a:r>
          <a:r>
            <a:rPr lang="en-US" altLang="ja-JP" sz="1300" b="0" i="0" u="none" strike="noStrike" baseline="0">
              <a:solidFill>
                <a:srgbClr val="000000"/>
              </a:solidFill>
              <a:latin typeface="ＭＳ Ｐゴシック"/>
              <a:ea typeface="ＭＳ Ｐゴシック"/>
            </a:rPr>
            <a:t>2</a:t>
          </a:r>
          <a:r>
            <a:rPr lang="ja-JP" altLang="en-US" sz="1300" b="0" i="0" u="none" strike="noStrike" baseline="0">
              <a:solidFill>
                <a:srgbClr val="000000"/>
              </a:solidFill>
              <a:latin typeface="ＭＳ Ｐゴシック"/>
              <a:ea typeface="ＭＳ Ｐゴシック"/>
            </a:rPr>
            <a:t>百万円の減となったことで、人件費の経常収支比率は</a:t>
          </a:r>
          <a:r>
            <a:rPr lang="en-US" altLang="ja-JP" sz="1300" b="0" i="0" u="none" strike="noStrike" baseline="0">
              <a:solidFill>
                <a:srgbClr val="000000"/>
              </a:solidFill>
              <a:latin typeface="ＭＳ Ｐゴシック"/>
              <a:ea typeface="ＭＳ Ｐゴシック"/>
            </a:rPr>
            <a:t>0.1</a:t>
          </a:r>
          <a:r>
            <a:rPr lang="ja-JP" altLang="en-US" sz="1300" b="0" i="0" u="none" strike="noStrike" baseline="0">
              <a:solidFill>
                <a:srgbClr val="000000"/>
              </a:solidFill>
              <a:latin typeface="ＭＳ Ｐゴシック"/>
              <a:ea typeface="ＭＳ Ｐゴシック"/>
            </a:rPr>
            <a:t>ポイント減少した。</a:t>
          </a:r>
        </a:p>
        <a:p>
          <a:pPr algn="l" rtl="0">
            <a:defRPr sz="1000"/>
          </a:pPr>
          <a:r>
            <a:rPr lang="ja-JP" altLang="en-US" sz="1300" b="0" i="0" u="none" strike="noStrike" baseline="0">
              <a:solidFill>
                <a:srgbClr val="000000"/>
              </a:solidFill>
              <a:latin typeface="ＭＳ Ｐゴシック"/>
              <a:ea typeface="ＭＳ Ｐゴシック"/>
            </a:rPr>
            <a:t>今後も定員管理適正化計画等により、職員数の適正化と人件費の抑制に努めていく。</a:t>
          </a:r>
        </a:p>
      </xdr:txBody>
    </xdr:sp>
    <xdr:clientData/>
  </xdr:twoCellAnchor>
  <xdr:oneCellAnchor>
    <xdr:from>
      <xdr:col>1</xdr:col>
      <xdr:colOff>38100</xdr:colOff>
      <xdr:row>29</xdr:row>
      <xdr:rowOff>107950</xdr:rowOff>
    </xdr:from>
    <xdr:ext cx="298543" cy="225703"/>
    <xdr:sp macro="" textlink="">
      <xdr:nvSpPr>
        <xdr:cNvPr id="45" name="テキスト ボックス 44"/>
        <xdr:cNvSpPr txBox="1"/>
      </xdr:nvSpPr>
      <xdr:spPr>
        <a:xfrm>
          <a:off x="732865" y="498250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157480</xdr:rowOff>
    </xdr:from>
    <xdr:to>
      <xdr:col>7</xdr:col>
      <xdr:colOff>15875</xdr:colOff>
      <xdr:row>36</xdr:row>
      <xdr:rowOff>165100</xdr:rowOff>
    </xdr:to>
    <xdr:cxnSp macro="">
      <xdr:nvCxnSpPr>
        <xdr:cNvPr id="66" name="直線コネクタ 65"/>
        <xdr:cNvCxnSpPr/>
      </xdr:nvCxnSpPr>
      <xdr:spPr>
        <a:xfrm flipV="1">
          <a:off x="3987800" y="632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36</xdr:row>
      <xdr:rowOff>81280</xdr:rowOff>
    </xdr:from>
    <xdr:to>
      <xdr:col>5</xdr:col>
      <xdr:colOff>549275</xdr:colOff>
      <xdr:row>36</xdr:row>
      <xdr:rowOff>165100</xdr:rowOff>
    </xdr:to>
    <xdr:cxnSp macro="">
      <xdr:nvCxnSpPr>
        <xdr:cNvPr id="69" name="直線コネクタ 68"/>
        <xdr:cNvCxnSpPr/>
      </xdr:nvCxnSpPr>
      <xdr:spPr>
        <a:xfrm>
          <a:off x="3098800" y="6253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38</xdr:row>
      <xdr:rowOff>111760</xdr:rowOff>
    </xdr:to>
    <xdr:cxnSp macro="">
      <xdr:nvCxnSpPr>
        <xdr:cNvPr id="72" name="直線コネクタ 71"/>
        <xdr:cNvCxnSpPr/>
      </xdr:nvCxnSpPr>
      <xdr:spPr>
        <a:xfrm flipV="1">
          <a:off x="2209800" y="625348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39370</xdr:rowOff>
    </xdr:from>
    <xdr:to>
      <xdr:col>3</xdr:col>
      <xdr:colOff>142875</xdr:colOff>
      <xdr:row>38</xdr:row>
      <xdr:rowOff>111760</xdr:rowOff>
    </xdr:to>
    <xdr:cxnSp macro="">
      <xdr:nvCxnSpPr>
        <xdr:cNvPr id="75" name="直線コネクタ 74"/>
        <xdr:cNvCxnSpPr/>
      </xdr:nvCxnSpPr>
      <xdr:spPr>
        <a:xfrm>
          <a:off x="1320800" y="63830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106680</xdr:rowOff>
    </xdr:from>
    <xdr:to>
      <xdr:col>7</xdr:col>
      <xdr:colOff>66675</xdr:colOff>
      <xdr:row>37</xdr:row>
      <xdr:rowOff>36830</xdr:rowOff>
    </xdr:to>
    <xdr:sp macro="" textlink="">
      <xdr:nvSpPr>
        <xdr:cNvPr id="85" name="円/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36</xdr:row>
      <xdr:rowOff>78757</xdr:rowOff>
    </xdr:from>
    <xdr:ext cx="762000" cy="259045"/>
    <xdr:sp macro="" textlink="">
      <xdr:nvSpPr>
        <xdr:cNvPr id="86" name="人件費該当値テキスト"/>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114300</xdr:rowOff>
    </xdr:from>
    <xdr:to>
      <xdr:col>5</xdr:col>
      <xdr:colOff>600075</xdr:colOff>
      <xdr:row>37</xdr:row>
      <xdr:rowOff>44450</xdr:rowOff>
    </xdr:to>
    <xdr:sp macro="" textlink="">
      <xdr:nvSpPr>
        <xdr:cNvPr id="87" name="円/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9" name="円/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60960</xdr:rowOff>
    </xdr:from>
    <xdr:to>
      <xdr:col>3</xdr:col>
      <xdr:colOff>193675</xdr:colOff>
      <xdr:row>38</xdr:row>
      <xdr:rowOff>162560</xdr:rowOff>
    </xdr:to>
    <xdr:sp macro="" textlink="">
      <xdr:nvSpPr>
        <xdr:cNvPr id="91" name="円/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38</xdr:row>
      <xdr:rowOff>147337</xdr:rowOff>
    </xdr:from>
    <xdr:ext cx="762000" cy="259045"/>
    <xdr:sp macro="" textlink="">
      <xdr:nvSpPr>
        <xdr:cNvPr id="92" name="テキスト ボックス 91"/>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93" name="円/楕円 92"/>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35</xdr:row>
      <xdr:rowOff>100347</xdr:rowOff>
    </xdr:from>
    <xdr:ext cx="762000" cy="259045"/>
    <xdr:sp macro="" textlink="">
      <xdr:nvSpPr>
        <xdr:cNvPr id="94" name="テキスト ボックス 93"/>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物件費については、小中学校の完全給食開始等に伴い、経常経費充当一般財源が</a:t>
          </a:r>
          <a:r>
            <a:rPr lang="en-US" altLang="ja-JP" sz="1300" b="0" i="0" u="none" strike="noStrike" baseline="0">
              <a:solidFill>
                <a:srgbClr val="000000"/>
              </a:solidFill>
              <a:latin typeface="ＭＳ Ｐゴシック"/>
              <a:ea typeface="ＭＳ Ｐゴシック"/>
            </a:rPr>
            <a:t>62</a:t>
          </a:r>
          <a:r>
            <a:rPr lang="ja-JP" altLang="en-US" sz="1300" b="0" i="0" u="none" strike="noStrike" baseline="0">
              <a:solidFill>
                <a:srgbClr val="000000"/>
              </a:solidFill>
              <a:latin typeface="ＭＳ Ｐゴシック"/>
              <a:ea typeface="ＭＳ Ｐゴシック"/>
            </a:rPr>
            <a:t>百万円増となり、経常収支比率を</a:t>
          </a:r>
          <a:r>
            <a:rPr lang="en-US" altLang="ja-JP" sz="1300" b="0" i="0" u="none" strike="noStrike" baseline="0">
              <a:solidFill>
                <a:srgbClr val="000000"/>
              </a:solidFill>
              <a:latin typeface="ＭＳ Ｐゴシック"/>
              <a:ea typeface="ＭＳ Ｐゴシック"/>
            </a:rPr>
            <a:t>0.8</a:t>
          </a:r>
          <a:r>
            <a:rPr lang="ja-JP" altLang="en-US" sz="1300" b="0" i="0" u="none" strike="noStrike" baseline="0">
              <a:solidFill>
                <a:srgbClr val="000000"/>
              </a:solidFill>
              <a:latin typeface="ＭＳ Ｐゴシック"/>
              <a:ea typeface="ＭＳ Ｐゴシック"/>
            </a:rPr>
            <a:t>ポイント押し上げているが、全国平均・類似団体平均との比較では、低水準を維持している。</a:t>
          </a:r>
        </a:p>
        <a:p>
          <a:pPr algn="l" rtl="0">
            <a:defRPr sz="1000"/>
          </a:pPr>
          <a:r>
            <a:rPr lang="ja-JP" altLang="en-US" sz="1300" b="0" i="0" u="none" strike="noStrike" baseline="0">
              <a:solidFill>
                <a:srgbClr val="000000"/>
              </a:solidFill>
              <a:latin typeface="ＭＳ Ｐゴシック"/>
              <a:ea typeface="ＭＳ Ｐゴシック"/>
            </a:rPr>
            <a:t>今後も歳出抑制に向けた取り組みを継続して実施していく。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370921" y="162074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146050</xdr:rowOff>
    </xdr:from>
    <xdr:to>
      <xdr:col>24</xdr:col>
      <xdr:colOff>31750</xdr:colOff>
      <xdr:row>14</xdr:row>
      <xdr:rowOff>61686</xdr:rowOff>
    </xdr:to>
    <xdr:cxnSp macro="">
      <xdr:nvCxnSpPr>
        <xdr:cNvPr id="129" name="直線コネクタ 128"/>
        <xdr:cNvCxnSpPr/>
      </xdr:nvCxnSpPr>
      <xdr:spPr>
        <a:xfrm>
          <a:off x="15671800" y="23749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13</xdr:row>
      <xdr:rowOff>69850</xdr:rowOff>
    </xdr:from>
    <xdr:to>
      <xdr:col>22</xdr:col>
      <xdr:colOff>565150</xdr:colOff>
      <xdr:row>13</xdr:row>
      <xdr:rowOff>146050</xdr:rowOff>
    </xdr:to>
    <xdr:cxnSp macro="">
      <xdr:nvCxnSpPr>
        <xdr:cNvPr id="132" name="直線コネクタ 131"/>
        <xdr:cNvCxnSpPr/>
      </xdr:nvCxnSpPr>
      <xdr:spPr>
        <a:xfrm>
          <a:off x="14782800" y="229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69850</xdr:rowOff>
    </xdr:from>
    <xdr:to>
      <xdr:col>21</xdr:col>
      <xdr:colOff>361950</xdr:colOff>
      <xdr:row>13</xdr:row>
      <xdr:rowOff>69850</xdr:rowOff>
    </xdr:to>
    <xdr:cxnSp macro="">
      <xdr:nvCxnSpPr>
        <xdr:cNvPr id="135" name="直線コネクタ 134"/>
        <xdr:cNvCxnSpPr/>
      </xdr:nvCxnSpPr>
      <xdr:spPr>
        <a:xfrm>
          <a:off x="13893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4536</xdr:rowOff>
    </xdr:from>
    <xdr:to>
      <xdr:col>20</xdr:col>
      <xdr:colOff>158750</xdr:colOff>
      <xdr:row>13</xdr:row>
      <xdr:rowOff>69850</xdr:rowOff>
    </xdr:to>
    <xdr:cxnSp macro="">
      <xdr:nvCxnSpPr>
        <xdr:cNvPr id="138" name="直線コネクタ 137"/>
        <xdr:cNvCxnSpPr/>
      </xdr:nvCxnSpPr>
      <xdr:spPr>
        <a:xfrm>
          <a:off x="13004800" y="223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10886</xdr:rowOff>
    </xdr:from>
    <xdr:to>
      <xdr:col>24</xdr:col>
      <xdr:colOff>82550</xdr:colOff>
      <xdr:row>14</xdr:row>
      <xdr:rowOff>112486</xdr:rowOff>
    </xdr:to>
    <xdr:sp macro="" textlink="">
      <xdr:nvSpPr>
        <xdr:cNvPr id="148" name="円/楕円 147"/>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13</xdr:row>
      <xdr:rowOff>27413</xdr:rowOff>
    </xdr:from>
    <xdr:ext cx="762000" cy="259045"/>
    <xdr:sp macro="" textlink="">
      <xdr:nvSpPr>
        <xdr:cNvPr id="149" name="物件費該当値テキスト"/>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95250</xdr:rowOff>
    </xdr:from>
    <xdr:to>
      <xdr:col>22</xdr:col>
      <xdr:colOff>615950</xdr:colOff>
      <xdr:row>14</xdr:row>
      <xdr:rowOff>25400</xdr:rowOff>
    </xdr:to>
    <xdr:sp macro="" textlink="">
      <xdr:nvSpPr>
        <xdr:cNvPr id="150" name="円/楕円 149"/>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12</xdr:row>
      <xdr:rowOff>35577</xdr:rowOff>
    </xdr:from>
    <xdr:ext cx="736600" cy="259045"/>
    <xdr:sp macro="" textlink="">
      <xdr:nvSpPr>
        <xdr:cNvPr id="151" name="テキスト ボックス 150"/>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19050</xdr:rowOff>
    </xdr:from>
    <xdr:to>
      <xdr:col>21</xdr:col>
      <xdr:colOff>412750</xdr:colOff>
      <xdr:row>13</xdr:row>
      <xdr:rowOff>120650</xdr:rowOff>
    </xdr:to>
    <xdr:sp macro="" textlink="">
      <xdr:nvSpPr>
        <xdr:cNvPr id="152" name="円/楕円 151"/>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11</xdr:row>
      <xdr:rowOff>130827</xdr:rowOff>
    </xdr:from>
    <xdr:ext cx="762000" cy="259045"/>
    <xdr:sp macro="" textlink="">
      <xdr:nvSpPr>
        <xdr:cNvPr id="153" name="テキスト ボックス 152"/>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19050</xdr:rowOff>
    </xdr:from>
    <xdr:to>
      <xdr:col>20</xdr:col>
      <xdr:colOff>209550</xdr:colOff>
      <xdr:row>13</xdr:row>
      <xdr:rowOff>120650</xdr:rowOff>
    </xdr:to>
    <xdr:sp macro="" textlink="">
      <xdr:nvSpPr>
        <xdr:cNvPr id="154" name="円/楕円 153"/>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11</xdr:row>
      <xdr:rowOff>130827</xdr:rowOff>
    </xdr:from>
    <xdr:ext cx="762000" cy="259045"/>
    <xdr:sp macro="" textlink="">
      <xdr:nvSpPr>
        <xdr:cNvPr id="155" name="テキスト ボックス 154"/>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125186</xdr:rowOff>
    </xdr:from>
    <xdr:to>
      <xdr:col>19</xdr:col>
      <xdr:colOff>6350</xdr:colOff>
      <xdr:row>13</xdr:row>
      <xdr:rowOff>55336</xdr:rowOff>
    </xdr:to>
    <xdr:sp macro="" textlink="">
      <xdr:nvSpPr>
        <xdr:cNvPr id="156" name="円/楕円 155"/>
        <xdr:cNvSpPr/>
      </xdr:nvSpPr>
      <xdr:spPr>
        <a:xfrm>
          <a:off x="12954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11</xdr:row>
      <xdr:rowOff>65513</xdr:rowOff>
    </xdr:from>
    <xdr:ext cx="762000" cy="259045"/>
    <xdr:sp macro="" textlink="">
      <xdr:nvSpPr>
        <xdr:cNvPr id="157" name="テキスト ボックス 156"/>
        <xdr:cNvSpPr txBox="1"/>
      </xdr:nvSpPr>
      <xdr:spPr>
        <a:xfrm>
          <a:off x="12623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200" b="0" i="0" u="none" strike="noStrike" baseline="0">
              <a:solidFill>
                <a:srgbClr val="000000"/>
              </a:solidFill>
              <a:latin typeface="ＭＳ Ｐゴシック"/>
              <a:ea typeface="ＭＳ Ｐゴシック"/>
            </a:rPr>
            <a:t>臨時福祉給付金や子育て世帯臨時特例給付金の減により、扶助費全体では減少しているが、扶助費に対する経常一般財源は対前年度で</a:t>
          </a:r>
          <a:r>
            <a:rPr lang="en-US" altLang="ja-JP" sz="1200" b="0" i="0" u="none" strike="noStrike" baseline="0">
              <a:solidFill>
                <a:srgbClr val="000000"/>
              </a:solidFill>
              <a:latin typeface="ＭＳ Ｐゴシック"/>
              <a:ea typeface="ＭＳ Ｐゴシック"/>
            </a:rPr>
            <a:t>39</a:t>
          </a:r>
          <a:r>
            <a:rPr lang="ja-JP" altLang="en-US" sz="1200" b="0" i="0" u="none" strike="noStrike" baseline="0">
              <a:solidFill>
                <a:srgbClr val="000000"/>
              </a:solidFill>
              <a:latin typeface="ＭＳ Ｐゴシック"/>
              <a:ea typeface="ＭＳ Ｐゴシック"/>
            </a:rPr>
            <a:t>百万円増加しており、扶助費の経常収支比率は</a:t>
          </a:r>
          <a:r>
            <a:rPr lang="en-US" altLang="ja-JP" sz="1200" b="0" i="0" u="none" strike="noStrike" baseline="0">
              <a:solidFill>
                <a:srgbClr val="000000"/>
              </a:solidFill>
              <a:latin typeface="ＭＳ Ｐゴシック"/>
              <a:ea typeface="ＭＳ Ｐゴシック"/>
            </a:rPr>
            <a:t>0.4</a:t>
          </a:r>
          <a:r>
            <a:rPr lang="ja-JP" altLang="en-US" sz="1200" b="0" i="0" u="none" strike="noStrike" baseline="0">
              <a:solidFill>
                <a:srgbClr val="000000"/>
              </a:solidFill>
              <a:latin typeface="ＭＳ Ｐゴシック"/>
              <a:ea typeface="ＭＳ Ｐゴシック"/>
            </a:rPr>
            <a:t>ポイント上昇している。</a:t>
          </a:r>
        </a:p>
        <a:p>
          <a:pPr algn="l" rtl="0">
            <a:defRPr sz="1000"/>
          </a:pPr>
          <a:r>
            <a:rPr lang="ja-JP" altLang="en-US" sz="1200" b="0" i="0" u="none" strike="noStrike" baseline="0">
              <a:solidFill>
                <a:srgbClr val="000000"/>
              </a:solidFill>
              <a:latin typeface="ＭＳ Ｐゴシック"/>
              <a:ea typeface="ＭＳ Ｐゴシック"/>
            </a:rPr>
            <a:t>長引く景気低迷や雇用情勢の不安定感から、今後も扶助費の増加が見込まれており、引き続き医療費の適正化や就労支援による生活保護費の抑制等を図る。</a:t>
          </a:r>
        </a:p>
      </xdr:txBody>
    </xdr:sp>
    <xdr:clientData/>
  </xdr:twoCellAnchor>
  <xdr:oneCellAnchor>
    <xdr:from>
      <xdr:col>1</xdr:col>
      <xdr:colOff>38100</xdr:colOff>
      <xdr:row>49</xdr:row>
      <xdr:rowOff>107950</xdr:rowOff>
    </xdr:from>
    <xdr:ext cx="298543" cy="225703"/>
    <xdr:sp macro="" textlink="">
      <xdr:nvSpPr>
        <xdr:cNvPr id="169" name="テキスト ボックス 168"/>
        <xdr:cNvSpPr txBox="1"/>
      </xdr:nvSpPr>
      <xdr:spPr>
        <a:xfrm>
          <a:off x="732865" y="834427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57</xdr:row>
      <xdr:rowOff>44450</xdr:rowOff>
    </xdr:to>
    <xdr:cxnSp macro="">
      <xdr:nvCxnSpPr>
        <xdr:cNvPr id="190" name="直線コネクタ 189"/>
        <xdr:cNvCxnSpPr/>
      </xdr:nvCxnSpPr>
      <xdr:spPr>
        <a:xfrm>
          <a:off x="3987800" y="9766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56</xdr:row>
      <xdr:rowOff>165100</xdr:rowOff>
    </xdr:from>
    <xdr:to>
      <xdr:col>5</xdr:col>
      <xdr:colOff>549275</xdr:colOff>
      <xdr:row>56</xdr:row>
      <xdr:rowOff>165100</xdr:rowOff>
    </xdr:to>
    <xdr:cxnSp macro="">
      <xdr:nvCxnSpPr>
        <xdr:cNvPr id="193" name="直線コネクタ 192"/>
        <xdr:cNvCxnSpPr/>
      </xdr:nvCxnSpPr>
      <xdr:spPr>
        <a:xfrm>
          <a:off x="3098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101600</xdr:rowOff>
    </xdr:from>
    <xdr:to>
      <xdr:col>4</xdr:col>
      <xdr:colOff>346075</xdr:colOff>
      <xdr:row>56</xdr:row>
      <xdr:rowOff>165100</xdr:rowOff>
    </xdr:to>
    <xdr:cxnSp macro="">
      <xdr:nvCxnSpPr>
        <xdr:cNvPr id="196" name="直線コネクタ 195"/>
        <xdr:cNvCxnSpPr/>
      </xdr:nvCxnSpPr>
      <xdr:spPr>
        <a:xfrm>
          <a:off x="2209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25400</xdr:rowOff>
    </xdr:from>
    <xdr:to>
      <xdr:col>3</xdr:col>
      <xdr:colOff>142875</xdr:colOff>
      <xdr:row>56</xdr:row>
      <xdr:rowOff>101600</xdr:rowOff>
    </xdr:to>
    <xdr:cxnSp macro="">
      <xdr:nvCxnSpPr>
        <xdr:cNvPr id="199" name="直線コネクタ 198"/>
        <xdr:cNvCxnSpPr/>
      </xdr:nvCxnSpPr>
      <xdr:spPr>
        <a:xfrm>
          <a:off x="1320800" y="9626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209" name="円/楕円 208"/>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56</xdr:row>
      <xdr:rowOff>137177</xdr:rowOff>
    </xdr:from>
    <xdr:ext cx="762000" cy="259045"/>
    <xdr:sp macro="" textlink="">
      <xdr:nvSpPr>
        <xdr:cNvPr id="210" name="扶助費該当値テキスト"/>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11" name="円/楕円 210"/>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57</xdr:row>
      <xdr:rowOff>29227</xdr:rowOff>
    </xdr:from>
    <xdr:ext cx="736600" cy="259045"/>
    <xdr:sp macro="" textlink="">
      <xdr:nvSpPr>
        <xdr:cNvPr id="212" name="テキスト ボックス 211"/>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13" name="円/楕円 212"/>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57</xdr:row>
      <xdr:rowOff>29227</xdr:rowOff>
    </xdr:from>
    <xdr:ext cx="762000" cy="259045"/>
    <xdr:sp macro="" textlink="">
      <xdr:nvSpPr>
        <xdr:cNvPr id="214" name="テキスト ボックス 213"/>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50800</xdr:rowOff>
    </xdr:from>
    <xdr:to>
      <xdr:col>3</xdr:col>
      <xdr:colOff>193675</xdr:colOff>
      <xdr:row>56</xdr:row>
      <xdr:rowOff>152400</xdr:rowOff>
    </xdr:to>
    <xdr:sp macro="" textlink="">
      <xdr:nvSpPr>
        <xdr:cNvPr id="215" name="円/楕円 214"/>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56</xdr:row>
      <xdr:rowOff>137177</xdr:rowOff>
    </xdr:from>
    <xdr:ext cx="762000" cy="259045"/>
    <xdr:sp macro="" textlink="">
      <xdr:nvSpPr>
        <xdr:cNvPr id="216" name="テキスト ボックス 215"/>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17" name="円/楕円 216"/>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56</xdr:row>
      <xdr:rowOff>60977</xdr:rowOff>
    </xdr:from>
    <xdr:ext cx="762000" cy="259045"/>
    <xdr:sp macro="" textlink="">
      <xdr:nvSpPr>
        <xdr:cNvPr id="218" name="テキスト ボックス 217"/>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その他の経常収支比率は、類似団体平均とほぼ同水準となっているが、国民健康保険事業特別会計や介護保険事業等への繰出金に対する経常一般財源が</a:t>
          </a:r>
          <a:r>
            <a:rPr lang="en-US" altLang="ja-JP" sz="1300" b="0" i="0" u="none" strike="noStrike" baseline="0">
              <a:solidFill>
                <a:srgbClr val="000000"/>
              </a:solidFill>
              <a:latin typeface="ＭＳ Ｐゴシック"/>
              <a:ea typeface="ＭＳ Ｐゴシック"/>
            </a:rPr>
            <a:t>27</a:t>
          </a:r>
          <a:r>
            <a:rPr lang="ja-JP" altLang="en-US" sz="1300" b="0" i="0" u="none" strike="noStrike" baseline="0">
              <a:solidFill>
                <a:srgbClr val="000000"/>
              </a:solidFill>
              <a:latin typeface="ＭＳ Ｐゴシック"/>
              <a:ea typeface="ＭＳ Ｐゴシック"/>
            </a:rPr>
            <a:t>百万円増となり、同比率を悪化させる要因となっている。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370921" y="834427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77470</xdr:rowOff>
    </xdr:from>
    <xdr:to>
      <xdr:col>24</xdr:col>
      <xdr:colOff>31750</xdr:colOff>
      <xdr:row>57</xdr:row>
      <xdr:rowOff>92710</xdr:rowOff>
    </xdr:to>
    <xdr:cxnSp macro="">
      <xdr:nvCxnSpPr>
        <xdr:cNvPr id="251" name="直線コネクタ 250"/>
        <xdr:cNvCxnSpPr/>
      </xdr:nvCxnSpPr>
      <xdr:spPr>
        <a:xfrm>
          <a:off x="15671800" y="985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57</xdr:row>
      <xdr:rowOff>31750</xdr:rowOff>
    </xdr:from>
    <xdr:to>
      <xdr:col>22</xdr:col>
      <xdr:colOff>565150</xdr:colOff>
      <xdr:row>57</xdr:row>
      <xdr:rowOff>77470</xdr:rowOff>
    </xdr:to>
    <xdr:cxnSp macro="">
      <xdr:nvCxnSpPr>
        <xdr:cNvPr id="254" name="直線コネクタ 253"/>
        <xdr:cNvCxnSpPr/>
      </xdr:nvCxnSpPr>
      <xdr:spPr>
        <a:xfrm>
          <a:off x="14782800" y="9804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73660</xdr:rowOff>
    </xdr:from>
    <xdr:to>
      <xdr:col>21</xdr:col>
      <xdr:colOff>361950</xdr:colOff>
      <xdr:row>57</xdr:row>
      <xdr:rowOff>31750</xdr:rowOff>
    </xdr:to>
    <xdr:cxnSp macro="">
      <xdr:nvCxnSpPr>
        <xdr:cNvPr id="257" name="直線コネクタ 256"/>
        <xdr:cNvCxnSpPr/>
      </xdr:nvCxnSpPr>
      <xdr:spPr>
        <a:xfrm>
          <a:off x="13893800" y="9674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73660</xdr:rowOff>
    </xdr:to>
    <xdr:cxnSp macro="">
      <xdr:nvCxnSpPr>
        <xdr:cNvPr id="260" name="直線コネクタ 259"/>
        <xdr:cNvCxnSpPr/>
      </xdr:nvCxnSpPr>
      <xdr:spPr>
        <a:xfrm>
          <a:off x="13004800" y="964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41910</xdr:rowOff>
    </xdr:from>
    <xdr:to>
      <xdr:col>24</xdr:col>
      <xdr:colOff>82550</xdr:colOff>
      <xdr:row>57</xdr:row>
      <xdr:rowOff>143510</xdr:rowOff>
    </xdr:to>
    <xdr:sp macro="" textlink="">
      <xdr:nvSpPr>
        <xdr:cNvPr id="270" name="円/楕円 269"/>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57</xdr:row>
      <xdr:rowOff>13987</xdr:rowOff>
    </xdr:from>
    <xdr:ext cx="762000" cy="259045"/>
    <xdr:sp macro="" textlink="">
      <xdr:nvSpPr>
        <xdr:cNvPr id="271" name="その他該当値テキスト"/>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26670</xdr:rowOff>
    </xdr:from>
    <xdr:to>
      <xdr:col>22</xdr:col>
      <xdr:colOff>615950</xdr:colOff>
      <xdr:row>57</xdr:row>
      <xdr:rowOff>128270</xdr:rowOff>
    </xdr:to>
    <xdr:sp macro="" textlink="">
      <xdr:nvSpPr>
        <xdr:cNvPr id="272" name="円/楕円 271"/>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57</xdr:row>
      <xdr:rowOff>113047</xdr:rowOff>
    </xdr:from>
    <xdr:ext cx="736600" cy="259045"/>
    <xdr:sp macro="" textlink="">
      <xdr:nvSpPr>
        <xdr:cNvPr id="273" name="テキスト ボックス 272"/>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4" name="円/楕円 273"/>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57</xdr:row>
      <xdr:rowOff>67327</xdr:rowOff>
    </xdr:from>
    <xdr:ext cx="762000" cy="259045"/>
    <xdr:sp macro="" textlink="">
      <xdr:nvSpPr>
        <xdr:cNvPr id="275" name="テキスト ボックス 27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22860</xdr:rowOff>
    </xdr:from>
    <xdr:to>
      <xdr:col>20</xdr:col>
      <xdr:colOff>209550</xdr:colOff>
      <xdr:row>56</xdr:row>
      <xdr:rowOff>124460</xdr:rowOff>
    </xdr:to>
    <xdr:sp macro="" textlink="">
      <xdr:nvSpPr>
        <xdr:cNvPr id="276" name="円/楕円 275"/>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54</xdr:row>
      <xdr:rowOff>134637</xdr:rowOff>
    </xdr:from>
    <xdr:ext cx="762000" cy="259045"/>
    <xdr:sp macro="" textlink="">
      <xdr:nvSpPr>
        <xdr:cNvPr id="277" name="テキスト ボックス 276"/>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8" name="円/楕円 277"/>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54</xdr:row>
      <xdr:rowOff>104157</xdr:rowOff>
    </xdr:from>
    <xdr:ext cx="762000" cy="259045"/>
    <xdr:sp macro="" textlink="">
      <xdr:nvSpPr>
        <xdr:cNvPr id="279" name="テキスト ボックス 278"/>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全国平均・類似団体平均と比較して低い水準を維持している。</a:t>
          </a:r>
        </a:p>
        <a:p>
          <a:pPr algn="l" rtl="0">
            <a:defRPr sz="1000"/>
          </a:pPr>
          <a:r>
            <a:rPr lang="ja-JP" altLang="en-US" sz="1300" b="0" i="0" u="none" strike="noStrike" baseline="0">
              <a:solidFill>
                <a:srgbClr val="000000"/>
              </a:solidFill>
              <a:latin typeface="ＭＳ Ｐゴシック"/>
              <a:ea typeface="ＭＳ Ｐゴシック"/>
            </a:rPr>
            <a:t>アクションプランに基づく行財政改革の一環として補助金の適正化に努めてきた他、定期的に補助金検討委員会を行い、補助団体の決算状況をチェックするなど、継続した取り組みを行っている。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370921" y="498250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85852</xdr:rowOff>
    </xdr:from>
    <xdr:to>
      <xdr:col>24</xdr:col>
      <xdr:colOff>31750</xdr:colOff>
      <xdr:row>34</xdr:row>
      <xdr:rowOff>90424</xdr:rowOff>
    </xdr:to>
    <xdr:cxnSp macro="">
      <xdr:nvCxnSpPr>
        <xdr:cNvPr id="309" name="直線コネクタ 308"/>
        <xdr:cNvCxnSpPr/>
      </xdr:nvCxnSpPr>
      <xdr:spPr>
        <a:xfrm flipV="1">
          <a:off x="15671800" y="59151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34</xdr:row>
      <xdr:rowOff>90424</xdr:rowOff>
    </xdr:from>
    <xdr:to>
      <xdr:col>22</xdr:col>
      <xdr:colOff>565150</xdr:colOff>
      <xdr:row>34</xdr:row>
      <xdr:rowOff>90424</xdr:rowOff>
    </xdr:to>
    <xdr:cxnSp macro="">
      <xdr:nvCxnSpPr>
        <xdr:cNvPr id="312" name="直線コネクタ 311"/>
        <xdr:cNvCxnSpPr/>
      </xdr:nvCxnSpPr>
      <xdr:spPr>
        <a:xfrm>
          <a:off x="14782800" y="5919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67564</xdr:rowOff>
    </xdr:from>
    <xdr:to>
      <xdr:col>21</xdr:col>
      <xdr:colOff>361950</xdr:colOff>
      <xdr:row>34</xdr:row>
      <xdr:rowOff>90424</xdr:rowOff>
    </xdr:to>
    <xdr:cxnSp macro="">
      <xdr:nvCxnSpPr>
        <xdr:cNvPr id="315" name="直線コネクタ 314"/>
        <xdr:cNvCxnSpPr/>
      </xdr:nvCxnSpPr>
      <xdr:spPr>
        <a:xfrm>
          <a:off x="13893800" y="58968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67564</xdr:rowOff>
    </xdr:from>
    <xdr:to>
      <xdr:col>20</xdr:col>
      <xdr:colOff>158750</xdr:colOff>
      <xdr:row>34</xdr:row>
      <xdr:rowOff>94996</xdr:rowOff>
    </xdr:to>
    <xdr:cxnSp macro="">
      <xdr:nvCxnSpPr>
        <xdr:cNvPr id="318" name="直線コネクタ 317"/>
        <xdr:cNvCxnSpPr/>
      </xdr:nvCxnSpPr>
      <xdr:spPr>
        <a:xfrm flipV="1">
          <a:off x="13004800" y="58968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35052</xdr:rowOff>
    </xdr:from>
    <xdr:to>
      <xdr:col>24</xdr:col>
      <xdr:colOff>82550</xdr:colOff>
      <xdr:row>34</xdr:row>
      <xdr:rowOff>136652</xdr:rowOff>
    </xdr:to>
    <xdr:sp macro="" textlink="">
      <xdr:nvSpPr>
        <xdr:cNvPr id="328" name="円/楕円 327"/>
        <xdr:cNvSpPr/>
      </xdr:nvSpPr>
      <xdr:spPr>
        <a:xfrm>
          <a:off x="164592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33</xdr:row>
      <xdr:rowOff>51579</xdr:rowOff>
    </xdr:from>
    <xdr:ext cx="762000" cy="259045"/>
    <xdr:sp macro="" textlink="">
      <xdr:nvSpPr>
        <xdr:cNvPr id="329" name="補助費等該当値テキスト"/>
        <xdr:cNvSpPr txBox="1"/>
      </xdr:nvSpPr>
      <xdr:spPr>
        <a:xfrm>
          <a:off x="16598900" y="570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39624</xdr:rowOff>
    </xdr:from>
    <xdr:to>
      <xdr:col>22</xdr:col>
      <xdr:colOff>615950</xdr:colOff>
      <xdr:row>34</xdr:row>
      <xdr:rowOff>141224</xdr:rowOff>
    </xdr:to>
    <xdr:sp macro="" textlink="">
      <xdr:nvSpPr>
        <xdr:cNvPr id="330" name="円/楕円 329"/>
        <xdr:cNvSpPr/>
      </xdr:nvSpPr>
      <xdr:spPr>
        <a:xfrm>
          <a:off x="15621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32</xdr:row>
      <xdr:rowOff>151401</xdr:rowOff>
    </xdr:from>
    <xdr:ext cx="736600" cy="259045"/>
    <xdr:sp macro="" textlink="">
      <xdr:nvSpPr>
        <xdr:cNvPr id="331" name="テキスト ボックス 330"/>
        <xdr:cNvSpPr txBox="1"/>
      </xdr:nvSpPr>
      <xdr:spPr>
        <a:xfrm>
          <a:off x="15290800" y="563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39624</xdr:rowOff>
    </xdr:from>
    <xdr:to>
      <xdr:col>21</xdr:col>
      <xdr:colOff>412750</xdr:colOff>
      <xdr:row>34</xdr:row>
      <xdr:rowOff>141224</xdr:rowOff>
    </xdr:to>
    <xdr:sp macro="" textlink="">
      <xdr:nvSpPr>
        <xdr:cNvPr id="332" name="円/楕円 331"/>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32</xdr:row>
      <xdr:rowOff>151401</xdr:rowOff>
    </xdr:from>
    <xdr:ext cx="762000" cy="259045"/>
    <xdr:sp macro="" textlink="">
      <xdr:nvSpPr>
        <xdr:cNvPr id="333" name="テキスト ボックス 332"/>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16764</xdr:rowOff>
    </xdr:from>
    <xdr:to>
      <xdr:col>20</xdr:col>
      <xdr:colOff>209550</xdr:colOff>
      <xdr:row>34</xdr:row>
      <xdr:rowOff>118364</xdr:rowOff>
    </xdr:to>
    <xdr:sp macro="" textlink="">
      <xdr:nvSpPr>
        <xdr:cNvPr id="334" name="円/楕円 333"/>
        <xdr:cNvSpPr/>
      </xdr:nvSpPr>
      <xdr:spPr>
        <a:xfrm>
          <a:off x="13843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32</xdr:row>
      <xdr:rowOff>128541</xdr:rowOff>
    </xdr:from>
    <xdr:ext cx="762000" cy="259045"/>
    <xdr:sp macro="" textlink="">
      <xdr:nvSpPr>
        <xdr:cNvPr id="335" name="テキスト ボックス 334"/>
        <xdr:cNvSpPr txBox="1"/>
      </xdr:nvSpPr>
      <xdr:spPr>
        <a:xfrm>
          <a:off x="13512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44196</xdr:rowOff>
    </xdr:from>
    <xdr:to>
      <xdr:col>19</xdr:col>
      <xdr:colOff>6350</xdr:colOff>
      <xdr:row>34</xdr:row>
      <xdr:rowOff>145796</xdr:rowOff>
    </xdr:to>
    <xdr:sp macro="" textlink="">
      <xdr:nvSpPr>
        <xdr:cNvPr id="336" name="円/楕円 335"/>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32</xdr:row>
      <xdr:rowOff>155973</xdr:rowOff>
    </xdr:from>
    <xdr:ext cx="762000" cy="259045"/>
    <xdr:sp macro="" textlink="">
      <xdr:nvSpPr>
        <xdr:cNvPr id="337" name="テキスト ボックス 336"/>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en-US" altLang="ja-JP" sz="1200" b="0" i="0" u="none" strike="noStrike" baseline="0">
              <a:solidFill>
                <a:srgbClr val="000000"/>
              </a:solidFill>
              <a:latin typeface="ＭＳ Ｐゴシック"/>
              <a:ea typeface="ＭＳ Ｐゴシック"/>
            </a:rPr>
            <a:t>H2</a:t>
          </a: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H10</a:t>
          </a:r>
          <a:r>
            <a:rPr lang="ja-JP" altLang="en-US" sz="1200" b="0" i="0" u="none" strike="noStrike" baseline="0">
              <a:solidFill>
                <a:srgbClr val="000000"/>
              </a:solidFill>
              <a:latin typeface="ＭＳ Ｐゴシック"/>
              <a:ea typeface="ＭＳ Ｐゴシック"/>
            </a:rPr>
            <a:t>頃にかけ、国の景気対策と連動する形で立ち遅れていた多くの生活基盤整備を積極的に実施し多額の市債を発行したことで公債費が増大したが、</a:t>
          </a:r>
          <a:r>
            <a:rPr lang="en-US" altLang="ja-JP" sz="1200" b="0" i="0" u="none" strike="noStrike" baseline="0">
              <a:solidFill>
                <a:srgbClr val="000000"/>
              </a:solidFill>
              <a:latin typeface="ＭＳ Ｐゴシック"/>
              <a:ea typeface="ＭＳ Ｐゴシック"/>
            </a:rPr>
            <a:t>H15</a:t>
          </a:r>
          <a:r>
            <a:rPr lang="ja-JP" altLang="en-US" sz="1200" b="0" i="0" u="none" strike="noStrike" baseline="0">
              <a:solidFill>
                <a:srgbClr val="000000"/>
              </a:solidFill>
              <a:latin typeface="ＭＳ Ｐゴシック"/>
              <a:ea typeface="ＭＳ Ｐゴシック"/>
            </a:rPr>
            <a:t>から取り組んできたアクションプランの効果により、公債費は着実に減少し、類似団体平均とほぼ同水準となった。</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今後も新規発行債の抑制と繰上償還の継続により、公債費の適正な管理に努める。</a:t>
          </a:r>
        </a:p>
      </xdr:txBody>
    </xdr:sp>
    <xdr:clientData/>
  </xdr:twoCellAnchor>
  <xdr:oneCellAnchor>
    <xdr:from>
      <xdr:col>1</xdr:col>
      <xdr:colOff>38100</xdr:colOff>
      <xdr:row>69</xdr:row>
      <xdr:rowOff>107950</xdr:rowOff>
    </xdr:from>
    <xdr:ext cx="298543" cy="225703"/>
    <xdr:sp macro="" textlink="">
      <xdr:nvSpPr>
        <xdr:cNvPr id="349" name="テキスト ボックス 348"/>
        <xdr:cNvSpPr txBox="1"/>
      </xdr:nvSpPr>
      <xdr:spPr>
        <a:xfrm>
          <a:off x="732865" y="117060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35560</xdr:rowOff>
    </xdr:from>
    <xdr:to>
      <xdr:col>7</xdr:col>
      <xdr:colOff>15875</xdr:colOff>
      <xdr:row>75</xdr:row>
      <xdr:rowOff>111760</xdr:rowOff>
    </xdr:to>
    <xdr:cxnSp macro="">
      <xdr:nvCxnSpPr>
        <xdr:cNvPr id="369" name="直線コネクタ 368"/>
        <xdr:cNvCxnSpPr/>
      </xdr:nvCxnSpPr>
      <xdr:spPr>
        <a:xfrm flipV="1">
          <a:off x="3987800" y="128943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75</xdr:row>
      <xdr:rowOff>111760</xdr:rowOff>
    </xdr:from>
    <xdr:to>
      <xdr:col>5</xdr:col>
      <xdr:colOff>549275</xdr:colOff>
      <xdr:row>75</xdr:row>
      <xdr:rowOff>140335</xdr:rowOff>
    </xdr:to>
    <xdr:cxnSp macro="">
      <xdr:nvCxnSpPr>
        <xdr:cNvPr id="372" name="直線コネクタ 371"/>
        <xdr:cNvCxnSpPr/>
      </xdr:nvCxnSpPr>
      <xdr:spPr>
        <a:xfrm flipV="1">
          <a:off x="3098800" y="129705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140335</xdr:rowOff>
    </xdr:from>
    <xdr:to>
      <xdr:col>4</xdr:col>
      <xdr:colOff>346075</xdr:colOff>
      <xdr:row>76</xdr:row>
      <xdr:rowOff>14605</xdr:rowOff>
    </xdr:to>
    <xdr:cxnSp macro="">
      <xdr:nvCxnSpPr>
        <xdr:cNvPr id="375" name="直線コネクタ 374"/>
        <xdr:cNvCxnSpPr/>
      </xdr:nvCxnSpPr>
      <xdr:spPr>
        <a:xfrm flipV="1">
          <a:off x="2209800" y="129990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14605</xdr:rowOff>
    </xdr:from>
    <xdr:to>
      <xdr:col>3</xdr:col>
      <xdr:colOff>142875</xdr:colOff>
      <xdr:row>76</xdr:row>
      <xdr:rowOff>24130</xdr:rowOff>
    </xdr:to>
    <xdr:cxnSp macro="">
      <xdr:nvCxnSpPr>
        <xdr:cNvPr id="378" name="直線コネクタ 377"/>
        <xdr:cNvCxnSpPr/>
      </xdr:nvCxnSpPr>
      <xdr:spPr>
        <a:xfrm flipV="1">
          <a:off x="1320800" y="130448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156210</xdr:rowOff>
    </xdr:from>
    <xdr:to>
      <xdr:col>7</xdr:col>
      <xdr:colOff>66675</xdr:colOff>
      <xdr:row>75</xdr:row>
      <xdr:rowOff>86360</xdr:rowOff>
    </xdr:to>
    <xdr:sp macro="" textlink="">
      <xdr:nvSpPr>
        <xdr:cNvPr id="388" name="円/楕円 387"/>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74</xdr:row>
      <xdr:rowOff>128287</xdr:rowOff>
    </xdr:from>
    <xdr:ext cx="762000" cy="259045"/>
    <xdr:sp macro="" textlink="">
      <xdr:nvSpPr>
        <xdr:cNvPr id="389" name="公債費該当値テキスト"/>
        <xdr:cNvSpPr txBox="1"/>
      </xdr:nvSpPr>
      <xdr:spPr>
        <a:xfrm>
          <a:off x="49149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60960</xdr:rowOff>
    </xdr:from>
    <xdr:to>
      <xdr:col>5</xdr:col>
      <xdr:colOff>600075</xdr:colOff>
      <xdr:row>75</xdr:row>
      <xdr:rowOff>162561</xdr:rowOff>
    </xdr:to>
    <xdr:sp macro="" textlink="">
      <xdr:nvSpPr>
        <xdr:cNvPr id="390" name="円/楕円 389"/>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75</xdr:row>
      <xdr:rowOff>147338</xdr:rowOff>
    </xdr:from>
    <xdr:ext cx="736600" cy="259045"/>
    <xdr:sp macro="" textlink="">
      <xdr:nvSpPr>
        <xdr:cNvPr id="391" name="テキスト ボックス 390"/>
        <xdr:cNvSpPr txBox="1"/>
      </xdr:nvSpPr>
      <xdr:spPr>
        <a:xfrm>
          <a:off x="3606800" y="1300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89535</xdr:rowOff>
    </xdr:from>
    <xdr:to>
      <xdr:col>4</xdr:col>
      <xdr:colOff>396875</xdr:colOff>
      <xdr:row>76</xdr:row>
      <xdr:rowOff>19686</xdr:rowOff>
    </xdr:to>
    <xdr:sp macro="" textlink="">
      <xdr:nvSpPr>
        <xdr:cNvPr id="392" name="円/楕円 391"/>
        <xdr:cNvSpPr/>
      </xdr:nvSpPr>
      <xdr:spPr>
        <a:xfrm>
          <a:off x="3048000" y="1294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76</xdr:row>
      <xdr:rowOff>4463</xdr:rowOff>
    </xdr:from>
    <xdr:ext cx="762000" cy="259045"/>
    <xdr:sp macro="" textlink="">
      <xdr:nvSpPr>
        <xdr:cNvPr id="393" name="テキスト ボックス 392"/>
        <xdr:cNvSpPr txBox="1"/>
      </xdr:nvSpPr>
      <xdr:spPr>
        <a:xfrm>
          <a:off x="2717800" y="130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135255</xdr:rowOff>
    </xdr:from>
    <xdr:to>
      <xdr:col>3</xdr:col>
      <xdr:colOff>193675</xdr:colOff>
      <xdr:row>76</xdr:row>
      <xdr:rowOff>65405</xdr:rowOff>
    </xdr:to>
    <xdr:sp macro="" textlink="">
      <xdr:nvSpPr>
        <xdr:cNvPr id="394" name="円/楕円 393"/>
        <xdr:cNvSpPr/>
      </xdr:nvSpPr>
      <xdr:spPr>
        <a:xfrm>
          <a:off x="2159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76</xdr:row>
      <xdr:rowOff>50182</xdr:rowOff>
    </xdr:from>
    <xdr:ext cx="762000" cy="259045"/>
    <xdr:sp macro="" textlink="">
      <xdr:nvSpPr>
        <xdr:cNvPr id="395" name="テキスト ボックス 394"/>
        <xdr:cNvSpPr txBox="1"/>
      </xdr:nvSpPr>
      <xdr:spPr>
        <a:xfrm>
          <a:off x="1828800" y="130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144780</xdr:rowOff>
    </xdr:from>
    <xdr:to>
      <xdr:col>1</xdr:col>
      <xdr:colOff>676275</xdr:colOff>
      <xdr:row>76</xdr:row>
      <xdr:rowOff>74930</xdr:rowOff>
    </xdr:to>
    <xdr:sp macro="" textlink="">
      <xdr:nvSpPr>
        <xdr:cNvPr id="396" name="円/楕円 395"/>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76</xdr:row>
      <xdr:rowOff>59707</xdr:rowOff>
    </xdr:from>
    <xdr:ext cx="762000" cy="259045"/>
    <xdr:sp macro="" textlink="">
      <xdr:nvSpPr>
        <xdr:cNvPr id="397" name="テキスト ボックス 396"/>
        <xdr:cNvSpPr txBox="1"/>
      </xdr:nvSpPr>
      <xdr:spPr>
        <a:xfrm>
          <a:off x="939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人件費、物件費、繰出金に対する経常一般財源が増大し、比率を上昇させている。</a:t>
          </a:r>
        </a:p>
        <a:p>
          <a:pPr algn="l" rtl="0">
            <a:defRPr sz="1000"/>
          </a:pPr>
          <a:r>
            <a:rPr lang="ja-JP" altLang="en-US" sz="1300" b="0" i="0" u="none" strike="noStrike" baseline="0">
              <a:solidFill>
                <a:srgbClr val="000000"/>
              </a:solidFill>
              <a:latin typeface="ＭＳ Ｐゴシック"/>
              <a:ea typeface="ＭＳ Ｐゴシック"/>
            </a:rPr>
            <a:t>しかしながら、類似団体平均・全国平均を大きく下回っており、今後も緊縮財政を堅持して経常経費の抑制に努める。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370921" y="117060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165863</xdr:rowOff>
    </xdr:from>
    <xdr:to>
      <xdr:col>24</xdr:col>
      <xdr:colOff>31750</xdr:colOff>
      <xdr:row>76</xdr:row>
      <xdr:rowOff>49276</xdr:rowOff>
    </xdr:to>
    <xdr:cxnSp macro="">
      <xdr:nvCxnSpPr>
        <xdr:cNvPr id="428" name="直線コネクタ 427"/>
        <xdr:cNvCxnSpPr/>
      </xdr:nvCxnSpPr>
      <xdr:spPr>
        <a:xfrm>
          <a:off x="15671800" y="130246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75</xdr:row>
      <xdr:rowOff>56134</xdr:rowOff>
    </xdr:from>
    <xdr:to>
      <xdr:col>22</xdr:col>
      <xdr:colOff>565150</xdr:colOff>
      <xdr:row>75</xdr:row>
      <xdr:rowOff>165863</xdr:rowOff>
    </xdr:to>
    <xdr:cxnSp macro="">
      <xdr:nvCxnSpPr>
        <xdr:cNvPr id="431" name="直線コネクタ 430"/>
        <xdr:cNvCxnSpPr/>
      </xdr:nvCxnSpPr>
      <xdr:spPr>
        <a:xfrm>
          <a:off x="14782800" y="12914884"/>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56134</xdr:rowOff>
    </xdr:from>
    <xdr:to>
      <xdr:col>21</xdr:col>
      <xdr:colOff>361950</xdr:colOff>
      <xdr:row>75</xdr:row>
      <xdr:rowOff>156718</xdr:rowOff>
    </xdr:to>
    <xdr:cxnSp macro="">
      <xdr:nvCxnSpPr>
        <xdr:cNvPr id="434" name="直線コネクタ 433"/>
        <xdr:cNvCxnSpPr/>
      </xdr:nvCxnSpPr>
      <xdr:spPr>
        <a:xfrm flipV="1">
          <a:off x="13893800" y="12914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136144</xdr:rowOff>
    </xdr:from>
    <xdr:to>
      <xdr:col>20</xdr:col>
      <xdr:colOff>158750</xdr:colOff>
      <xdr:row>75</xdr:row>
      <xdr:rowOff>156718</xdr:rowOff>
    </xdr:to>
    <xdr:cxnSp macro="">
      <xdr:nvCxnSpPr>
        <xdr:cNvPr id="437" name="直線コネクタ 436"/>
        <xdr:cNvCxnSpPr/>
      </xdr:nvCxnSpPr>
      <xdr:spPr>
        <a:xfrm>
          <a:off x="13004800" y="1282344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169926</xdr:rowOff>
    </xdr:from>
    <xdr:to>
      <xdr:col>24</xdr:col>
      <xdr:colOff>82550</xdr:colOff>
      <xdr:row>76</xdr:row>
      <xdr:rowOff>100076</xdr:rowOff>
    </xdr:to>
    <xdr:sp macro="" textlink="">
      <xdr:nvSpPr>
        <xdr:cNvPr id="447" name="円/楕円 446"/>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75</xdr:row>
      <xdr:rowOff>15003</xdr:rowOff>
    </xdr:from>
    <xdr:ext cx="762000" cy="259045"/>
    <xdr:sp macro="" textlink="">
      <xdr:nvSpPr>
        <xdr:cNvPr id="448"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115062</xdr:rowOff>
    </xdr:from>
    <xdr:to>
      <xdr:col>22</xdr:col>
      <xdr:colOff>615950</xdr:colOff>
      <xdr:row>76</xdr:row>
      <xdr:rowOff>45213</xdr:rowOff>
    </xdr:to>
    <xdr:sp macro="" textlink="">
      <xdr:nvSpPr>
        <xdr:cNvPr id="449" name="円/楕円 448"/>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74</xdr:row>
      <xdr:rowOff>55389</xdr:rowOff>
    </xdr:from>
    <xdr:ext cx="736600" cy="259045"/>
    <xdr:sp macro="" textlink="">
      <xdr:nvSpPr>
        <xdr:cNvPr id="450" name="テキスト ボックス 449"/>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5334</xdr:rowOff>
    </xdr:from>
    <xdr:to>
      <xdr:col>21</xdr:col>
      <xdr:colOff>412750</xdr:colOff>
      <xdr:row>75</xdr:row>
      <xdr:rowOff>106934</xdr:rowOff>
    </xdr:to>
    <xdr:sp macro="" textlink="">
      <xdr:nvSpPr>
        <xdr:cNvPr id="451" name="円/楕円 450"/>
        <xdr:cNvSpPr/>
      </xdr:nvSpPr>
      <xdr:spPr>
        <a:xfrm>
          <a:off x="14732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73</xdr:row>
      <xdr:rowOff>117111</xdr:rowOff>
    </xdr:from>
    <xdr:ext cx="762000" cy="259045"/>
    <xdr:sp macro="" textlink="">
      <xdr:nvSpPr>
        <xdr:cNvPr id="452" name="テキスト ボックス 451"/>
        <xdr:cNvSpPr txBox="1"/>
      </xdr:nvSpPr>
      <xdr:spPr>
        <a:xfrm>
          <a:off x="14401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105918</xdr:rowOff>
    </xdr:from>
    <xdr:to>
      <xdr:col>20</xdr:col>
      <xdr:colOff>209550</xdr:colOff>
      <xdr:row>76</xdr:row>
      <xdr:rowOff>36069</xdr:rowOff>
    </xdr:to>
    <xdr:sp macro="" textlink="">
      <xdr:nvSpPr>
        <xdr:cNvPr id="453" name="円/楕円 452"/>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74</xdr:row>
      <xdr:rowOff>46245</xdr:rowOff>
    </xdr:from>
    <xdr:ext cx="762000" cy="259045"/>
    <xdr:sp macro="" textlink="">
      <xdr:nvSpPr>
        <xdr:cNvPr id="454" name="テキスト ボックス 453"/>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85344</xdr:rowOff>
    </xdr:from>
    <xdr:to>
      <xdr:col>19</xdr:col>
      <xdr:colOff>6350</xdr:colOff>
      <xdr:row>75</xdr:row>
      <xdr:rowOff>15494</xdr:rowOff>
    </xdr:to>
    <xdr:sp macro="" textlink="">
      <xdr:nvSpPr>
        <xdr:cNvPr id="455" name="円/楕円 454"/>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73</xdr:row>
      <xdr:rowOff>25671</xdr:rowOff>
    </xdr:from>
    <xdr:ext cx="762000" cy="259045"/>
    <xdr:sp macro="" textlink="">
      <xdr:nvSpPr>
        <xdr:cNvPr id="456" name="テキスト ボックス 455"/>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5121"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5123"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5124"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高知県安芸市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5126"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5127"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5131"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5132" name="円/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5133" name="フローチャート :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5140"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5141"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5142"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5143"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5144"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5145" name="円/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5146" name="フローチャート :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5147" name="正方形/長方形 27"/>
        <xdr:cNvSpPr>
          <a:spLocks noChangeArrowheads="1"/>
        </xdr:cNvSpPr>
      </xdr:nvSpPr>
      <xdr:spPr bwMode="auto">
        <a:xfrm>
          <a:off x="2162175" y="1647825"/>
          <a:ext cx="4238625" cy="2286000"/>
        </a:xfrm>
        <a:prstGeom prst="rect">
          <a:avLst/>
        </a:prstGeom>
        <a:solidFill>
          <a:srgbClr val="E6FFD5"/>
        </a:solidFill>
        <a:ln w="9525" algn="ctr">
          <a:noFill/>
          <a:round/>
          <a:headEnd/>
          <a:tailEnd/>
        </a:ln>
      </xdr:spPr>
    </xdr:sp>
    <xdr:clientData/>
  </xdr:twoCellAnchor>
  <xdr:oneCellAnchor>
    <xdr:from>
      <xdr:col>1</xdr:col>
      <xdr:colOff>542925</xdr:colOff>
      <xdr:row>7</xdr:row>
      <xdr:rowOff>22225</xdr:rowOff>
    </xdr:from>
    <xdr:ext cx="411651" cy="275717"/>
    <xdr:sp macro="" textlink="">
      <xdr:nvSpPr>
        <xdr:cNvPr id="29" name="テキスト ボックス 28"/>
        <xdr:cNvSpPr txBox="1"/>
      </xdr:nvSpPr>
      <xdr:spPr>
        <a:xfrm>
          <a:off x="1676400" y="12700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5149"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20</xdr:row>
      <xdr:rowOff>133350</xdr:rowOff>
    </xdr:from>
    <xdr:to>
      <xdr:col>5</xdr:col>
      <xdr:colOff>733425</xdr:colOff>
      <xdr:row>20</xdr:row>
      <xdr:rowOff>133350</xdr:rowOff>
    </xdr:to>
    <xdr:cxnSp macro="">
      <xdr:nvCxnSpPr>
        <xdr:cNvPr id="5151" name="直線コネクタ 31"/>
        <xdr:cNvCxnSpPr>
          <a:cxnSpLocks noChangeShapeType="1"/>
        </xdr:cNvCxnSpPr>
      </xdr:nvCxnSpPr>
      <xdr:spPr bwMode="auto">
        <a:xfrm>
          <a:off x="2162175" y="360997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18</xdr:row>
      <xdr:rowOff>152400</xdr:rowOff>
    </xdr:from>
    <xdr:to>
      <xdr:col>5</xdr:col>
      <xdr:colOff>733425</xdr:colOff>
      <xdr:row>18</xdr:row>
      <xdr:rowOff>152400</xdr:rowOff>
    </xdr:to>
    <xdr:cxnSp macro="">
      <xdr:nvCxnSpPr>
        <xdr:cNvPr id="5153" name="直線コネクタ 33"/>
        <xdr:cNvCxnSpPr>
          <a:cxnSpLocks noChangeShapeType="1"/>
        </xdr:cNvCxnSpPr>
      </xdr:nvCxnSpPr>
      <xdr:spPr bwMode="auto">
        <a:xfrm>
          <a:off x="2162175" y="3286125"/>
          <a:ext cx="4238625" cy="0"/>
        </a:xfrm>
        <a:prstGeom prst="line">
          <a:avLst/>
        </a:prstGeom>
        <a:noFill/>
        <a:ln w="9525" algn="ctr">
          <a:solidFill>
            <a:srgbClr val="C0C0C0"/>
          </a:solidFill>
          <a:round/>
          <a:headEnd/>
          <a:tailEnd/>
        </a:ln>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1028700</xdr:colOff>
      <xdr:row>16</xdr:row>
      <xdr:rowOff>161925</xdr:rowOff>
    </xdr:from>
    <xdr:to>
      <xdr:col>5</xdr:col>
      <xdr:colOff>733425</xdr:colOff>
      <xdr:row>16</xdr:row>
      <xdr:rowOff>161925</xdr:rowOff>
    </xdr:to>
    <xdr:cxnSp macro="">
      <xdr:nvCxnSpPr>
        <xdr:cNvPr id="5155" name="直線コネクタ 35"/>
        <xdr:cNvCxnSpPr>
          <a:cxnSpLocks noChangeShapeType="1"/>
        </xdr:cNvCxnSpPr>
      </xdr:nvCxnSpPr>
      <xdr:spPr bwMode="auto">
        <a:xfrm>
          <a:off x="2162175" y="2952750"/>
          <a:ext cx="4238625" cy="0"/>
        </a:xfrm>
        <a:prstGeom prst="line">
          <a:avLst/>
        </a:prstGeom>
        <a:noFill/>
        <a:ln w="9525" algn="ctr">
          <a:solidFill>
            <a:srgbClr val="C0C0C0"/>
          </a:solidFill>
          <a:round/>
          <a:headEnd/>
          <a:tailEnd/>
        </a:ln>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15</xdr:row>
      <xdr:rowOff>9525</xdr:rowOff>
    </xdr:from>
    <xdr:to>
      <xdr:col>5</xdr:col>
      <xdr:colOff>733425</xdr:colOff>
      <xdr:row>15</xdr:row>
      <xdr:rowOff>9525</xdr:rowOff>
    </xdr:to>
    <xdr:cxnSp macro="">
      <xdr:nvCxnSpPr>
        <xdr:cNvPr id="5157" name="直線コネクタ 37"/>
        <xdr:cNvCxnSpPr>
          <a:cxnSpLocks noChangeShapeType="1"/>
        </xdr:cNvCxnSpPr>
      </xdr:nvCxnSpPr>
      <xdr:spPr bwMode="auto">
        <a:xfrm>
          <a:off x="2162175" y="2628900"/>
          <a:ext cx="4238625" cy="0"/>
        </a:xfrm>
        <a:prstGeom prst="line">
          <a:avLst/>
        </a:prstGeom>
        <a:noFill/>
        <a:ln w="9525" algn="ctr">
          <a:solidFill>
            <a:srgbClr val="C0C0C0"/>
          </a:solidFill>
          <a:round/>
          <a:headEnd/>
          <a:tailEnd/>
        </a:ln>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1028700</xdr:colOff>
      <xdr:row>13</xdr:row>
      <xdr:rowOff>28575</xdr:rowOff>
    </xdr:from>
    <xdr:to>
      <xdr:col>5</xdr:col>
      <xdr:colOff>733425</xdr:colOff>
      <xdr:row>13</xdr:row>
      <xdr:rowOff>28575</xdr:rowOff>
    </xdr:to>
    <xdr:cxnSp macro="">
      <xdr:nvCxnSpPr>
        <xdr:cNvPr id="5159" name="直線コネクタ 39"/>
        <xdr:cNvCxnSpPr>
          <a:cxnSpLocks noChangeShapeType="1"/>
        </xdr:cNvCxnSpPr>
      </xdr:nvCxnSpPr>
      <xdr:spPr bwMode="auto">
        <a:xfrm>
          <a:off x="2162175" y="2305050"/>
          <a:ext cx="4238625" cy="0"/>
        </a:xfrm>
        <a:prstGeom prst="line">
          <a:avLst/>
        </a:prstGeom>
        <a:noFill/>
        <a:ln w="9525" algn="ctr">
          <a:solidFill>
            <a:srgbClr val="C0C0C0"/>
          </a:solidFill>
          <a:round/>
          <a:headEnd/>
          <a:tailEnd/>
        </a:ln>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1028700</xdr:colOff>
      <xdr:row>11</xdr:row>
      <xdr:rowOff>47625</xdr:rowOff>
    </xdr:from>
    <xdr:to>
      <xdr:col>5</xdr:col>
      <xdr:colOff>733425</xdr:colOff>
      <xdr:row>11</xdr:row>
      <xdr:rowOff>47625</xdr:rowOff>
    </xdr:to>
    <xdr:cxnSp macro="">
      <xdr:nvCxnSpPr>
        <xdr:cNvPr id="5161" name="直線コネクタ 41"/>
        <xdr:cNvCxnSpPr>
          <a:cxnSpLocks noChangeShapeType="1"/>
        </xdr:cNvCxnSpPr>
      </xdr:nvCxnSpPr>
      <xdr:spPr bwMode="auto">
        <a:xfrm>
          <a:off x="2162175" y="1981200"/>
          <a:ext cx="4238625" cy="0"/>
        </a:xfrm>
        <a:prstGeom prst="line">
          <a:avLst/>
        </a:prstGeom>
        <a:noFill/>
        <a:ln w="9525" algn="ctr">
          <a:solidFill>
            <a:srgbClr val="C0C0C0"/>
          </a:solidFill>
          <a:round/>
          <a:headEnd/>
          <a:tailEnd/>
        </a:ln>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5163" name="直線コネクタ 43"/>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5165"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10</xdr:row>
      <xdr:rowOff>161925</xdr:rowOff>
    </xdr:from>
    <xdr:to>
      <xdr:col>4</xdr:col>
      <xdr:colOff>1114425</xdr:colOff>
      <xdr:row>20</xdr:row>
      <xdr:rowOff>38100</xdr:rowOff>
    </xdr:to>
    <xdr:cxnSp macro="">
      <xdr:nvCxnSpPr>
        <xdr:cNvPr id="5166" name="直線コネクタ 46"/>
        <xdr:cNvCxnSpPr>
          <a:cxnSpLocks noChangeShapeType="1"/>
        </xdr:cNvCxnSpPr>
      </xdr:nvCxnSpPr>
      <xdr:spPr bwMode="auto">
        <a:xfrm flipV="1">
          <a:off x="5648325" y="1924050"/>
          <a:ext cx="0" cy="1590675"/>
        </a:xfrm>
        <a:prstGeom prst="line">
          <a:avLst/>
        </a:prstGeom>
        <a:noFill/>
        <a:ln w="31750" algn="ctr">
          <a:solidFill>
            <a:srgbClr val="808080"/>
          </a:solidFill>
          <a:round/>
          <a:headEnd/>
          <a:tailEnd/>
        </a:ln>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38100</xdr:rowOff>
    </xdr:from>
    <xdr:to>
      <xdr:col>5</xdr:col>
      <xdr:colOff>76200</xdr:colOff>
      <xdr:row>20</xdr:row>
      <xdr:rowOff>38100</xdr:rowOff>
    </xdr:to>
    <xdr:cxnSp macro="">
      <xdr:nvCxnSpPr>
        <xdr:cNvPr id="5168" name="直線コネクタ 48"/>
        <xdr:cNvCxnSpPr>
          <a:cxnSpLocks noChangeShapeType="1"/>
        </xdr:cNvCxnSpPr>
      </xdr:nvCxnSpPr>
      <xdr:spPr bwMode="auto">
        <a:xfrm>
          <a:off x="5562600" y="3514725"/>
          <a:ext cx="180975" cy="0"/>
        </a:xfrm>
        <a:prstGeom prst="line">
          <a:avLst/>
        </a:prstGeom>
        <a:noFill/>
        <a:ln w="19050" algn="ctr">
          <a:solidFill>
            <a:srgbClr val="000000"/>
          </a:solidFill>
          <a:round/>
          <a:headEnd/>
          <a:tailEnd/>
        </a:ln>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161925</xdr:rowOff>
    </xdr:from>
    <xdr:to>
      <xdr:col>5</xdr:col>
      <xdr:colOff>76200</xdr:colOff>
      <xdr:row>10</xdr:row>
      <xdr:rowOff>161925</xdr:rowOff>
    </xdr:to>
    <xdr:cxnSp macro="">
      <xdr:nvCxnSpPr>
        <xdr:cNvPr id="5170" name="直線コネクタ 50"/>
        <xdr:cNvCxnSpPr>
          <a:cxnSpLocks noChangeShapeType="1"/>
        </xdr:cNvCxnSpPr>
      </xdr:nvCxnSpPr>
      <xdr:spPr bwMode="auto">
        <a:xfrm>
          <a:off x="5562600" y="1924050"/>
          <a:ext cx="180975" cy="0"/>
        </a:xfrm>
        <a:prstGeom prst="line">
          <a:avLst/>
        </a:prstGeom>
        <a:noFill/>
        <a:ln w="19050" algn="ctr">
          <a:solidFill>
            <a:srgbClr val="000000"/>
          </a:solidFill>
          <a:round/>
          <a:headEnd/>
          <a:tailEnd/>
        </a:ln>
      </xdr:spPr>
    </xdr:cxnSp>
    <xdr:clientData/>
  </xdr:twoCellAnchor>
  <xdr:twoCellAnchor>
    <xdr:from>
      <xdr:col>4</xdr:col>
      <xdr:colOff>466725</xdr:colOff>
      <xdr:row>15</xdr:row>
      <xdr:rowOff>152400</xdr:rowOff>
    </xdr:from>
    <xdr:to>
      <xdr:col>4</xdr:col>
      <xdr:colOff>1114425</xdr:colOff>
      <xdr:row>16</xdr:row>
      <xdr:rowOff>19050</xdr:rowOff>
    </xdr:to>
    <xdr:cxnSp macro="">
      <xdr:nvCxnSpPr>
        <xdr:cNvPr id="5171" name="直線コネクタ 51"/>
        <xdr:cNvCxnSpPr>
          <a:cxnSpLocks noChangeShapeType="1"/>
        </xdr:cNvCxnSpPr>
      </xdr:nvCxnSpPr>
      <xdr:spPr bwMode="auto">
        <a:xfrm flipV="1">
          <a:off x="5000625" y="2771775"/>
          <a:ext cx="647700" cy="38100"/>
        </a:xfrm>
        <a:prstGeom prst="line">
          <a:avLst/>
        </a:prstGeom>
        <a:noFill/>
        <a:ln w="6350" algn="ctr">
          <a:solidFill>
            <a:srgbClr val="FF0000"/>
          </a:solidFill>
          <a:round/>
          <a:headEnd/>
          <a:tailEnd/>
        </a:ln>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85725</xdr:rowOff>
    </xdr:from>
    <xdr:to>
      <xdr:col>5</xdr:col>
      <xdr:colOff>38100</xdr:colOff>
      <xdr:row>17</xdr:row>
      <xdr:rowOff>19050</xdr:rowOff>
    </xdr:to>
    <xdr:sp macro="" textlink="">
      <xdr:nvSpPr>
        <xdr:cNvPr id="5173" name="フローチャート : 判断 53"/>
        <xdr:cNvSpPr>
          <a:spLocks noChangeArrowheads="1"/>
        </xdr:cNvSpPr>
      </xdr:nvSpPr>
      <xdr:spPr bwMode="auto">
        <a:xfrm>
          <a:off x="5600700" y="2876550"/>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16</xdr:row>
      <xdr:rowOff>19050</xdr:rowOff>
    </xdr:from>
    <xdr:to>
      <xdr:col>4</xdr:col>
      <xdr:colOff>466725</xdr:colOff>
      <xdr:row>16</xdr:row>
      <xdr:rowOff>123825</xdr:rowOff>
    </xdr:to>
    <xdr:cxnSp macro="">
      <xdr:nvCxnSpPr>
        <xdr:cNvPr id="5174" name="直線コネクタ 54"/>
        <xdr:cNvCxnSpPr>
          <a:cxnSpLocks noChangeShapeType="1"/>
        </xdr:cNvCxnSpPr>
      </xdr:nvCxnSpPr>
      <xdr:spPr bwMode="auto">
        <a:xfrm flipV="1">
          <a:off x="4305300" y="2809875"/>
          <a:ext cx="695325" cy="104775"/>
        </a:xfrm>
        <a:prstGeom prst="line">
          <a:avLst/>
        </a:prstGeom>
        <a:noFill/>
        <a:ln w="6350" algn="ctr">
          <a:solidFill>
            <a:srgbClr val="FF0000"/>
          </a:solidFill>
          <a:round/>
          <a:headEnd/>
          <a:tailEnd/>
        </a:ln>
      </xdr:spPr>
    </xdr:cxnSp>
    <xdr:clientData/>
  </xdr:twoCellAnchor>
  <xdr:twoCellAnchor>
    <xdr:from>
      <xdr:col>4</xdr:col>
      <xdr:colOff>419100</xdr:colOff>
      <xdr:row>16</xdr:row>
      <xdr:rowOff>152400</xdr:rowOff>
    </xdr:from>
    <xdr:to>
      <xdr:col>4</xdr:col>
      <xdr:colOff>523875</xdr:colOff>
      <xdr:row>17</xdr:row>
      <xdr:rowOff>76200</xdr:rowOff>
    </xdr:to>
    <xdr:sp macro="" textlink="">
      <xdr:nvSpPr>
        <xdr:cNvPr id="5175" name="フローチャート : 判断 55"/>
        <xdr:cNvSpPr>
          <a:spLocks noChangeArrowheads="1"/>
        </xdr:cNvSpPr>
      </xdr:nvSpPr>
      <xdr:spPr bwMode="auto">
        <a:xfrm>
          <a:off x="4953000" y="294322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209550</xdr:colOff>
      <xdr:row>16</xdr:row>
      <xdr:rowOff>47625</xdr:rowOff>
    </xdr:from>
    <xdr:to>
      <xdr:col>3</xdr:col>
      <xdr:colOff>904875</xdr:colOff>
      <xdr:row>16</xdr:row>
      <xdr:rowOff>123825</xdr:rowOff>
    </xdr:to>
    <xdr:cxnSp macro="">
      <xdr:nvCxnSpPr>
        <xdr:cNvPr id="5177" name="直線コネクタ 57"/>
        <xdr:cNvCxnSpPr>
          <a:cxnSpLocks noChangeShapeType="1"/>
        </xdr:cNvCxnSpPr>
      </xdr:nvCxnSpPr>
      <xdr:spPr bwMode="auto">
        <a:xfrm>
          <a:off x="3609975" y="2838450"/>
          <a:ext cx="695325" cy="76200"/>
        </a:xfrm>
        <a:prstGeom prst="line">
          <a:avLst/>
        </a:prstGeom>
        <a:noFill/>
        <a:ln w="6350" algn="ctr">
          <a:solidFill>
            <a:srgbClr val="FF0000"/>
          </a:solidFill>
          <a:round/>
          <a:headEnd/>
          <a:tailEnd/>
        </a:ln>
      </xdr:spPr>
    </xdr:cxnSp>
    <xdr:clientData/>
  </xdr:twoCellAnchor>
  <xdr:twoCellAnchor>
    <xdr:from>
      <xdr:col>3</xdr:col>
      <xdr:colOff>857250</xdr:colOff>
      <xdr:row>17</xdr:row>
      <xdr:rowOff>28575</xdr:rowOff>
    </xdr:from>
    <xdr:to>
      <xdr:col>3</xdr:col>
      <xdr:colOff>952500</xdr:colOff>
      <xdr:row>17</xdr:row>
      <xdr:rowOff>123825</xdr:rowOff>
    </xdr:to>
    <xdr:sp macro="" textlink="">
      <xdr:nvSpPr>
        <xdr:cNvPr id="5178" name="フローチャート : 判断 58"/>
        <xdr:cNvSpPr>
          <a:spLocks noChangeArrowheads="1"/>
        </xdr:cNvSpPr>
      </xdr:nvSpPr>
      <xdr:spPr bwMode="auto">
        <a:xfrm>
          <a:off x="4257675" y="2990850"/>
          <a:ext cx="95250" cy="95250"/>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638175</xdr:colOff>
      <xdr:row>16</xdr:row>
      <xdr:rowOff>38100</xdr:rowOff>
    </xdr:from>
    <xdr:to>
      <xdr:col>3</xdr:col>
      <xdr:colOff>209550</xdr:colOff>
      <xdr:row>16</xdr:row>
      <xdr:rowOff>47625</xdr:rowOff>
    </xdr:to>
    <xdr:cxnSp macro="">
      <xdr:nvCxnSpPr>
        <xdr:cNvPr id="5180" name="直線コネクタ 60"/>
        <xdr:cNvCxnSpPr>
          <a:cxnSpLocks noChangeShapeType="1"/>
        </xdr:cNvCxnSpPr>
      </xdr:nvCxnSpPr>
      <xdr:spPr bwMode="auto">
        <a:xfrm>
          <a:off x="2905125" y="2828925"/>
          <a:ext cx="704850" cy="9525"/>
        </a:xfrm>
        <a:prstGeom prst="line">
          <a:avLst/>
        </a:prstGeom>
        <a:noFill/>
        <a:ln w="6350" algn="ctr">
          <a:solidFill>
            <a:srgbClr val="FF0000"/>
          </a:solidFill>
          <a:round/>
          <a:headEnd/>
          <a:tailEnd/>
        </a:ln>
      </xdr:spPr>
    </xdr:cxnSp>
    <xdr:clientData/>
  </xdr:twoCellAnchor>
  <xdr:twoCellAnchor>
    <xdr:from>
      <xdr:col>3</xdr:col>
      <xdr:colOff>152400</xdr:colOff>
      <xdr:row>17</xdr:row>
      <xdr:rowOff>0</xdr:rowOff>
    </xdr:from>
    <xdr:to>
      <xdr:col>3</xdr:col>
      <xdr:colOff>257175</xdr:colOff>
      <xdr:row>17</xdr:row>
      <xdr:rowOff>104775</xdr:rowOff>
    </xdr:to>
    <xdr:sp macro="" textlink="">
      <xdr:nvSpPr>
        <xdr:cNvPr id="5181" name="フローチャート : 判断 61"/>
        <xdr:cNvSpPr>
          <a:spLocks noChangeArrowheads="1"/>
        </xdr:cNvSpPr>
      </xdr:nvSpPr>
      <xdr:spPr bwMode="auto">
        <a:xfrm>
          <a:off x="3552825" y="29622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133350</xdr:rowOff>
    </xdr:from>
    <xdr:to>
      <xdr:col>2</xdr:col>
      <xdr:colOff>695325</xdr:colOff>
      <xdr:row>17</xdr:row>
      <xdr:rowOff>66675</xdr:rowOff>
    </xdr:to>
    <xdr:sp macro="" textlink="">
      <xdr:nvSpPr>
        <xdr:cNvPr id="5183" name="フローチャート : 判断 63"/>
        <xdr:cNvSpPr>
          <a:spLocks noChangeArrowheads="1"/>
        </xdr:cNvSpPr>
      </xdr:nvSpPr>
      <xdr:spPr bwMode="auto">
        <a:xfrm>
          <a:off x="2857500" y="29241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104775</xdr:rowOff>
    </xdr:from>
    <xdr:to>
      <xdr:col>5</xdr:col>
      <xdr:colOff>38100</xdr:colOff>
      <xdr:row>16</xdr:row>
      <xdr:rowOff>28575</xdr:rowOff>
    </xdr:to>
    <xdr:sp macro="" textlink="">
      <xdr:nvSpPr>
        <xdr:cNvPr id="5190" name="円/楕円 70"/>
        <xdr:cNvSpPr>
          <a:spLocks noChangeArrowheads="1"/>
        </xdr:cNvSpPr>
      </xdr:nvSpPr>
      <xdr:spPr bwMode="auto">
        <a:xfrm>
          <a:off x="5600700" y="2724150"/>
          <a:ext cx="104775" cy="95250"/>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14</xdr:row>
      <xdr:rowOff>116790</xdr:rowOff>
    </xdr:from>
    <xdr:ext cx="762000" cy="259045"/>
    <xdr:sp macro="" textlink="">
      <xdr:nvSpPr>
        <xdr:cNvPr id="72" name="人口1人当たり決算額の推移該当値テキスト130"/>
        <xdr:cNvSpPr txBox="1"/>
      </xdr:nvSpPr>
      <xdr:spPr>
        <a:xfrm>
          <a:off x="5740400" y="256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111,443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142875</xdr:rowOff>
    </xdr:from>
    <xdr:to>
      <xdr:col>4</xdr:col>
      <xdr:colOff>523875</xdr:colOff>
      <xdr:row>16</xdr:row>
      <xdr:rowOff>66675</xdr:rowOff>
    </xdr:to>
    <xdr:sp macro="" textlink="">
      <xdr:nvSpPr>
        <xdr:cNvPr id="5192" name="円/楕円 72"/>
        <xdr:cNvSpPr>
          <a:spLocks noChangeArrowheads="1"/>
        </xdr:cNvSpPr>
      </xdr:nvSpPr>
      <xdr:spPr bwMode="auto">
        <a:xfrm>
          <a:off x="4953000" y="2762250"/>
          <a:ext cx="104775" cy="95250"/>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14</xdr:row>
      <xdr:rowOff>80889</xdr:rowOff>
    </xdr:from>
    <xdr:ext cx="736600" cy="259045"/>
    <xdr:sp macro="" textlink="">
      <xdr:nvSpPr>
        <xdr:cNvPr id="74" name="テキスト ボックス 73"/>
        <xdr:cNvSpPr txBox="1"/>
      </xdr:nvSpPr>
      <xdr:spPr>
        <a:xfrm>
          <a:off x="4622800" y="252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108,975</a:t>
          </a:r>
          <a:endParaRPr kumimoji="1" lang="ja-JP" altLang="en-US" sz="1000" b="1">
            <a:solidFill>
              <a:srgbClr val="FF0000"/>
            </a:solidFill>
            <a:latin typeface="ＭＳ Ｐゴシック"/>
          </a:endParaRPr>
        </a:p>
      </xdr:txBody>
    </xdr:sp>
    <xdr:clientData/>
  </xdr:oneCellAnchor>
  <xdr:twoCellAnchor>
    <xdr:from>
      <xdr:col>3</xdr:col>
      <xdr:colOff>857250</xdr:colOff>
      <xdr:row>16</xdr:row>
      <xdr:rowOff>76200</xdr:rowOff>
    </xdr:from>
    <xdr:to>
      <xdr:col>3</xdr:col>
      <xdr:colOff>952500</xdr:colOff>
      <xdr:row>17</xdr:row>
      <xdr:rowOff>9525</xdr:rowOff>
    </xdr:to>
    <xdr:sp macro="" textlink="">
      <xdr:nvSpPr>
        <xdr:cNvPr id="5194" name="円/楕円 74"/>
        <xdr:cNvSpPr>
          <a:spLocks noChangeArrowheads="1"/>
        </xdr:cNvSpPr>
      </xdr:nvSpPr>
      <xdr:spPr bwMode="auto">
        <a:xfrm>
          <a:off x="4257675" y="286702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15</xdr:row>
      <xdr:rowOff>16897</xdr:rowOff>
    </xdr:from>
    <xdr:ext cx="762000" cy="259045"/>
    <xdr:sp macro="" textlink="">
      <xdr:nvSpPr>
        <xdr:cNvPr id="76" name="テキスト ボックス 75"/>
        <xdr:cNvSpPr txBox="1"/>
      </xdr:nvSpPr>
      <xdr:spPr>
        <a:xfrm>
          <a:off x="3924300" y="263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102,394</a:t>
          </a:r>
          <a:endParaRPr kumimoji="1" lang="ja-JP" altLang="en-US" sz="1000" b="1">
            <a:solidFill>
              <a:srgbClr val="FF0000"/>
            </a:solidFill>
            <a:latin typeface="ＭＳ Ｐゴシック"/>
          </a:endParaRPr>
        </a:p>
      </xdr:txBody>
    </xdr:sp>
    <xdr:clientData/>
  </xdr:oneCellAnchor>
  <xdr:twoCellAnchor>
    <xdr:from>
      <xdr:col>3</xdr:col>
      <xdr:colOff>152400</xdr:colOff>
      <xdr:row>15</xdr:row>
      <xdr:rowOff>161925</xdr:rowOff>
    </xdr:from>
    <xdr:to>
      <xdr:col>3</xdr:col>
      <xdr:colOff>257175</xdr:colOff>
      <xdr:row>16</xdr:row>
      <xdr:rowOff>95250</xdr:rowOff>
    </xdr:to>
    <xdr:sp macro="" textlink="">
      <xdr:nvSpPr>
        <xdr:cNvPr id="5196" name="円/楕円 76"/>
        <xdr:cNvSpPr>
          <a:spLocks noChangeArrowheads="1"/>
        </xdr:cNvSpPr>
      </xdr:nvSpPr>
      <xdr:spPr bwMode="auto">
        <a:xfrm>
          <a:off x="3552825" y="278130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14</xdr:row>
      <xdr:rowOff>103945</xdr:rowOff>
    </xdr:from>
    <xdr:ext cx="762000" cy="259045"/>
    <xdr:sp macro="" textlink="">
      <xdr:nvSpPr>
        <xdr:cNvPr id="78" name="テキスト ボックス 77"/>
        <xdr:cNvSpPr txBox="1"/>
      </xdr:nvSpPr>
      <xdr:spPr>
        <a:xfrm>
          <a:off x="3225800" y="25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107,563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161925</xdr:rowOff>
    </xdr:from>
    <xdr:to>
      <xdr:col>2</xdr:col>
      <xdr:colOff>695325</xdr:colOff>
      <xdr:row>16</xdr:row>
      <xdr:rowOff>85725</xdr:rowOff>
    </xdr:to>
    <xdr:sp macro="" textlink="">
      <xdr:nvSpPr>
        <xdr:cNvPr id="5198" name="円/楕円 78"/>
        <xdr:cNvSpPr>
          <a:spLocks noChangeArrowheads="1"/>
        </xdr:cNvSpPr>
      </xdr:nvSpPr>
      <xdr:spPr bwMode="auto">
        <a:xfrm>
          <a:off x="2857500" y="2781300"/>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14</xdr:row>
      <xdr:rowOff>99487</xdr:rowOff>
    </xdr:from>
    <xdr:ext cx="762000" cy="259045"/>
    <xdr:sp macro="" textlink="">
      <xdr:nvSpPr>
        <xdr:cNvPr id="80" name="テキスト ボックス 79"/>
        <xdr:cNvSpPr txBox="1"/>
      </xdr:nvSpPr>
      <xdr:spPr>
        <a:xfrm>
          <a:off x="2527300" y="25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107,836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5205" name="直線コネクタ 85"/>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5206" name="直線コネクタ 86"/>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5207" name="直線コネクタ 87"/>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5208" name="直線コネクタ 88"/>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5209" name="直線コネクタ 89"/>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5210" name="円/楕円 90"/>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5211" name="フローチャート : 判断 91"/>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5212" name="正方形/長方形 92"/>
        <xdr:cNvSpPr>
          <a:spLocks noChangeArrowheads="1"/>
        </xdr:cNvSpPr>
      </xdr:nvSpPr>
      <xdr:spPr bwMode="auto">
        <a:xfrm>
          <a:off x="2162175" y="5648325"/>
          <a:ext cx="4238625" cy="2286000"/>
        </a:xfrm>
        <a:prstGeom prst="rect">
          <a:avLst/>
        </a:prstGeom>
        <a:solidFill>
          <a:srgbClr val="E6FFD5"/>
        </a:solidFill>
        <a:ln w="9525" algn="ctr">
          <a:noFill/>
          <a:round/>
          <a:headEnd/>
          <a:tailEnd/>
        </a:ln>
      </xdr:spPr>
    </xdr:sp>
    <xdr:clientData/>
  </xdr:twoCellAnchor>
  <xdr:oneCellAnchor>
    <xdr:from>
      <xdr:col>1</xdr:col>
      <xdr:colOff>542925</xdr:colOff>
      <xdr:row>30</xdr:row>
      <xdr:rowOff>31750</xdr:rowOff>
    </xdr:from>
    <xdr:ext cx="411651" cy="275717"/>
    <xdr:sp macro="" textlink="">
      <xdr:nvSpPr>
        <xdr:cNvPr id="94" name="テキスト ボックス 93"/>
        <xdr:cNvSpPr txBox="1"/>
      </xdr:nvSpPr>
      <xdr:spPr>
        <a:xfrm>
          <a:off x="1676400" y="52705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5214" name="直線コネクタ 94"/>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xdr:col>
      <xdr:colOff>1028700</xdr:colOff>
      <xdr:row>38</xdr:row>
      <xdr:rowOff>85725</xdr:rowOff>
    </xdr:from>
    <xdr:to>
      <xdr:col>5</xdr:col>
      <xdr:colOff>733425</xdr:colOff>
      <xdr:row>38</xdr:row>
      <xdr:rowOff>85725</xdr:rowOff>
    </xdr:to>
    <xdr:cxnSp macro="">
      <xdr:nvCxnSpPr>
        <xdr:cNvPr id="5215" name="直線コネクタ 95"/>
        <xdr:cNvCxnSpPr>
          <a:cxnSpLocks noChangeShapeType="1"/>
        </xdr:cNvCxnSpPr>
      </xdr:nvCxnSpPr>
      <xdr:spPr bwMode="auto">
        <a:xfrm>
          <a:off x="2162175" y="7553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37</xdr:row>
      <xdr:rowOff>47625</xdr:rowOff>
    </xdr:from>
    <xdr:to>
      <xdr:col>5</xdr:col>
      <xdr:colOff>733425</xdr:colOff>
      <xdr:row>37</xdr:row>
      <xdr:rowOff>47625</xdr:rowOff>
    </xdr:to>
    <xdr:cxnSp macro="">
      <xdr:nvCxnSpPr>
        <xdr:cNvPr id="5217" name="直線コネクタ 97"/>
        <xdr:cNvCxnSpPr>
          <a:cxnSpLocks noChangeShapeType="1"/>
        </xdr:cNvCxnSpPr>
      </xdr:nvCxnSpPr>
      <xdr:spPr bwMode="auto">
        <a:xfrm>
          <a:off x="2162175" y="7172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35</xdr:row>
      <xdr:rowOff>180975</xdr:rowOff>
    </xdr:from>
    <xdr:to>
      <xdr:col>5</xdr:col>
      <xdr:colOff>733425</xdr:colOff>
      <xdr:row>35</xdr:row>
      <xdr:rowOff>180975</xdr:rowOff>
    </xdr:to>
    <xdr:cxnSp macro="">
      <xdr:nvCxnSpPr>
        <xdr:cNvPr id="5219" name="直線コネクタ 99"/>
        <xdr:cNvCxnSpPr>
          <a:cxnSpLocks noChangeShapeType="1"/>
        </xdr:cNvCxnSpPr>
      </xdr:nvCxnSpPr>
      <xdr:spPr bwMode="auto">
        <a:xfrm>
          <a:off x="2162175" y="6791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1028700</xdr:colOff>
      <xdr:row>34</xdr:row>
      <xdr:rowOff>142875</xdr:rowOff>
    </xdr:from>
    <xdr:to>
      <xdr:col>5</xdr:col>
      <xdr:colOff>733425</xdr:colOff>
      <xdr:row>34</xdr:row>
      <xdr:rowOff>142875</xdr:rowOff>
    </xdr:to>
    <xdr:cxnSp macro="">
      <xdr:nvCxnSpPr>
        <xdr:cNvPr id="5221" name="直線コネクタ 101"/>
        <xdr:cNvCxnSpPr>
          <a:cxnSpLocks noChangeShapeType="1"/>
        </xdr:cNvCxnSpPr>
      </xdr:nvCxnSpPr>
      <xdr:spPr bwMode="auto">
        <a:xfrm>
          <a:off x="2162175" y="6410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1028700</xdr:colOff>
      <xdr:row>33</xdr:row>
      <xdr:rowOff>104775</xdr:rowOff>
    </xdr:from>
    <xdr:to>
      <xdr:col>5</xdr:col>
      <xdr:colOff>733425</xdr:colOff>
      <xdr:row>33</xdr:row>
      <xdr:rowOff>104775</xdr:rowOff>
    </xdr:to>
    <xdr:cxnSp macro="">
      <xdr:nvCxnSpPr>
        <xdr:cNvPr id="5223" name="直線コネクタ 103"/>
        <xdr:cNvCxnSpPr>
          <a:cxnSpLocks noChangeShapeType="1"/>
        </xdr:cNvCxnSpPr>
      </xdr:nvCxnSpPr>
      <xdr:spPr bwMode="auto">
        <a:xfrm>
          <a:off x="2162175" y="6029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5225" name="直線コネクタ 105"/>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5227"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33</xdr:row>
      <xdr:rowOff>304800</xdr:rowOff>
    </xdr:from>
    <xdr:to>
      <xdr:col>4</xdr:col>
      <xdr:colOff>1114425</xdr:colOff>
      <xdr:row>38</xdr:row>
      <xdr:rowOff>57150</xdr:rowOff>
    </xdr:to>
    <xdr:cxnSp macro="">
      <xdr:nvCxnSpPr>
        <xdr:cNvPr id="5228" name="直線コネクタ 108"/>
        <xdr:cNvCxnSpPr>
          <a:cxnSpLocks noChangeShapeType="1"/>
        </xdr:cNvCxnSpPr>
      </xdr:nvCxnSpPr>
      <xdr:spPr bwMode="auto">
        <a:xfrm flipV="1">
          <a:off x="5648325" y="6229350"/>
          <a:ext cx="0" cy="1295400"/>
        </a:xfrm>
        <a:prstGeom prst="line">
          <a:avLst/>
        </a:prstGeom>
        <a:noFill/>
        <a:ln w="31750" algn="ctr">
          <a:solidFill>
            <a:srgbClr val="808080"/>
          </a:solidFill>
          <a:round/>
          <a:headEnd/>
          <a:tailEnd/>
        </a:ln>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57150</xdr:rowOff>
    </xdr:from>
    <xdr:to>
      <xdr:col>5</xdr:col>
      <xdr:colOff>76200</xdr:colOff>
      <xdr:row>38</xdr:row>
      <xdr:rowOff>57150</xdr:rowOff>
    </xdr:to>
    <xdr:cxnSp macro="">
      <xdr:nvCxnSpPr>
        <xdr:cNvPr id="5230" name="直線コネクタ 110"/>
        <xdr:cNvCxnSpPr>
          <a:cxnSpLocks noChangeShapeType="1"/>
        </xdr:cNvCxnSpPr>
      </xdr:nvCxnSpPr>
      <xdr:spPr bwMode="auto">
        <a:xfrm>
          <a:off x="5562600" y="7524750"/>
          <a:ext cx="180975" cy="0"/>
        </a:xfrm>
        <a:prstGeom prst="line">
          <a:avLst/>
        </a:prstGeom>
        <a:noFill/>
        <a:ln w="19050" algn="ctr">
          <a:solidFill>
            <a:srgbClr val="000000"/>
          </a:solidFill>
          <a:round/>
          <a:headEnd/>
          <a:tailEnd/>
        </a:ln>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304800</xdr:rowOff>
    </xdr:from>
    <xdr:to>
      <xdr:col>5</xdr:col>
      <xdr:colOff>76200</xdr:colOff>
      <xdr:row>33</xdr:row>
      <xdr:rowOff>304800</xdr:rowOff>
    </xdr:to>
    <xdr:cxnSp macro="">
      <xdr:nvCxnSpPr>
        <xdr:cNvPr id="5232" name="直線コネクタ 112"/>
        <xdr:cNvCxnSpPr>
          <a:cxnSpLocks noChangeShapeType="1"/>
        </xdr:cNvCxnSpPr>
      </xdr:nvCxnSpPr>
      <xdr:spPr bwMode="auto">
        <a:xfrm>
          <a:off x="5562600" y="6229350"/>
          <a:ext cx="180975" cy="0"/>
        </a:xfrm>
        <a:prstGeom prst="line">
          <a:avLst/>
        </a:prstGeom>
        <a:noFill/>
        <a:ln w="19050" algn="ctr">
          <a:solidFill>
            <a:srgbClr val="000000"/>
          </a:solidFill>
          <a:round/>
          <a:headEnd/>
          <a:tailEnd/>
        </a:ln>
      </xdr:spPr>
    </xdr:cxnSp>
    <xdr:clientData/>
  </xdr:twoCellAnchor>
  <xdr:twoCellAnchor>
    <xdr:from>
      <xdr:col>4</xdr:col>
      <xdr:colOff>466725</xdr:colOff>
      <xdr:row>37</xdr:row>
      <xdr:rowOff>323850</xdr:rowOff>
    </xdr:from>
    <xdr:to>
      <xdr:col>4</xdr:col>
      <xdr:colOff>1114425</xdr:colOff>
      <xdr:row>38</xdr:row>
      <xdr:rowOff>0</xdr:rowOff>
    </xdr:to>
    <xdr:cxnSp macro="">
      <xdr:nvCxnSpPr>
        <xdr:cNvPr id="5233" name="直線コネクタ 113"/>
        <xdr:cNvCxnSpPr>
          <a:cxnSpLocks noChangeShapeType="1"/>
        </xdr:cNvCxnSpPr>
      </xdr:nvCxnSpPr>
      <xdr:spPr bwMode="auto">
        <a:xfrm>
          <a:off x="5000625" y="7448550"/>
          <a:ext cx="647700" cy="19050"/>
        </a:xfrm>
        <a:prstGeom prst="line">
          <a:avLst/>
        </a:prstGeom>
        <a:noFill/>
        <a:ln w="6350" algn="ctr">
          <a:solidFill>
            <a:srgbClr val="FF0000"/>
          </a:solidFill>
          <a:round/>
          <a:headEnd/>
          <a:tailEnd/>
        </a:ln>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276225</xdr:rowOff>
    </xdr:from>
    <xdr:to>
      <xdr:col>5</xdr:col>
      <xdr:colOff>38100</xdr:colOff>
      <xdr:row>38</xdr:row>
      <xdr:rowOff>38100</xdr:rowOff>
    </xdr:to>
    <xdr:sp macro="" textlink="">
      <xdr:nvSpPr>
        <xdr:cNvPr id="5235" name="フローチャート : 判断 115"/>
        <xdr:cNvSpPr>
          <a:spLocks noChangeArrowheads="1"/>
        </xdr:cNvSpPr>
      </xdr:nvSpPr>
      <xdr:spPr bwMode="auto">
        <a:xfrm>
          <a:off x="5600700" y="740092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37</xdr:row>
      <xdr:rowOff>295275</xdr:rowOff>
    </xdr:from>
    <xdr:to>
      <xdr:col>4</xdr:col>
      <xdr:colOff>466725</xdr:colOff>
      <xdr:row>37</xdr:row>
      <xdr:rowOff>323850</xdr:rowOff>
    </xdr:to>
    <xdr:cxnSp macro="">
      <xdr:nvCxnSpPr>
        <xdr:cNvPr id="5236" name="直線コネクタ 116"/>
        <xdr:cNvCxnSpPr>
          <a:cxnSpLocks noChangeShapeType="1"/>
        </xdr:cNvCxnSpPr>
      </xdr:nvCxnSpPr>
      <xdr:spPr bwMode="auto">
        <a:xfrm>
          <a:off x="4305300" y="7419975"/>
          <a:ext cx="695325" cy="28575"/>
        </a:xfrm>
        <a:prstGeom prst="line">
          <a:avLst/>
        </a:prstGeom>
        <a:noFill/>
        <a:ln w="6350" algn="ctr">
          <a:solidFill>
            <a:srgbClr val="FF0000"/>
          </a:solidFill>
          <a:round/>
          <a:headEnd/>
          <a:tailEnd/>
        </a:ln>
      </xdr:spPr>
    </xdr:cxnSp>
    <xdr:clientData/>
  </xdr:twoCellAnchor>
  <xdr:twoCellAnchor>
    <xdr:from>
      <xdr:col>4</xdr:col>
      <xdr:colOff>419100</xdr:colOff>
      <xdr:row>37</xdr:row>
      <xdr:rowOff>276225</xdr:rowOff>
    </xdr:from>
    <xdr:to>
      <xdr:col>4</xdr:col>
      <xdr:colOff>523875</xdr:colOff>
      <xdr:row>38</xdr:row>
      <xdr:rowOff>38100</xdr:rowOff>
    </xdr:to>
    <xdr:sp macro="" textlink="">
      <xdr:nvSpPr>
        <xdr:cNvPr id="5237" name="フローチャート : 判断 117"/>
        <xdr:cNvSpPr>
          <a:spLocks noChangeArrowheads="1"/>
        </xdr:cNvSpPr>
      </xdr:nvSpPr>
      <xdr:spPr bwMode="auto">
        <a:xfrm>
          <a:off x="4953000" y="74009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209550</xdr:colOff>
      <xdr:row>37</xdr:row>
      <xdr:rowOff>276225</xdr:rowOff>
    </xdr:from>
    <xdr:to>
      <xdr:col>3</xdr:col>
      <xdr:colOff>904875</xdr:colOff>
      <xdr:row>37</xdr:row>
      <xdr:rowOff>295275</xdr:rowOff>
    </xdr:to>
    <xdr:cxnSp macro="">
      <xdr:nvCxnSpPr>
        <xdr:cNvPr id="5239" name="直線コネクタ 119"/>
        <xdr:cNvCxnSpPr>
          <a:cxnSpLocks noChangeShapeType="1"/>
        </xdr:cNvCxnSpPr>
      </xdr:nvCxnSpPr>
      <xdr:spPr bwMode="auto">
        <a:xfrm>
          <a:off x="3609975" y="7400925"/>
          <a:ext cx="695325" cy="19050"/>
        </a:xfrm>
        <a:prstGeom prst="line">
          <a:avLst/>
        </a:prstGeom>
        <a:noFill/>
        <a:ln w="6350" algn="ctr">
          <a:solidFill>
            <a:srgbClr val="FF0000"/>
          </a:solidFill>
          <a:round/>
          <a:headEnd/>
          <a:tailEnd/>
        </a:ln>
      </xdr:spPr>
    </xdr:cxnSp>
    <xdr:clientData/>
  </xdr:twoCellAnchor>
  <xdr:twoCellAnchor>
    <xdr:from>
      <xdr:col>3</xdr:col>
      <xdr:colOff>857250</xdr:colOff>
      <xdr:row>37</xdr:row>
      <xdr:rowOff>266700</xdr:rowOff>
    </xdr:from>
    <xdr:to>
      <xdr:col>3</xdr:col>
      <xdr:colOff>952500</xdr:colOff>
      <xdr:row>38</xdr:row>
      <xdr:rowOff>28575</xdr:rowOff>
    </xdr:to>
    <xdr:sp macro="" textlink="">
      <xdr:nvSpPr>
        <xdr:cNvPr id="5240" name="フローチャート : 判断 120"/>
        <xdr:cNvSpPr>
          <a:spLocks noChangeArrowheads="1"/>
        </xdr:cNvSpPr>
      </xdr:nvSpPr>
      <xdr:spPr bwMode="auto">
        <a:xfrm>
          <a:off x="4257675" y="739140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257175</xdr:rowOff>
    </xdr:from>
    <xdr:to>
      <xdr:col>3</xdr:col>
      <xdr:colOff>209550</xdr:colOff>
      <xdr:row>37</xdr:row>
      <xdr:rowOff>276225</xdr:rowOff>
    </xdr:to>
    <xdr:cxnSp macro="">
      <xdr:nvCxnSpPr>
        <xdr:cNvPr id="5242" name="直線コネクタ 122"/>
        <xdr:cNvCxnSpPr>
          <a:cxnSpLocks noChangeShapeType="1"/>
        </xdr:cNvCxnSpPr>
      </xdr:nvCxnSpPr>
      <xdr:spPr bwMode="auto">
        <a:xfrm>
          <a:off x="2905125" y="7381875"/>
          <a:ext cx="704850" cy="19050"/>
        </a:xfrm>
        <a:prstGeom prst="line">
          <a:avLst/>
        </a:prstGeom>
        <a:noFill/>
        <a:ln w="6350" algn="ctr">
          <a:solidFill>
            <a:srgbClr val="FF0000"/>
          </a:solidFill>
          <a:round/>
          <a:headEnd/>
          <a:tailEnd/>
        </a:ln>
      </xdr:spPr>
    </xdr:cxnSp>
    <xdr:clientData/>
  </xdr:twoCellAnchor>
  <xdr:twoCellAnchor>
    <xdr:from>
      <xdr:col>3</xdr:col>
      <xdr:colOff>152400</xdr:colOff>
      <xdr:row>37</xdr:row>
      <xdr:rowOff>266700</xdr:rowOff>
    </xdr:from>
    <xdr:to>
      <xdr:col>3</xdr:col>
      <xdr:colOff>257175</xdr:colOff>
      <xdr:row>38</xdr:row>
      <xdr:rowOff>19050</xdr:rowOff>
    </xdr:to>
    <xdr:sp macro="" textlink="">
      <xdr:nvSpPr>
        <xdr:cNvPr id="5243" name="フローチャート : 判断 123"/>
        <xdr:cNvSpPr>
          <a:spLocks noChangeArrowheads="1"/>
        </xdr:cNvSpPr>
      </xdr:nvSpPr>
      <xdr:spPr bwMode="auto">
        <a:xfrm>
          <a:off x="3552825" y="7391400"/>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257175</xdr:rowOff>
    </xdr:from>
    <xdr:to>
      <xdr:col>2</xdr:col>
      <xdr:colOff>695325</xdr:colOff>
      <xdr:row>38</xdr:row>
      <xdr:rowOff>9525</xdr:rowOff>
    </xdr:to>
    <xdr:sp macro="" textlink="">
      <xdr:nvSpPr>
        <xdr:cNvPr id="5245" name="フローチャート : 判断 125"/>
        <xdr:cNvSpPr>
          <a:spLocks noChangeArrowheads="1"/>
        </xdr:cNvSpPr>
      </xdr:nvSpPr>
      <xdr:spPr bwMode="auto">
        <a:xfrm>
          <a:off x="2857500" y="738187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295275</xdr:rowOff>
    </xdr:from>
    <xdr:to>
      <xdr:col>5</xdr:col>
      <xdr:colOff>38100</xdr:colOff>
      <xdr:row>38</xdr:row>
      <xdr:rowOff>57150</xdr:rowOff>
    </xdr:to>
    <xdr:sp macro="" textlink="">
      <xdr:nvSpPr>
        <xdr:cNvPr id="5252" name="円/楕円 132"/>
        <xdr:cNvSpPr>
          <a:spLocks noChangeArrowheads="1"/>
        </xdr:cNvSpPr>
      </xdr:nvSpPr>
      <xdr:spPr bwMode="auto">
        <a:xfrm>
          <a:off x="5600700" y="7419975"/>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22,091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266700</xdr:rowOff>
    </xdr:from>
    <xdr:to>
      <xdr:col>4</xdr:col>
      <xdr:colOff>523875</xdr:colOff>
      <xdr:row>38</xdr:row>
      <xdr:rowOff>28575</xdr:rowOff>
    </xdr:to>
    <xdr:sp macro="" textlink="">
      <xdr:nvSpPr>
        <xdr:cNvPr id="5254" name="円/楕円 134"/>
        <xdr:cNvSpPr>
          <a:spLocks noChangeArrowheads="1"/>
        </xdr:cNvSpPr>
      </xdr:nvSpPr>
      <xdr:spPr bwMode="auto">
        <a:xfrm>
          <a:off x="4953000" y="7391400"/>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37</xdr:row>
      <xdr:rowOff>38503</xdr:rowOff>
    </xdr:from>
    <xdr:ext cx="736600" cy="259045"/>
    <xdr:sp macro="" textlink="">
      <xdr:nvSpPr>
        <xdr:cNvPr id="136" name="テキスト ボックス 135"/>
        <xdr:cNvSpPr txBox="1"/>
      </xdr:nvSpPr>
      <xdr:spPr>
        <a:xfrm>
          <a:off x="4622800" y="716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29,232</a:t>
          </a:r>
          <a:endParaRPr kumimoji="1" lang="ja-JP" altLang="en-US" sz="1000" b="1">
            <a:solidFill>
              <a:srgbClr val="FF0000"/>
            </a:solidFill>
            <a:latin typeface="ＭＳ Ｐゴシック"/>
          </a:endParaRPr>
        </a:p>
      </xdr:txBody>
    </xdr:sp>
    <xdr:clientData/>
  </xdr:oneCellAnchor>
  <xdr:twoCellAnchor>
    <xdr:from>
      <xdr:col>3</xdr:col>
      <xdr:colOff>857250</xdr:colOff>
      <xdr:row>37</xdr:row>
      <xdr:rowOff>247650</xdr:rowOff>
    </xdr:from>
    <xdr:to>
      <xdr:col>3</xdr:col>
      <xdr:colOff>952500</xdr:colOff>
      <xdr:row>38</xdr:row>
      <xdr:rowOff>0</xdr:rowOff>
    </xdr:to>
    <xdr:sp macro="" textlink="">
      <xdr:nvSpPr>
        <xdr:cNvPr id="5256" name="円/楕円 136"/>
        <xdr:cNvSpPr>
          <a:spLocks noChangeArrowheads="1"/>
        </xdr:cNvSpPr>
      </xdr:nvSpPr>
      <xdr:spPr bwMode="auto">
        <a:xfrm>
          <a:off x="4257675" y="7372350"/>
          <a:ext cx="95250" cy="95250"/>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37</xdr:row>
      <xdr:rowOff>12134</xdr:rowOff>
    </xdr:from>
    <xdr:ext cx="762000" cy="259045"/>
    <xdr:sp macro="" textlink="">
      <xdr:nvSpPr>
        <xdr:cNvPr id="138" name="テキスト ボックス 137"/>
        <xdr:cNvSpPr txBox="1"/>
      </xdr:nvSpPr>
      <xdr:spPr>
        <a:xfrm>
          <a:off x="3924300" y="71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36,153</a:t>
          </a:r>
          <a:endParaRPr kumimoji="1" lang="ja-JP" altLang="en-US" sz="1000" b="1">
            <a:solidFill>
              <a:srgbClr val="FF0000"/>
            </a:solidFill>
            <a:latin typeface="ＭＳ Ｐゴシック"/>
          </a:endParaRPr>
        </a:p>
      </xdr:txBody>
    </xdr:sp>
    <xdr:clientData/>
  </xdr:oneCellAnchor>
  <xdr:twoCellAnchor>
    <xdr:from>
      <xdr:col>3</xdr:col>
      <xdr:colOff>152400</xdr:colOff>
      <xdr:row>37</xdr:row>
      <xdr:rowOff>228600</xdr:rowOff>
    </xdr:from>
    <xdr:to>
      <xdr:col>3</xdr:col>
      <xdr:colOff>257175</xdr:colOff>
      <xdr:row>37</xdr:row>
      <xdr:rowOff>333375</xdr:rowOff>
    </xdr:to>
    <xdr:sp macro="" textlink="">
      <xdr:nvSpPr>
        <xdr:cNvPr id="5258" name="円/楕円 138"/>
        <xdr:cNvSpPr>
          <a:spLocks noChangeArrowheads="1"/>
        </xdr:cNvSpPr>
      </xdr:nvSpPr>
      <xdr:spPr bwMode="auto">
        <a:xfrm>
          <a:off x="3552825" y="735330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36</xdr:row>
      <xdr:rowOff>168012</xdr:rowOff>
    </xdr:from>
    <xdr:ext cx="762000" cy="259045"/>
    <xdr:sp macro="" textlink="">
      <xdr:nvSpPr>
        <xdr:cNvPr id="140" name="テキスト ボックス 139"/>
        <xdr:cNvSpPr txBox="1"/>
      </xdr:nvSpPr>
      <xdr:spPr>
        <a:xfrm>
          <a:off x="3225800" y="712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40,240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209550</xdr:rowOff>
    </xdr:from>
    <xdr:to>
      <xdr:col>2</xdr:col>
      <xdr:colOff>695325</xdr:colOff>
      <xdr:row>37</xdr:row>
      <xdr:rowOff>314325</xdr:rowOff>
    </xdr:to>
    <xdr:sp macro="" textlink="">
      <xdr:nvSpPr>
        <xdr:cNvPr id="5260" name="円/楕円 140"/>
        <xdr:cNvSpPr>
          <a:spLocks noChangeArrowheads="1"/>
        </xdr:cNvSpPr>
      </xdr:nvSpPr>
      <xdr:spPr bwMode="auto">
        <a:xfrm>
          <a:off x="2857500" y="733425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36</xdr:row>
      <xdr:rowOff>150711</xdr:rowOff>
    </xdr:from>
    <xdr:ext cx="762000" cy="259045"/>
    <xdr:sp macro="" textlink="">
      <xdr:nvSpPr>
        <xdr:cNvPr id="142" name="テキスト ボックス 141"/>
        <xdr:cNvSpPr txBox="1"/>
      </xdr:nvSpPr>
      <xdr:spPr>
        <a:xfrm>
          <a:off x="2527300" y="71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44,781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18,259
18,218
317.21
14,583,731
14,246,930
201,413
6,670,534
12,711,170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50.7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104775</xdr:rowOff>
    </xdr:from>
    <xdr:ext cx="8896666" cy="259045"/>
    <xdr:sp macro="" textlink="">
      <xdr:nvSpPr>
        <xdr:cNvPr id="29" name="テキスト ボックス 28"/>
        <xdr:cNvSpPr txBox="1"/>
      </xdr:nvSpPr>
      <xdr:spPr>
        <a:xfrm>
          <a:off x="697139" y="2935061"/>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7139" y="3272971"/>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7139" y="3601357"/>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27</xdr:row>
      <xdr:rowOff>6350</xdr:rowOff>
    </xdr:from>
    <xdr:ext cx="349839" cy="225703"/>
    <xdr:sp macro="" textlink="">
      <xdr:nvSpPr>
        <xdr:cNvPr id="40" name="テキスト ボックス 39"/>
        <xdr:cNvSpPr txBox="1"/>
      </xdr:nvSpPr>
      <xdr:spPr>
        <a:xfrm>
          <a:off x="732064"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69872</xdr:rowOff>
    </xdr:from>
    <xdr:ext cx="531299" cy="259045"/>
    <xdr:sp macro="" textlink="">
      <xdr:nvSpPr>
        <xdr:cNvPr id="42" name="テキスト ボックス 41"/>
        <xdr:cNvSpPr txBox="1"/>
      </xdr:nvSpPr>
      <xdr:spPr>
        <a:xfrm>
          <a:off x="230701" y="714558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141172</xdr:rowOff>
    </xdr:from>
    <xdr:ext cx="531299" cy="259045"/>
    <xdr:sp macro="" textlink="">
      <xdr:nvSpPr>
        <xdr:cNvPr id="44" name="テキスト ボックス 43"/>
        <xdr:cNvSpPr txBox="1"/>
      </xdr:nvSpPr>
      <xdr:spPr>
        <a:xfrm>
          <a:off x="230701" y="68631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26872</xdr:rowOff>
    </xdr:from>
    <xdr:ext cx="531299" cy="259045"/>
    <xdr:sp macro="" textlink="">
      <xdr:nvSpPr>
        <xdr:cNvPr id="46" name="テキスト ボックス 45"/>
        <xdr:cNvSpPr txBox="1"/>
      </xdr:nvSpPr>
      <xdr:spPr>
        <a:xfrm>
          <a:off x="230701" y="65719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74497</xdr:rowOff>
    </xdr:from>
    <xdr:ext cx="531299" cy="259045"/>
    <xdr:sp macro="" textlink="">
      <xdr:nvSpPr>
        <xdr:cNvPr id="48" name="テキスト ボックス 47"/>
        <xdr:cNvSpPr txBox="1"/>
      </xdr:nvSpPr>
      <xdr:spPr>
        <a:xfrm>
          <a:off x="230701" y="626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33</xdr:row>
      <xdr:rowOff>141172</xdr:rowOff>
    </xdr:from>
    <xdr:ext cx="595419" cy="259045"/>
    <xdr:sp macro="" textlink="">
      <xdr:nvSpPr>
        <xdr:cNvPr id="50" name="テキスト ボックス 49"/>
        <xdr:cNvSpPr txBox="1"/>
      </xdr:nvSpPr>
      <xdr:spPr>
        <a:xfrm>
          <a:off x="157056" y="597863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32</xdr:row>
      <xdr:rowOff>26872</xdr:rowOff>
    </xdr:from>
    <xdr:ext cx="595419" cy="259045"/>
    <xdr:sp macro="" textlink="">
      <xdr:nvSpPr>
        <xdr:cNvPr id="52" name="テキスト ボックス 51"/>
        <xdr:cNvSpPr txBox="1"/>
      </xdr:nvSpPr>
      <xdr:spPr>
        <a:xfrm>
          <a:off x="157056" y="56874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30</xdr:row>
      <xdr:rowOff>74497</xdr:rowOff>
    </xdr:from>
    <xdr:ext cx="595419" cy="259045"/>
    <xdr:sp macro="" textlink="">
      <xdr:nvSpPr>
        <xdr:cNvPr id="54" name="テキスト ボックス 53"/>
        <xdr:cNvSpPr txBox="1"/>
      </xdr:nvSpPr>
      <xdr:spPr>
        <a:xfrm>
          <a:off x="157056" y="53812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28</xdr:row>
      <xdr:rowOff>146072</xdr:rowOff>
    </xdr:from>
    <xdr:ext cx="595419" cy="259045"/>
    <xdr:sp macro="" textlink="">
      <xdr:nvSpPr>
        <xdr:cNvPr id="56" name="テキスト ボックス 55"/>
        <xdr:cNvSpPr txBox="1"/>
      </xdr:nvSpPr>
      <xdr:spPr>
        <a:xfrm>
          <a:off x="157056" y="5099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27</xdr:row>
      <xdr:rowOff>26872</xdr:rowOff>
    </xdr:from>
    <xdr:ext cx="595419" cy="259045"/>
    <xdr:sp macro="" textlink="">
      <xdr:nvSpPr>
        <xdr:cNvPr id="58" name="テキスト ボックス 57"/>
        <xdr:cNvSpPr txBox="1"/>
      </xdr:nvSpPr>
      <xdr:spPr>
        <a:xfrm>
          <a:off x="157056" y="48029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74000</xdr:rowOff>
    </xdr:from>
    <xdr:ext cx="534377" cy="259045"/>
    <xdr:sp macro="" textlink="">
      <xdr:nvSpPr>
        <xdr:cNvPr id="61" name="人件費最小値テキスト"/>
        <xdr:cNvSpPr txBox="1"/>
      </xdr:nvSpPr>
      <xdr:spPr>
        <a:xfrm>
          <a:off x="4657725" y="67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23757</xdr:rowOff>
    </xdr:from>
    <xdr:ext cx="599010" cy="259045"/>
    <xdr:sp macro="" textlink="">
      <xdr:nvSpPr>
        <xdr:cNvPr id="63" name="人件費最大値テキスト"/>
        <xdr:cNvSpPr txBox="1"/>
      </xdr:nvSpPr>
      <xdr:spPr>
        <a:xfrm>
          <a:off x="4657725" y="51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94909</xdr:rowOff>
    </xdr:from>
    <xdr:to>
      <xdr:col>6</xdr:col>
      <xdr:colOff>511175</xdr:colOff>
      <xdr:row>34</xdr:row>
      <xdr:rowOff>124784</xdr:rowOff>
    </xdr:to>
    <xdr:cxnSp macro="">
      <xdr:nvCxnSpPr>
        <xdr:cNvPr id="65" name="直線コネクタ 64"/>
        <xdr:cNvCxnSpPr/>
      </xdr:nvCxnSpPr>
      <xdr:spPr>
        <a:xfrm flipV="1">
          <a:off x="3797300" y="5924209"/>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31314</xdr:rowOff>
    </xdr:from>
    <xdr:ext cx="534377" cy="259045"/>
    <xdr:sp macro="" textlink="">
      <xdr:nvSpPr>
        <xdr:cNvPr id="66" name="人件費平均値テキスト"/>
        <xdr:cNvSpPr txBox="1"/>
      </xdr:nvSpPr>
      <xdr:spPr>
        <a:xfrm>
          <a:off x="4657725" y="622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34</xdr:row>
      <xdr:rowOff>38530</xdr:rowOff>
    </xdr:from>
    <xdr:to>
      <xdr:col>5</xdr:col>
      <xdr:colOff>358775</xdr:colOff>
      <xdr:row>34</xdr:row>
      <xdr:rowOff>124784</xdr:rowOff>
    </xdr:to>
    <xdr:cxnSp macro="">
      <xdr:nvCxnSpPr>
        <xdr:cNvPr id="68" name="直線コネクタ 67"/>
        <xdr:cNvCxnSpPr/>
      </xdr:nvCxnSpPr>
      <xdr:spPr>
        <a:xfrm>
          <a:off x="2908300" y="5867830"/>
          <a:ext cx="889000" cy="8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36</xdr:row>
      <xdr:rowOff>35001</xdr:rowOff>
    </xdr:from>
    <xdr:ext cx="534377" cy="259045"/>
    <xdr:sp macro="" textlink="">
      <xdr:nvSpPr>
        <xdr:cNvPr id="70" name="テキスト ボックス 69"/>
        <xdr:cNvSpPr txBox="1"/>
      </xdr:nvSpPr>
      <xdr:spPr>
        <a:xfrm>
          <a:off x="3516504" y="6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151859</xdr:rowOff>
    </xdr:from>
    <xdr:to>
      <xdr:col>4</xdr:col>
      <xdr:colOff>155575</xdr:colOff>
      <xdr:row>34</xdr:row>
      <xdr:rowOff>38530</xdr:rowOff>
    </xdr:to>
    <xdr:cxnSp macro="">
      <xdr:nvCxnSpPr>
        <xdr:cNvPr id="71" name="直線コネクタ 70"/>
        <xdr:cNvCxnSpPr/>
      </xdr:nvCxnSpPr>
      <xdr:spPr>
        <a:xfrm>
          <a:off x="2019300" y="5809709"/>
          <a:ext cx="889000" cy="5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36</xdr:row>
      <xdr:rowOff>51705</xdr:rowOff>
    </xdr:from>
    <xdr:ext cx="534377" cy="259045"/>
    <xdr:sp macro="" textlink="">
      <xdr:nvSpPr>
        <xdr:cNvPr id="73" name="テキスト ボックス 72"/>
        <xdr:cNvSpPr txBox="1"/>
      </xdr:nvSpPr>
      <xdr:spPr>
        <a:xfrm>
          <a:off x="2628865" y="64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151859</xdr:rowOff>
    </xdr:from>
    <xdr:to>
      <xdr:col>2</xdr:col>
      <xdr:colOff>638175</xdr:colOff>
      <xdr:row>34</xdr:row>
      <xdr:rowOff>74663</xdr:rowOff>
    </xdr:to>
    <xdr:cxnSp macro="">
      <xdr:nvCxnSpPr>
        <xdr:cNvPr id="74" name="直線コネクタ 73"/>
        <xdr:cNvCxnSpPr/>
      </xdr:nvCxnSpPr>
      <xdr:spPr>
        <a:xfrm flipV="1">
          <a:off x="1130300" y="5809709"/>
          <a:ext cx="889000" cy="9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36</xdr:row>
      <xdr:rowOff>26128</xdr:rowOff>
    </xdr:from>
    <xdr:ext cx="534377" cy="259045"/>
    <xdr:sp macro="" textlink="">
      <xdr:nvSpPr>
        <xdr:cNvPr id="76" name="テキスト ボックス 75"/>
        <xdr:cNvSpPr txBox="1"/>
      </xdr:nvSpPr>
      <xdr:spPr>
        <a:xfrm>
          <a:off x="1745307" y="639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36</xdr:row>
      <xdr:rowOff>9450</xdr:rowOff>
    </xdr:from>
    <xdr:ext cx="534377" cy="259045"/>
    <xdr:sp macro="" textlink="">
      <xdr:nvSpPr>
        <xdr:cNvPr id="78" name="テキスト ボックス 77"/>
        <xdr:cNvSpPr txBox="1"/>
      </xdr:nvSpPr>
      <xdr:spPr>
        <a:xfrm>
          <a:off x="871275" y="637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44109</xdr:rowOff>
    </xdr:from>
    <xdr:to>
      <xdr:col>6</xdr:col>
      <xdr:colOff>561975</xdr:colOff>
      <xdr:row>34</xdr:row>
      <xdr:rowOff>145709</xdr:rowOff>
    </xdr:to>
    <xdr:sp macro="" textlink="">
      <xdr:nvSpPr>
        <xdr:cNvPr id="84" name="円/楕円 83"/>
        <xdr:cNvSpPr/>
      </xdr:nvSpPr>
      <xdr:spPr>
        <a:xfrm>
          <a:off x="4584700" y="587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33</xdr:row>
      <xdr:rowOff>38203</xdr:rowOff>
    </xdr:from>
    <xdr:ext cx="599010" cy="259045"/>
    <xdr:sp macro="" textlink="">
      <xdr:nvSpPr>
        <xdr:cNvPr id="85" name="人件費該当値テキスト"/>
        <xdr:cNvSpPr txBox="1"/>
      </xdr:nvSpPr>
      <xdr:spPr>
        <a:xfrm>
          <a:off x="4657725" y="587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103,135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73984</xdr:rowOff>
    </xdr:from>
    <xdr:to>
      <xdr:col>5</xdr:col>
      <xdr:colOff>409575</xdr:colOff>
      <xdr:row>35</xdr:row>
      <xdr:rowOff>4134</xdr:rowOff>
    </xdr:to>
    <xdr:sp macro="" textlink="">
      <xdr:nvSpPr>
        <xdr:cNvPr id="86" name="円/楕円 85"/>
        <xdr:cNvSpPr/>
      </xdr:nvSpPr>
      <xdr:spPr>
        <a:xfrm>
          <a:off x="3746500" y="59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32</xdr:row>
      <xdr:rowOff>159246</xdr:rowOff>
    </xdr:from>
    <xdr:ext cx="599010" cy="259045"/>
    <xdr:sp macro="" textlink="">
      <xdr:nvSpPr>
        <xdr:cNvPr id="87" name="テキスト ボックス 86"/>
        <xdr:cNvSpPr txBox="1"/>
      </xdr:nvSpPr>
      <xdr:spPr>
        <a:xfrm>
          <a:off x="3474662" y="581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101,044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159180</xdr:rowOff>
    </xdr:from>
    <xdr:to>
      <xdr:col>4</xdr:col>
      <xdr:colOff>206375</xdr:colOff>
      <xdr:row>34</xdr:row>
      <xdr:rowOff>89330</xdr:rowOff>
    </xdr:to>
    <xdr:sp macro="" textlink="">
      <xdr:nvSpPr>
        <xdr:cNvPr id="88" name="円/楕円 87"/>
        <xdr:cNvSpPr/>
      </xdr:nvSpPr>
      <xdr:spPr>
        <a:xfrm>
          <a:off x="2857500" y="58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532344</xdr:colOff>
      <xdr:row>32</xdr:row>
      <xdr:rowOff>78102</xdr:rowOff>
    </xdr:from>
    <xdr:ext cx="599010" cy="259045"/>
    <xdr:sp macro="" textlink="">
      <xdr:nvSpPr>
        <xdr:cNvPr id="89" name="テキスト ボックス 88"/>
        <xdr:cNvSpPr txBox="1"/>
      </xdr:nvSpPr>
      <xdr:spPr>
        <a:xfrm>
          <a:off x="2587023" y="57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107,081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101059</xdr:rowOff>
    </xdr:from>
    <xdr:to>
      <xdr:col>3</xdr:col>
      <xdr:colOff>3175</xdr:colOff>
      <xdr:row>34</xdr:row>
      <xdr:rowOff>31209</xdr:rowOff>
    </xdr:to>
    <xdr:sp macro="" textlink="">
      <xdr:nvSpPr>
        <xdr:cNvPr id="90" name="円/楕円 89"/>
        <xdr:cNvSpPr/>
      </xdr:nvSpPr>
      <xdr:spPr>
        <a:xfrm>
          <a:off x="1968500" y="57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32</xdr:row>
      <xdr:rowOff>29506</xdr:rowOff>
    </xdr:from>
    <xdr:ext cx="599010" cy="259045"/>
    <xdr:sp macro="" textlink="">
      <xdr:nvSpPr>
        <xdr:cNvPr id="91" name="テキスト ボックス 90"/>
        <xdr:cNvSpPr txBox="1"/>
      </xdr:nvSpPr>
      <xdr:spPr>
        <a:xfrm>
          <a:off x="1712990" y="569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111,149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23863</xdr:rowOff>
    </xdr:from>
    <xdr:to>
      <xdr:col>1</xdr:col>
      <xdr:colOff>485775</xdr:colOff>
      <xdr:row>34</xdr:row>
      <xdr:rowOff>125463</xdr:rowOff>
    </xdr:to>
    <xdr:sp macro="" textlink="">
      <xdr:nvSpPr>
        <xdr:cNvPr id="92" name="円/楕円 91"/>
        <xdr:cNvSpPr/>
      </xdr:nvSpPr>
      <xdr:spPr>
        <a:xfrm>
          <a:off x="1079500" y="58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32</xdr:row>
      <xdr:rowOff>119135</xdr:rowOff>
    </xdr:from>
    <xdr:ext cx="599010" cy="259045"/>
    <xdr:sp macro="" textlink="">
      <xdr:nvSpPr>
        <xdr:cNvPr id="93" name="テキスト ボックス 92"/>
        <xdr:cNvSpPr txBox="1"/>
      </xdr:nvSpPr>
      <xdr:spPr>
        <a:xfrm>
          <a:off x="829433" y="577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104,552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47</xdr:row>
      <xdr:rowOff>6350</xdr:rowOff>
    </xdr:from>
    <xdr:ext cx="349839" cy="225703"/>
    <xdr:sp macro="" textlink="">
      <xdr:nvSpPr>
        <xdr:cNvPr id="102" name="テキスト ボックス 101"/>
        <xdr:cNvSpPr txBox="1"/>
      </xdr:nvSpPr>
      <xdr:spPr>
        <a:xfrm>
          <a:off x="732064"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74497</xdr:rowOff>
    </xdr:from>
    <xdr:ext cx="248786" cy="259045"/>
    <xdr:sp macro="" textlink="">
      <xdr:nvSpPr>
        <xdr:cNvPr id="104" name="テキスト ボックス 103"/>
        <xdr:cNvSpPr txBox="1"/>
      </xdr:nvSpPr>
      <xdr:spPr>
        <a:xfrm>
          <a:off x="513214" y="1068806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50822</xdr:rowOff>
    </xdr:from>
    <xdr:ext cx="531299" cy="259045"/>
    <xdr:sp macro="" textlink="">
      <xdr:nvSpPr>
        <xdr:cNvPr id="106" name="テキスト ボックス 105"/>
        <xdr:cNvSpPr txBox="1"/>
      </xdr:nvSpPr>
      <xdr:spPr>
        <a:xfrm>
          <a:off x="230701" y="103106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7822</xdr:rowOff>
    </xdr:from>
    <xdr:ext cx="531299" cy="259045"/>
    <xdr:sp macro="" textlink="">
      <xdr:nvSpPr>
        <xdr:cNvPr id="108" name="テキスト ボックス 107"/>
        <xdr:cNvSpPr txBox="1"/>
      </xdr:nvSpPr>
      <xdr:spPr>
        <a:xfrm>
          <a:off x="230701" y="99138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146072</xdr:rowOff>
    </xdr:from>
    <xdr:ext cx="531299" cy="259045"/>
    <xdr:sp macro="" textlink="">
      <xdr:nvSpPr>
        <xdr:cNvPr id="110" name="テキスト ボックス 109"/>
        <xdr:cNvSpPr txBox="1"/>
      </xdr:nvSpPr>
      <xdr:spPr>
        <a:xfrm>
          <a:off x="230701" y="952139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51</xdr:row>
      <xdr:rowOff>103072</xdr:rowOff>
    </xdr:from>
    <xdr:ext cx="595419" cy="259045"/>
    <xdr:sp macro="" textlink="">
      <xdr:nvSpPr>
        <xdr:cNvPr id="112" name="テキスト ボックス 111"/>
        <xdr:cNvSpPr txBox="1"/>
      </xdr:nvSpPr>
      <xdr:spPr>
        <a:xfrm>
          <a:off x="157056" y="912460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49</xdr:row>
      <xdr:rowOff>74497</xdr:rowOff>
    </xdr:from>
    <xdr:ext cx="595419" cy="259045"/>
    <xdr:sp macro="" textlink="">
      <xdr:nvSpPr>
        <xdr:cNvPr id="114" name="テキスト ボックス 113"/>
        <xdr:cNvSpPr txBox="1"/>
      </xdr:nvSpPr>
      <xdr:spPr>
        <a:xfrm>
          <a:off x="157056" y="87422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47</xdr:row>
      <xdr:rowOff>25844</xdr:rowOff>
    </xdr:from>
    <xdr:ext cx="595419" cy="259045"/>
    <xdr:sp macro="" textlink="">
      <xdr:nvSpPr>
        <xdr:cNvPr id="116" name="テキスト ボックス 115"/>
        <xdr:cNvSpPr txBox="1"/>
      </xdr:nvSpPr>
      <xdr:spPr>
        <a:xfrm>
          <a:off x="157056" y="833980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9525</xdr:rowOff>
    </xdr:from>
    <xdr:ext cx="534377" cy="259045"/>
    <xdr:sp macro="" textlink="">
      <xdr:nvSpPr>
        <xdr:cNvPr id="119" name="物件費最小値テキスト"/>
        <xdr:cNvSpPr txBox="1"/>
      </xdr:nvSpPr>
      <xdr:spPr>
        <a:xfrm>
          <a:off x="4657725" y="1044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96684</xdr:rowOff>
    </xdr:from>
    <xdr:ext cx="599010" cy="259045"/>
    <xdr:sp macro="" textlink="">
      <xdr:nvSpPr>
        <xdr:cNvPr id="121" name="物件費最大値テキスト"/>
        <xdr:cNvSpPr txBox="1"/>
      </xdr:nvSpPr>
      <xdr:spPr>
        <a:xfrm>
          <a:off x="4657725" y="876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87211</xdr:rowOff>
    </xdr:from>
    <xdr:to>
      <xdr:col>6</xdr:col>
      <xdr:colOff>511175</xdr:colOff>
      <xdr:row>56</xdr:row>
      <xdr:rowOff>138735</xdr:rowOff>
    </xdr:to>
    <xdr:cxnSp macro="">
      <xdr:nvCxnSpPr>
        <xdr:cNvPr id="123" name="直線コネクタ 122"/>
        <xdr:cNvCxnSpPr/>
      </xdr:nvCxnSpPr>
      <xdr:spPr>
        <a:xfrm flipV="1">
          <a:off x="3797300" y="9688411"/>
          <a:ext cx="838200" cy="5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159616</xdr:rowOff>
    </xdr:from>
    <xdr:ext cx="534377" cy="259045"/>
    <xdr:sp macro="" textlink="">
      <xdr:nvSpPr>
        <xdr:cNvPr id="124" name="物件費平均値テキスト"/>
        <xdr:cNvSpPr txBox="1"/>
      </xdr:nvSpPr>
      <xdr:spPr>
        <a:xfrm>
          <a:off x="4657725" y="9711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56</xdr:row>
      <xdr:rowOff>138735</xdr:rowOff>
    </xdr:from>
    <xdr:to>
      <xdr:col>5</xdr:col>
      <xdr:colOff>358775</xdr:colOff>
      <xdr:row>57</xdr:row>
      <xdr:rowOff>52908</xdr:rowOff>
    </xdr:to>
    <xdr:cxnSp macro="">
      <xdr:nvCxnSpPr>
        <xdr:cNvPr id="126" name="直線コネクタ 125"/>
        <xdr:cNvCxnSpPr/>
      </xdr:nvCxnSpPr>
      <xdr:spPr>
        <a:xfrm flipV="1">
          <a:off x="2908300" y="9739935"/>
          <a:ext cx="889000" cy="8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54</xdr:row>
      <xdr:rowOff>117853</xdr:rowOff>
    </xdr:from>
    <xdr:ext cx="534377" cy="259045"/>
    <xdr:sp macro="" textlink="">
      <xdr:nvSpPr>
        <xdr:cNvPr id="128" name="テキスト ボックス 127"/>
        <xdr:cNvSpPr txBox="1"/>
      </xdr:nvSpPr>
      <xdr:spPr>
        <a:xfrm>
          <a:off x="3516504" y="967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52908</xdr:rowOff>
    </xdr:from>
    <xdr:to>
      <xdr:col>4</xdr:col>
      <xdr:colOff>155575</xdr:colOff>
      <xdr:row>57</xdr:row>
      <xdr:rowOff>58420</xdr:rowOff>
    </xdr:to>
    <xdr:cxnSp macro="">
      <xdr:nvCxnSpPr>
        <xdr:cNvPr id="129" name="直線コネクタ 128"/>
        <xdr:cNvCxnSpPr/>
      </xdr:nvCxnSpPr>
      <xdr:spPr>
        <a:xfrm flipV="1">
          <a:off x="2019300" y="9825558"/>
          <a:ext cx="8890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54</xdr:row>
      <xdr:rowOff>119478</xdr:rowOff>
    </xdr:from>
    <xdr:ext cx="534377" cy="259045"/>
    <xdr:sp macro="" textlink="">
      <xdr:nvSpPr>
        <xdr:cNvPr id="131" name="テキスト ボックス 130"/>
        <xdr:cNvSpPr txBox="1"/>
      </xdr:nvSpPr>
      <xdr:spPr>
        <a:xfrm>
          <a:off x="2628865" y="967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30480</xdr:rowOff>
    </xdr:from>
    <xdr:to>
      <xdr:col>2</xdr:col>
      <xdr:colOff>638175</xdr:colOff>
      <xdr:row>57</xdr:row>
      <xdr:rowOff>58420</xdr:rowOff>
    </xdr:to>
    <xdr:cxnSp macro="">
      <xdr:nvCxnSpPr>
        <xdr:cNvPr id="132" name="直線コネクタ 131"/>
        <xdr:cNvCxnSpPr/>
      </xdr:nvCxnSpPr>
      <xdr:spPr>
        <a:xfrm>
          <a:off x="1130300" y="98031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54</xdr:row>
      <xdr:rowOff>116367</xdr:rowOff>
    </xdr:from>
    <xdr:ext cx="534377" cy="259045"/>
    <xdr:sp macro="" textlink="">
      <xdr:nvSpPr>
        <xdr:cNvPr id="134" name="テキスト ボックス 133"/>
        <xdr:cNvSpPr txBox="1"/>
      </xdr:nvSpPr>
      <xdr:spPr>
        <a:xfrm>
          <a:off x="1745307" y="966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54</xdr:row>
      <xdr:rowOff>52292</xdr:rowOff>
    </xdr:from>
    <xdr:ext cx="534377" cy="259045"/>
    <xdr:sp macro="" textlink="">
      <xdr:nvSpPr>
        <xdr:cNvPr id="136" name="テキスト ボックス 135"/>
        <xdr:cNvSpPr txBox="1"/>
      </xdr:nvSpPr>
      <xdr:spPr>
        <a:xfrm>
          <a:off x="871275" y="96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36411</xdr:rowOff>
    </xdr:from>
    <xdr:to>
      <xdr:col>6</xdr:col>
      <xdr:colOff>561975</xdr:colOff>
      <xdr:row>56</xdr:row>
      <xdr:rowOff>138011</xdr:rowOff>
    </xdr:to>
    <xdr:sp macro="" textlink="">
      <xdr:nvSpPr>
        <xdr:cNvPr id="142" name="円/楕円 141"/>
        <xdr:cNvSpPr/>
      </xdr:nvSpPr>
      <xdr:spPr>
        <a:xfrm>
          <a:off x="4584700" y="96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55</xdr:row>
      <xdr:rowOff>154451</xdr:rowOff>
    </xdr:from>
    <xdr:ext cx="534377" cy="259045"/>
    <xdr:sp macro="" textlink="">
      <xdr:nvSpPr>
        <xdr:cNvPr id="143" name="物件費該当値テキスト"/>
        <xdr:cNvSpPr txBox="1"/>
      </xdr:nvSpPr>
      <xdr:spPr>
        <a:xfrm>
          <a:off x="4657725" y="988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67,133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87935</xdr:rowOff>
    </xdr:from>
    <xdr:to>
      <xdr:col>5</xdr:col>
      <xdr:colOff>409575</xdr:colOff>
      <xdr:row>57</xdr:row>
      <xdr:rowOff>18085</xdr:rowOff>
    </xdr:to>
    <xdr:sp macro="" textlink="">
      <xdr:nvSpPr>
        <xdr:cNvPr id="144" name="円/楕円 143"/>
        <xdr:cNvSpPr/>
      </xdr:nvSpPr>
      <xdr:spPr>
        <a:xfrm>
          <a:off x="3746500" y="96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56</xdr:row>
      <xdr:rowOff>157322</xdr:rowOff>
    </xdr:from>
    <xdr:ext cx="534377" cy="259045"/>
    <xdr:sp macro="" textlink="">
      <xdr:nvSpPr>
        <xdr:cNvPr id="145" name="テキスト ボックス 144"/>
        <xdr:cNvSpPr txBox="1"/>
      </xdr:nvSpPr>
      <xdr:spPr>
        <a:xfrm>
          <a:off x="3516504" y="100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63,076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2108</xdr:rowOff>
    </xdr:from>
    <xdr:to>
      <xdr:col>4</xdr:col>
      <xdr:colOff>206375</xdr:colOff>
      <xdr:row>57</xdr:row>
      <xdr:rowOff>103708</xdr:rowOff>
    </xdr:to>
    <xdr:sp macro="" textlink="">
      <xdr:nvSpPr>
        <xdr:cNvPr id="146" name="円/楕円 145"/>
        <xdr:cNvSpPr/>
      </xdr:nvSpPr>
      <xdr:spPr>
        <a:xfrm>
          <a:off x="2857500" y="97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57</xdr:row>
      <xdr:rowOff>71980</xdr:rowOff>
    </xdr:from>
    <xdr:ext cx="534377" cy="259045"/>
    <xdr:sp macro="" textlink="">
      <xdr:nvSpPr>
        <xdr:cNvPr id="147" name="テキスト ボックス 146"/>
        <xdr:cNvSpPr txBox="1"/>
      </xdr:nvSpPr>
      <xdr:spPr>
        <a:xfrm>
          <a:off x="2628865" y="1015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7620</xdr:rowOff>
    </xdr:from>
    <xdr:to>
      <xdr:col>3</xdr:col>
      <xdr:colOff>3175</xdr:colOff>
      <xdr:row>57</xdr:row>
      <xdr:rowOff>109220</xdr:rowOff>
    </xdr:to>
    <xdr:sp macro="" textlink="">
      <xdr:nvSpPr>
        <xdr:cNvPr id="148" name="円/楕円 147"/>
        <xdr:cNvSpPr/>
      </xdr:nvSpPr>
      <xdr:spPr>
        <a:xfrm>
          <a:off x="1968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57</xdr:row>
      <xdr:rowOff>67967</xdr:rowOff>
    </xdr:from>
    <xdr:ext cx="534377" cy="259045"/>
    <xdr:sp macro="" textlink="">
      <xdr:nvSpPr>
        <xdr:cNvPr id="149" name="テキスト ボックス 148"/>
        <xdr:cNvSpPr txBox="1"/>
      </xdr:nvSpPr>
      <xdr:spPr>
        <a:xfrm>
          <a:off x="1745307" y="101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55,900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151130</xdr:rowOff>
    </xdr:from>
    <xdr:to>
      <xdr:col>1</xdr:col>
      <xdr:colOff>485775</xdr:colOff>
      <xdr:row>57</xdr:row>
      <xdr:rowOff>81280</xdr:rowOff>
    </xdr:to>
    <xdr:sp macro="" textlink="">
      <xdr:nvSpPr>
        <xdr:cNvPr id="150" name="円/楕円 149"/>
        <xdr:cNvSpPr/>
      </xdr:nvSpPr>
      <xdr:spPr>
        <a:xfrm>
          <a:off x="1079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57</xdr:row>
      <xdr:rowOff>48352</xdr:rowOff>
    </xdr:from>
    <xdr:ext cx="534377" cy="259045"/>
    <xdr:sp macro="" textlink="">
      <xdr:nvSpPr>
        <xdr:cNvPr id="151" name="テキスト ボックス 150"/>
        <xdr:cNvSpPr txBox="1"/>
      </xdr:nvSpPr>
      <xdr:spPr>
        <a:xfrm>
          <a:off x="871275" y="1013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67</xdr:row>
      <xdr:rowOff>6350</xdr:rowOff>
    </xdr:from>
    <xdr:ext cx="349839" cy="225703"/>
    <xdr:sp macro="" textlink="">
      <xdr:nvSpPr>
        <xdr:cNvPr id="160" name="テキスト ボックス 159"/>
        <xdr:cNvSpPr txBox="1"/>
      </xdr:nvSpPr>
      <xdr:spPr>
        <a:xfrm>
          <a:off x="732064"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49622</xdr:rowOff>
    </xdr:from>
    <xdr:ext cx="248786" cy="259045"/>
    <xdr:sp macro="" textlink="">
      <xdr:nvSpPr>
        <xdr:cNvPr id="163" name="テキスト ボックス 162"/>
        <xdr:cNvSpPr txBox="1"/>
      </xdr:nvSpPr>
      <xdr:spPr>
        <a:xfrm>
          <a:off x="513214" y="1384726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7822</xdr:rowOff>
    </xdr:from>
    <xdr:ext cx="531299" cy="259045"/>
    <xdr:sp macro="" textlink="">
      <xdr:nvSpPr>
        <xdr:cNvPr id="165" name="テキスト ボックス 164"/>
        <xdr:cNvSpPr txBox="1"/>
      </xdr:nvSpPr>
      <xdr:spPr>
        <a:xfrm>
          <a:off x="230701" y="134516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141172</xdr:rowOff>
    </xdr:from>
    <xdr:ext cx="531299" cy="259045"/>
    <xdr:sp macro="" textlink="">
      <xdr:nvSpPr>
        <xdr:cNvPr id="167" name="テキスト ボックス 166"/>
        <xdr:cNvSpPr txBox="1"/>
      </xdr:nvSpPr>
      <xdr:spPr>
        <a:xfrm>
          <a:off x="230701" y="130543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98447</xdr:rowOff>
    </xdr:from>
    <xdr:ext cx="531299" cy="259045"/>
    <xdr:sp macro="" textlink="">
      <xdr:nvSpPr>
        <xdr:cNvPr id="169" name="テキスト ボックス 168"/>
        <xdr:cNvSpPr txBox="1"/>
      </xdr:nvSpPr>
      <xdr:spPr>
        <a:xfrm>
          <a:off x="230701" y="126578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70988</xdr:rowOff>
    </xdr:from>
    <xdr:ext cx="531299" cy="259045"/>
    <xdr:sp macro="" textlink="">
      <xdr:nvSpPr>
        <xdr:cNvPr id="171" name="テキスト ボックス 170"/>
        <xdr:cNvSpPr txBox="1"/>
      </xdr:nvSpPr>
      <xdr:spPr>
        <a:xfrm>
          <a:off x="230701" y="122765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26872</xdr:rowOff>
    </xdr:from>
    <xdr:ext cx="531299" cy="259045"/>
    <xdr:sp macro="" textlink="">
      <xdr:nvSpPr>
        <xdr:cNvPr id="173" name="テキスト ボックス 172"/>
        <xdr:cNvSpPr txBox="1"/>
      </xdr:nvSpPr>
      <xdr:spPr>
        <a:xfrm>
          <a:off x="230701" y="1187869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10197</xdr:rowOff>
    </xdr:from>
    <xdr:ext cx="378565" cy="259045"/>
    <xdr:sp macro="" textlink="">
      <xdr:nvSpPr>
        <xdr:cNvPr id="176" name="維持補修費最小値テキスト"/>
        <xdr:cNvSpPr txBox="1"/>
      </xdr:nvSpPr>
      <xdr:spPr>
        <a:xfrm>
          <a:off x="4657725" y="1398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25056</xdr:rowOff>
    </xdr:from>
    <xdr:ext cx="534377" cy="259045"/>
    <xdr:sp macro="" textlink="">
      <xdr:nvSpPr>
        <xdr:cNvPr id="178" name="維持補修費最大値テキスト"/>
        <xdr:cNvSpPr txBox="1"/>
      </xdr:nvSpPr>
      <xdr:spPr>
        <a:xfrm>
          <a:off x="4657725" y="122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165760</xdr:rowOff>
    </xdr:from>
    <xdr:to>
      <xdr:col>6</xdr:col>
      <xdr:colOff>511175</xdr:colOff>
      <xdr:row>78</xdr:row>
      <xdr:rowOff>166523</xdr:rowOff>
    </xdr:to>
    <xdr:cxnSp macro="">
      <xdr:nvCxnSpPr>
        <xdr:cNvPr id="180" name="直線コネクタ 179"/>
        <xdr:cNvCxnSpPr/>
      </xdr:nvCxnSpPr>
      <xdr:spPr>
        <a:xfrm>
          <a:off x="3797300" y="13538860"/>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97391</xdr:rowOff>
    </xdr:from>
    <xdr:ext cx="469744" cy="259045"/>
    <xdr:sp macro="" textlink="">
      <xdr:nvSpPr>
        <xdr:cNvPr id="181" name="維持補修費平均値テキスト"/>
        <xdr:cNvSpPr txBox="1"/>
      </xdr:nvSpPr>
      <xdr:spPr>
        <a:xfrm>
          <a:off x="4657725" y="13541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78</xdr:row>
      <xdr:rowOff>165760</xdr:rowOff>
    </xdr:from>
    <xdr:to>
      <xdr:col>5</xdr:col>
      <xdr:colOff>358775</xdr:colOff>
      <xdr:row>79</xdr:row>
      <xdr:rowOff>1969</xdr:rowOff>
    </xdr:to>
    <xdr:cxnSp macro="">
      <xdr:nvCxnSpPr>
        <xdr:cNvPr id="183" name="直線コネクタ 182"/>
        <xdr:cNvCxnSpPr/>
      </xdr:nvCxnSpPr>
      <xdr:spPr>
        <a:xfrm flipV="1">
          <a:off x="2908300" y="13538860"/>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76</xdr:row>
      <xdr:rowOff>5802</xdr:rowOff>
    </xdr:from>
    <xdr:ext cx="469744" cy="259045"/>
    <xdr:sp macro="" textlink="">
      <xdr:nvSpPr>
        <xdr:cNvPr id="185" name="テキスト ボックス 184"/>
        <xdr:cNvSpPr txBox="1"/>
      </xdr:nvSpPr>
      <xdr:spPr>
        <a:xfrm>
          <a:off x="3539295" y="134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168047</xdr:rowOff>
    </xdr:from>
    <xdr:to>
      <xdr:col>4</xdr:col>
      <xdr:colOff>155575</xdr:colOff>
      <xdr:row>79</xdr:row>
      <xdr:rowOff>1969</xdr:rowOff>
    </xdr:to>
    <xdr:cxnSp macro="">
      <xdr:nvCxnSpPr>
        <xdr:cNvPr id="186" name="直線コネクタ 185"/>
        <xdr:cNvCxnSpPr/>
      </xdr:nvCxnSpPr>
      <xdr:spPr>
        <a:xfrm>
          <a:off x="2019300" y="13541147"/>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76</xdr:row>
      <xdr:rowOff>25653</xdr:rowOff>
    </xdr:from>
    <xdr:ext cx="469744" cy="259045"/>
    <xdr:sp macro="" textlink="">
      <xdr:nvSpPr>
        <xdr:cNvPr id="188" name="テキスト ボックス 187"/>
        <xdr:cNvSpPr txBox="1"/>
      </xdr:nvSpPr>
      <xdr:spPr>
        <a:xfrm>
          <a:off x="2661181" y="1346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168047</xdr:rowOff>
    </xdr:from>
    <xdr:to>
      <xdr:col>2</xdr:col>
      <xdr:colOff>638175</xdr:colOff>
      <xdr:row>79</xdr:row>
      <xdr:rowOff>9131</xdr:rowOff>
    </xdr:to>
    <xdr:cxnSp macro="">
      <xdr:nvCxnSpPr>
        <xdr:cNvPr id="189" name="直線コネクタ 188"/>
        <xdr:cNvCxnSpPr/>
      </xdr:nvCxnSpPr>
      <xdr:spPr>
        <a:xfrm flipV="1">
          <a:off x="1130300" y="13541147"/>
          <a:ext cx="8890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393777</xdr:colOff>
      <xdr:row>76</xdr:row>
      <xdr:rowOff>32129</xdr:rowOff>
    </xdr:from>
    <xdr:ext cx="469744" cy="259045"/>
    <xdr:sp macro="" textlink="">
      <xdr:nvSpPr>
        <xdr:cNvPr id="191" name="テキスト ボックス 190"/>
        <xdr:cNvSpPr txBox="1"/>
      </xdr:nvSpPr>
      <xdr:spPr>
        <a:xfrm>
          <a:off x="1768098" y="1347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76</xdr:row>
      <xdr:rowOff>35902</xdr:rowOff>
    </xdr:from>
    <xdr:ext cx="469744" cy="259045"/>
    <xdr:sp macro="" textlink="">
      <xdr:nvSpPr>
        <xdr:cNvPr id="193" name="テキスト ボックス 192"/>
        <xdr:cNvSpPr txBox="1"/>
      </xdr:nvSpPr>
      <xdr:spPr>
        <a:xfrm>
          <a:off x="894066" y="134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115723</xdr:rowOff>
    </xdr:from>
    <xdr:to>
      <xdr:col>6</xdr:col>
      <xdr:colOff>561975</xdr:colOff>
      <xdr:row>79</xdr:row>
      <xdr:rowOff>45873</xdr:rowOff>
    </xdr:to>
    <xdr:sp macro="" textlink="">
      <xdr:nvSpPr>
        <xdr:cNvPr id="199" name="円/楕円 198"/>
        <xdr:cNvSpPr/>
      </xdr:nvSpPr>
      <xdr:spPr>
        <a:xfrm>
          <a:off x="4584700" y="134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78</xdr:row>
      <xdr:rowOff>11392</xdr:rowOff>
    </xdr:from>
    <xdr:ext cx="469744" cy="259045"/>
    <xdr:sp macro="" textlink="">
      <xdr:nvSpPr>
        <xdr:cNvPr id="200" name="維持補修費該当値テキスト"/>
        <xdr:cNvSpPr txBox="1"/>
      </xdr:nvSpPr>
      <xdr:spPr>
        <a:xfrm>
          <a:off x="4657725" y="1380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114960</xdr:rowOff>
    </xdr:from>
    <xdr:to>
      <xdr:col>5</xdr:col>
      <xdr:colOff>409575</xdr:colOff>
      <xdr:row>79</xdr:row>
      <xdr:rowOff>45110</xdr:rowOff>
    </xdr:to>
    <xdr:sp macro="" textlink="">
      <xdr:nvSpPr>
        <xdr:cNvPr id="201" name="円/楕円 200"/>
        <xdr:cNvSpPr/>
      </xdr:nvSpPr>
      <xdr:spPr>
        <a:xfrm>
          <a:off x="3746500" y="13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79</xdr:row>
      <xdr:rowOff>8482</xdr:rowOff>
    </xdr:from>
    <xdr:ext cx="469744" cy="259045"/>
    <xdr:sp macro="" textlink="">
      <xdr:nvSpPr>
        <xdr:cNvPr id="202" name="テキスト ボックス 201"/>
        <xdr:cNvSpPr txBox="1"/>
      </xdr:nvSpPr>
      <xdr:spPr>
        <a:xfrm>
          <a:off x="3539295" y="139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122619</xdr:rowOff>
    </xdr:from>
    <xdr:to>
      <xdr:col>4</xdr:col>
      <xdr:colOff>206375</xdr:colOff>
      <xdr:row>79</xdr:row>
      <xdr:rowOff>52769</xdr:rowOff>
    </xdr:to>
    <xdr:sp macro="" textlink="">
      <xdr:nvSpPr>
        <xdr:cNvPr id="203" name="円/楕円 202"/>
        <xdr:cNvSpPr/>
      </xdr:nvSpPr>
      <xdr:spPr>
        <a:xfrm>
          <a:off x="2857500" y="134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79</xdr:row>
      <xdr:rowOff>25666</xdr:rowOff>
    </xdr:from>
    <xdr:ext cx="469744" cy="259045"/>
    <xdr:sp macro="" textlink="">
      <xdr:nvSpPr>
        <xdr:cNvPr id="204" name="テキスト ボックス 203"/>
        <xdr:cNvSpPr txBox="1"/>
      </xdr:nvSpPr>
      <xdr:spPr>
        <a:xfrm>
          <a:off x="2661181" y="1400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117247</xdr:rowOff>
    </xdr:from>
    <xdr:to>
      <xdr:col>3</xdr:col>
      <xdr:colOff>3175</xdr:colOff>
      <xdr:row>79</xdr:row>
      <xdr:rowOff>47397</xdr:rowOff>
    </xdr:to>
    <xdr:sp macro="" textlink="">
      <xdr:nvSpPr>
        <xdr:cNvPr id="205" name="円/楕円 204"/>
        <xdr:cNvSpPr/>
      </xdr:nvSpPr>
      <xdr:spPr>
        <a:xfrm>
          <a:off x="1968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393777</xdr:colOff>
      <xdr:row>79</xdr:row>
      <xdr:rowOff>10769</xdr:rowOff>
    </xdr:from>
    <xdr:ext cx="469744" cy="259045"/>
    <xdr:sp macro="" textlink="">
      <xdr:nvSpPr>
        <xdr:cNvPr id="206" name="テキスト ボックス 205"/>
        <xdr:cNvSpPr txBox="1"/>
      </xdr:nvSpPr>
      <xdr:spPr>
        <a:xfrm>
          <a:off x="1768098" y="139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129781</xdr:rowOff>
    </xdr:from>
    <xdr:to>
      <xdr:col>1</xdr:col>
      <xdr:colOff>485775</xdr:colOff>
      <xdr:row>79</xdr:row>
      <xdr:rowOff>59931</xdr:rowOff>
    </xdr:to>
    <xdr:sp macro="" textlink="">
      <xdr:nvSpPr>
        <xdr:cNvPr id="207" name="円/楕円 206"/>
        <xdr:cNvSpPr/>
      </xdr:nvSpPr>
      <xdr:spPr>
        <a:xfrm>
          <a:off x="1079500" y="135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245692</xdr:colOff>
      <xdr:row>79</xdr:row>
      <xdr:rowOff>29319</xdr:rowOff>
    </xdr:from>
    <xdr:ext cx="378565" cy="259045"/>
    <xdr:sp macro="" textlink="">
      <xdr:nvSpPr>
        <xdr:cNvPr id="208" name="テキスト ボックス 207"/>
        <xdr:cNvSpPr txBox="1"/>
      </xdr:nvSpPr>
      <xdr:spPr>
        <a:xfrm>
          <a:off x="939656" y="14003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87</xdr:row>
      <xdr:rowOff>6350</xdr:rowOff>
    </xdr:from>
    <xdr:ext cx="349839" cy="225703"/>
    <xdr:sp macro="" textlink="">
      <xdr:nvSpPr>
        <xdr:cNvPr id="217" name="テキスト ボックス 216"/>
        <xdr:cNvSpPr txBox="1"/>
      </xdr:nvSpPr>
      <xdr:spPr>
        <a:xfrm>
          <a:off x="732064"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74497</xdr:rowOff>
    </xdr:from>
    <xdr:ext cx="531299" cy="259045"/>
    <xdr:sp macro="" textlink="">
      <xdr:nvSpPr>
        <xdr:cNvPr id="219" name="テキスト ボックス 218"/>
        <xdr:cNvSpPr txBox="1"/>
      </xdr:nvSpPr>
      <xdr:spPr>
        <a:xfrm>
          <a:off x="230701" y="177637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50822</xdr:rowOff>
    </xdr:from>
    <xdr:ext cx="531299" cy="259045"/>
    <xdr:sp macro="" textlink="">
      <xdr:nvSpPr>
        <xdr:cNvPr id="221" name="テキスト ボックス 220"/>
        <xdr:cNvSpPr txBox="1"/>
      </xdr:nvSpPr>
      <xdr:spPr>
        <a:xfrm>
          <a:off x="230701" y="17386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6794</xdr:rowOff>
    </xdr:from>
    <xdr:ext cx="531299" cy="259045"/>
    <xdr:sp macro="" textlink="">
      <xdr:nvSpPr>
        <xdr:cNvPr id="223" name="テキスト ボックス 222"/>
        <xdr:cNvSpPr txBox="1"/>
      </xdr:nvSpPr>
      <xdr:spPr>
        <a:xfrm>
          <a:off x="230701" y="169885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93</xdr:row>
      <xdr:rowOff>146072</xdr:rowOff>
    </xdr:from>
    <xdr:ext cx="595419" cy="259045"/>
    <xdr:sp macro="" textlink="">
      <xdr:nvSpPr>
        <xdr:cNvPr id="225" name="テキスト ボックス 224"/>
        <xdr:cNvSpPr txBox="1"/>
      </xdr:nvSpPr>
      <xdr:spPr>
        <a:xfrm>
          <a:off x="157056" y="1659710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91</xdr:row>
      <xdr:rowOff>103072</xdr:rowOff>
    </xdr:from>
    <xdr:ext cx="595419" cy="259045"/>
    <xdr:sp macro="" textlink="">
      <xdr:nvSpPr>
        <xdr:cNvPr id="227" name="テキスト ボックス 226"/>
        <xdr:cNvSpPr txBox="1"/>
      </xdr:nvSpPr>
      <xdr:spPr>
        <a:xfrm>
          <a:off x="157056" y="16200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89</xdr:row>
      <xdr:rowOff>69872</xdr:rowOff>
    </xdr:from>
    <xdr:ext cx="595419" cy="259045"/>
    <xdr:sp macro="" textlink="">
      <xdr:nvSpPr>
        <xdr:cNvPr id="229" name="テキスト ボックス 228"/>
        <xdr:cNvSpPr txBox="1"/>
      </xdr:nvSpPr>
      <xdr:spPr>
        <a:xfrm>
          <a:off x="157056" y="1581333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87</xdr:row>
      <xdr:rowOff>25844</xdr:rowOff>
    </xdr:from>
    <xdr:ext cx="595419" cy="259045"/>
    <xdr:sp macro="" textlink="">
      <xdr:nvSpPr>
        <xdr:cNvPr id="231" name="テキスト ボックス 230"/>
        <xdr:cNvSpPr txBox="1"/>
      </xdr:nvSpPr>
      <xdr:spPr>
        <a:xfrm>
          <a:off x="157056" y="15415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69402</xdr:rowOff>
    </xdr:from>
    <xdr:ext cx="534377" cy="259045"/>
    <xdr:sp macro="" textlink="">
      <xdr:nvSpPr>
        <xdr:cNvPr id="234" name="扶助費最小値テキスト"/>
        <xdr:cNvSpPr txBox="1"/>
      </xdr:nvSpPr>
      <xdr:spPr>
        <a:xfrm>
          <a:off x="4657725" y="1758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8279</xdr:rowOff>
    </xdr:from>
    <xdr:ext cx="599010" cy="259045"/>
    <xdr:sp macro="" textlink="">
      <xdr:nvSpPr>
        <xdr:cNvPr id="236" name="扶助費最大値テキスト"/>
        <xdr:cNvSpPr txBox="1"/>
      </xdr:nvSpPr>
      <xdr:spPr>
        <a:xfrm>
          <a:off x="4657725" y="1575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16853</xdr:rowOff>
    </xdr:from>
    <xdr:to>
      <xdr:col>6</xdr:col>
      <xdr:colOff>511175</xdr:colOff>
      <xdr:row>96</xdr:row>
      <xdr:rowOff>34367</xdr:rowOff>
    </xdr:to>
    <xdr:cxnSp macro="">
      <xdr:nvCxnSpPr>
        <xdr:cNvPr id="238" name="直線コネクタ 237"/>
        <xdr:cNvCxnSpPr/>
      </xdr:nvCxnSpPr>
      <xdr:spPr>
        <a:xfrm flipV="1">
          <a:off x="3797300" y="16476053"/>
          <a:ext cx="838200" cy="1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50119</xdr:rowOff>
    </xdr:from>
    <xdr:ext cx="534377" cy="259045"/>
    <xdr:sp macro="" textlink="">
      <xdr:nvSpPr>
        <xdr:cNvPr id="239" name="扶助費平均値テキスト"/>
        <xdr:cNvSpPr txBox="1"/>
      </xdr:nvSpPr>
      <xdr:spPr>
        <a:xfrm>
          <a:off x="4657725" y="1703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96</xdr:row>
      <xdr:rowOff>34367</xdr:rowOff>
    </xdr:from>
    <xdr:to>
      <xdr:col>5</xdr:col>
      <xdr:colOff>358775</xdr:colOff>
      <xdr:row>96</xdr:row>
      <xdr:rowOff>110274</xdr:rowOff>
    </xdr:to>
    <xdr:cxnSp macro="">
      <xdr:nvCxnSpPr>
        <xdr:cNvPr id="241" name="直線コネクタ 240"/>
        <xdr:cNvCxnSpPr/>
      </xdr:nvCxnSpPr>
      <xdr:spPr>
        <a:xfrm flipV="1">
          <a:off x="2908300" y="16493567"/>
          <a:ext cx="889000" cy="7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97</xdr:row>
      <xdr:rowOff>69782</xdr:rowOff>
    </xdr:from>
    <xdr:ext cx="534377" cy="259045"/>
    <xdr:sp macro="" textlink="">
      <xdr:nvSpPr>
        <xdr:cNvPr id="243" name="テキスト ボックス 242"/>
        <xdr:cNvSpPr txBox="1"/>
      </xdr:nvSpPr>
      <xdr:spPr>
        <a:xfrm>
          <a:off x="3516504" y="172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110274</xdr:rowOff>
    </xdr:from>
    <xdr:to>
      <xdr:col>4</xdr:col>
      <xdr:colOff>155575</xdr:colOff>
      <xdr:row>96</xdr:row>
      <xdr:rowOff>140881</xdr:rowOff>
    </xdr:to>
    <xdr:cxnSp macro="">
      <xdr:nvCxnSpPr>
        <xdr:cNvPr id="244" name="直線コネクタ 243"/>
        <xdr:cNvCxnSpPr/>
      </xdr:nvCxnSpPr>
      <xdr:spPr>
        <a:xfrm flipV="1">
          <a:off x="2019300" y="16569474"/>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97</xdr:row>
      <xdr:rowOff>155619</xdr:rowOff>
    </xdr:from>
    <xdr:ext cx="534377" cy="259045"/>
    <xdr:sp macro="" textlink="">
      <xdr:nvSpPr>
        <xdr:cNvPr id="246" name="テキスト ボックス 245"/>
        <xdr:cNvSpPr txBox="1"/>
      </xdr:nvSpPr>
      <xdr:spPr>
        <a:xfrm>
          <a:off x="2628865" y="1731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140881</xdr:rowOff>
    </xdr:from>
    <xdr:to>
      <xdr:col>2</xdr:col>
      <xdr:colOff>638175</xdr:colOff>
      <xdr:row>97</xdr:row>
      <xdr:rowOff>37376</xdr:rowOff>
    </xdr:to>
    <xdr:cxnSp macro="">
      <xdr:nvCxnSpPr>
        <xdr:cNvPr id="247" name="直線コネクタ 246"/>
        <xdr:cNvCxnSpPr/>
      </xdr:nvCxnSpPr>
      <xdr:spPr>
        <a:xfrm flipV="1">
          <a:off x="1130300" y="16600081"/>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98</xdr:row>
      <xdr:rowOff>12940</xdr:rowOff>
    </xdr:from>
    <xdr:ext cx="534377" cy="259045"/>
    <xdr:sp macro="" textlink="">
      <xdr:nvSpPr>
        <xdr:cNvPr id="249" name="テキスト ボックス 248"/>
        <xdr:cNvSpPr txBox="1"/>
      </xdr:nvSpPr>
      <xdr:spPr>
        <a:xfrm>
          <a:off x="1745307" y="1734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98</xdr:row>
      <xdr:rowOff>12115</xdr:rowOff>
    </xdr:from>
    <xdr:ext cx="534377" cy="259045"/>
    <xdr:sp macro="" textlink="">
      <xdr:nvSpPr>
        <xdr:cNvPr id="251" name="テキスト ボックス 250"/>
        <xdr:cNvSpPr txBox="1"/>
      </xdr:nvSpPr>
      <xdr:spPr>
        <a:xfrm>
          <a:off x="871275" y="1734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137503</xdr:rowOff>
    </xdr:from>
    <xdr:to>
      <xdr:col>6</xdr:col>
      <xdr:colOff>561975</xdr:colOff>
      <xdr:row>96</xdr:row>
      <xdr:rowOff>67653</xdr:rowOff>
    </xdr:to>
    <xdr:sp macro="" textlink="">
      <xdr:nvSpPr>
        <xdr:cNvPr id="257" name="円/楕円 256"/>
        <xdr:cNvSpPr/>
      </xdr:nvSpPr>
      <xdr:spPr>
        <a:xfrm>
          <a:off x="4584700" y="164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94</xdr:row>
      <xdr:rowOff>118475</xdr:rowOff>
    </xdr:from>
    <xdr:ext cx="599010" cy="259045"/>
    <xdr:sp macro="" textlink="">
      <xdr:nvSpPr>
        <xdr:cNvPr id="258" name="扶助費該当値テキスト"/>
        <xdr:cNvSpPr txBox="1"/>
      </xdr:nvSpPr>
      <xdr:spPr>
        <a:xfrm>
          <a:off x="4657725" y="1674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102,673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155017</xdr:rowOff>
    </xdr:from>
    <xdr:to>
      <xdr:col>5</xdr:col>
      <xdr:colOff>409575</xdr:colOff>
      <xdr:row>96</xdr:row>
      <xdr:rowOff>85167</xdr:rowOff>
    </xdr:to>
    <xdr:sp macro="" textlink="">
      <xdr:nvSpPr>
        <xdr:cNvPr id="259" name="円/楕円 258"/>
        <xdr:cNvSpPr/>
      </xdr:nvSpPr>
      <xdr:spPr>
        <a:xfrm>
          <a:off x="3746500" y="164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94</xdr:row>
      <xdr:rowOff>69314</xdr:rowOff>
    </xdr:from>
    <xdr:ext cx="599010" cy="259045"/>
    <xdr:sp macro="" textlink="">
      <xdr:nvSpPr>
        <xdr:cNvPr id="260" name="テキスト ボックス 259"/>
        <xdr:cNvSpPr txBox="1"/>
      </xdr:nvSpPr>
      <xdr:spPr>
        <a:xfrm>
          <a:off x="3474662" y="1669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101,294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59474</xdr:rowOff>
    </xdr:from>
    <xdr:to>
      <xdr:col>4</xdr:col>
      <xdr:colOff>206375</xdr:colOff>
      <xdr:row>96</xdr:row>
      <xdr:rowOff>161074</xdr:rowOff>
    </xdr:to>
    <xdr:sp macro="" textlink="">
      <xdr:nvSpPr>
        <xdr:cNvPr id="261" name="円/楕円 260"/>
        <xdr:cNvSpPr/>
      </xdr:nvSpPr>
      <xdr:spPr>
        <a:xfrm>
          <a:off x="2857500" y="165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94</xdr:row>
      <xdr:rowOff>155288</xdr:rowOff>
    </xdr:from>
    <xdr:ext cx="534377" cy="259045"/>
    <xdr:sp macro="" textlink="">
      <xdr:nvSpPr>
        <xdr:cNvPr id="262" name="テキスト ボックス 261"/>
        <xdr:cNvSpPr txBox="1"/>
      </xdr:nvSpPr>
      <xdr:spPr>
        <a:xfrm>
          <a:off x="2628865" y="1678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95,317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90081</xdr:rowOff>
    </xdr:from>
    <xdr:to>
      <xdr:col>3</xdr:col>
      <xdr:colOff>3175</xdr:colOff>
      <xdr:row>97</xdr:row>
      <xdr:rowOff>20231</xdr:rowOff>
    </xdr:to>
    <xdr:sp macro="" textlink="">
      <xdr:nvSpPr>
        <xdr:cNvPr id="263" name="円/楕円 262"/>
        <xdr:cNvSpPr/>
      </xdr:nvSpPr>
      <xdr:spPr>
        <a:xfrm>
          <a:off x="1968500" y="165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95</xdr:row>
      <xdr:rowOff>9003</xdr:rowOff>
    </xdr:from>
    <xdr:ext cx="534377" cy="259045"/>
    <xdr:sp macro="" textlink="">
      <xdr:nvSpPr>
        <xdr:cNvPr id="264" name="テキスト ボックス 263"/>
        <xdr:cNvSpPr txBox="1"/>
      </xdr:nvSpPr>
      <xdr:spPr>
        <a:xfrm>
          <a:off x="1745307" y="1681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92,907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158026</xdr:rowOff>
    </xdr:from>
    <xdr:to>
      <xdr:col>1</xdr:col>
      <xdr:colOff>485775</xdr:colOff>
      <xdr:row>97</xdr:row>
      <xdr:rowOff>88176</xdr:rowOff>
    </xdr:to>
    <xdr:sp macro="" textlink="">
      <xdr:nvSpPr>
        <xdr:cNvPr id="265" name="円/楕円 264"/>
        <xdr:cNvSpPr/>
      </xdr:nvSpPr>
      <xdr:spPr>
        <a:xfrm>
          <a:off x="1079500" y="1661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177311</xdr:colOff>
      <xdr:row>95</xdr:row>
      <xdr:rowOff>76948</xdr:rowOff>
    </xdr:from>
    <xdr:ext cx="534377" cy="259045"/>
    <xdr:sp macro="" textlink="">
      <xdr:nvSpPr>
        <xdr:cNvPr id="266" name="テキスト ボックス 265"/>
        <xdr:cNvSpPr txBox="1"/>
      </xdr:nvSpPr>
      <xdr:spPr>
        <a:xfrm>
          <a:off x="871275" y="168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20996"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183014</xdr:colOff>
      <xdr:row>38</xdr:row>
      <xdr:rowOff>141172</xdr:rowOff>
    </xdr:from>
    <xdr:ext cx="248786" cy="259045"/>
    <xdr:sp macro="" textlink="">
      <xdr:nvSpPr>
        <xdr:cNvPr id="278" name="テキスト ボックス 277"/>
        <xdr:cNvSpPr txBox="1"/>
      </xdr:nvSpPr>
      <xdr:spPr>
        <a:xfrm>
          <a:off x="6319835" y="686310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26872</xdr:rowOff>
    </xdr:from>
    <xdr:ext cx="531299" cy="259045"/>
    <xdr:sp macro="" textlink="">
      <xdr:nvSpPr>
        <xdr:cNvPr id="280" name="テキスト ボックス 279"/>
        <xdr:cNvSpPr txBox="1"/>
      </xdr:nvSpPr>
      <xdr:spPr>
        <a:xfrm>
          <a:off x="6033240" y="65719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74497</xdr:rowOff>
    </xdr:from>
    <xdr:ext cx="531299" cy="259045"/>
    <xdr:sp macro="" textlink="">
      <xdr:nvSpPr>
        <xdr:cNvPr id="282" name="テキスト ボックス 281"/>
        <xdr:cNvSpPr txBox="1"/>
      </xdr:nvSpPr>
      <xdr:spPr>
        <a:xfrm>
          <a:off x="6033240" y="626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141172</xdr:rowOff>
    </xdr:from>
    <xdr:ext cx="531299" cy="259045"/>
    <xdr:sp macro="" textlink="">
      <xdr:nvSpPr>
        <xdr:cNvPr id="284" name="テキスト ボックス 283"/>
        <xdr:cNvSpPr txBox="1"/>
      </xdr:nvSpPr>
      <xdr:spPr>
        <a:xfrm>
          <a:off x="6033240" y="597863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26872</xdr:rowOff>
    </xdr:from>
    <xdr:ext cx="595419" cy="259045"/>
    <xdr:sp macro="" textlink="">
      <xdr:nvSpPr>
        <xdr:cNvPr id="286" name="テキスト ボックス 285"/>
        <xdr:cNvSpPr txBox="1"/>
      </xdr:nvSpPr>
      <xdr:spPr>
        <a:xfrm>
          <a:off x="5969120" y="56874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74497</xdr:rowOff>
    </xdr:from>
    <xdr:ext cx="595419" cy="259045"/>
    <xdr:sp macro="" textlink="">
      <xdr:nvSpPr>
        <xdr:cNvPr id="288" name="テキスト ボックス 287"/>
        <xdr:cNvSpPr txBox="1"/>
      </xdr:nvSpPr>
      <xdr:spPr>
        <a:xfrm>
          <a:off x="5969120" y="53812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146072</xdr:rowOff>
    </xdr:from>
    <xdr:ext cx="595419" cy="259045"/>
    <xdr:sp macro="" textlink="">
      <xdr:nvSpPr>
        <xdr:cNvPr id="290" name="テキスト ボックス 289"/>
        <xdr:cNvSpPr txBox="1"/>
      </xdr:nvSpPr>
      <xdr:spPr>
        <a:xfrm>
          <a:off x="5969120" y="5099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26872</xdr:rowOff>
    </xdr:from>
    <xdr:ext cx="595419" cy="259045"/>
    <xdr:sp macro="" textlink="">
      <xdr:nvSpPr>
        <xdr:cNvPr id="292" name="テキスト ボックス 291"/>
        <xdr:cNvSpPr txBox="1"/>
      </xdr:nvSpPr>
      <xdr:spPr>
        <a:xfrm>
          <a:off x="5969120" y="48029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120529</xdr:rowOff>
    </xdr:from>
    <xdr:ext cx="534377" cy="259045"/>
    <xdr:sp macro="" textlink="">
      <xdr:nvSpPr>
        <xdr:cNvPr id="295" name="補助費等最小値テキスト"/>
        <xdr:cNvSpPr txBox="1"/>
      </xdr:nvSpPr>
      <xdr:spPr>
        <a:xfrm>
          <a:off x="10450739" y="684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74733</xdr:rowOff>
    </xdr:from>
    <xdr:ext cx="599010" cy="259045"/>
    <xdr:sp macro="" textlink="">
      <xdr:nvSpPr>
        <xdr:cNvPr id="297" name="補助費等最大値テキスト"/>
        <xdr:cNvSpPr txBox="1"/>
      </xdr:nvSpPr>
      <xdr:spPr>
        <a:xfrm>
          <a:off x="10450739" y="520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5388</xdr:rowOff>
    </xdr:from>
    <xdr:to>
      <xdr:col>15</xdr:col>
      <xdr:colOff>180975</xdr:colOff>
      <xdr:row>37</xdr:row>
      <xdr:rowOff>87075</xdr:rowOff>
    </xdr:to>
    <xdr:cxnSp macro="">
      <xdr:nvCxnSpPr>
        <xdr:cNvPr id="299" name="直線コネクタ 298"/>
        <xdr:cNvCxnSpPr/>
      </xdr:nvCxnSpPr>
      <xdr:spPr>
        <a:xfrm flipV="1">
          <a:off x="9639300" y="6349038"/>
          <a:ext cx="8382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158093</xdr:rowOff>
    </xdr:from>
    <xdr:ext cx="534377" cy="259045"/>
    <xdr:sp macro="" textlink="">
      <xdr:nvSpPr>
        <xdr:cNvPr id="300" name="補助費等平均値テキスト"/>
        <xdr:cNvSpPr txBox="1"/>
      </xdr:nvSpPr>
      <xdr:spPr>
        <a:xfrm>
          <a:off x="10450739" y="617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37</xdr:row>
      <xdr:rowOff>87075</xdr:rowOff>
    </xdr:from>
    <xdr:to>
      <xdr:col>14</xdr:col>
      <xdr:colOff>28575</xdr:colOff>
      <xdr:row>37</xdr:row>
      <xdr:rowOff>131337</xdr:rowOff>
    </xdr:to>
    <xdr:cxnSp macro="">
      <xdr:nvCxnSpPr>
        <xdr:cNvPr id="302" name="直線コネクタ 301"/>
        <xdr:cNvCxnSpPr/>
      </xdr:nvCxnSpPr>
      <xdr:spPr>
        <a:xfrm flipV="1">
          <a:off x="8750300" y="6430725"/>
          <a:ext cx="889000" cy="4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34</xdr:row>
      <xdr:rowOff>120661</xdr:rowOff>
    </xdr:from>
    <xdr:ext cx="534377" cy="259045"/>
    <xdr:sp macro="" textlink="">
      <xdr:nvSpPr>
        <xdr:cNvPr id="304" name="テキスト ボックス 303"/>
        <xdr:cNvSpPr txBox="1"/>
      </xdr:nvSpPr>
      <xdr:spPr>
        <a:xfrm>
          <a:off x="9305436" y="61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114630</xdr:rowOff>
    </xdr:from>
    <xdr:to>
      <xdr:col>12</xdr:col>
      <xdr:colOff>511175</xdr:colOff>
      <xdr:row>37</xdr:row>
      <xdr:rowOff>131337</xdr:rowOff>
    </xdr:to>
    <xdr:cxnSp macro="">
      <xdr:nvCxnSpPr>
        <xdr:cNvPr id="305" name="直線コネクタ 304"/>
        <xdr:cNvCxnSpPr/>
      </xdr:nvCxnSpPr>
      <xdr:spPr>
        <a:xfrm>
          <a:off x="7861300" y="6458280"/>
          <a:ext cx="889000" cy="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34</xdr:row>
      <xdr:rowOff>149935</xdr:rowOff>
    </xdr:from>
    <xdr:ext cx="534377" cy="259045"/>
    <xdr:sp macro="" textlink="">
      <xdr:nvSpPr>
        <xdr:cNvPr id="307" name="テキスト ボックス 306"/>
        <xdr:cNvSpPr txBox="1"/>
      </xdr:nvSpPr>
      <xdr:spPr>
        <a:xfrm>
          <a:off x="8421879" y="616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114630</xdr:rowOff>
    </xdr:from>
    <xdr:to>
      <xdr:col>11</xdr:col>
      <xdr:colOff>307975</xdr:colOff>
      <xdr:row>37</xdr:row>
      <xdr:rowOff>135433</xdr:rowOff>
    </xdr:to>
    <xdr:cxnSp macro="">
      <xdr:nvCxnSpPr>
        <xdr:cNvPr id="308" name="直線コネクタ 307"/>
        <xdr:cNvCxnSpPr/>
      </xdr:nvCxnSpPr>
      <xdr:spPr>
        <a:xfrm flipV="1">
          <a:off x="6972300" y="6458280"/>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34</xdr:row>
      <xdr:rowOff>160512</xdr:rowOff>
    </xdr:from>
    <xdr:ext cx="534377" cy="259045"/>
    <xdr:sp macro="" textlink="">
      <xdr:nvSpPr>
        <xdr:cNvPr id="310" name="テキスト ボックス 309"/>
        <xdr:cNvSpPr txBox="1"/>
      </xdr:nvSpPr>
      <xdr:spPr>
        <a:xfrm>
          <a:off x="7538322" y="617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532911</xdr:colOff>
      <xdr:row>35</xdr:row>
      <xdr:rowOff>10641</xdr:rowOff>
    </xdr:from>
    <xdr:ext cx="534377" cy="259045"/>
    <xdr:sp macro="" textlink="">
      <xdr:nvSpPr>
        <xdr:cNvPr id="312" name="テキスト ボックス 311"/>
        <xdr:cNvSpPr txBox="1"/>
      </xdr:nvSpPr>
      <xdr:spPr>
        <a:xfrm>
          <a:off x="6669732" y="62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126038</xdr:rowOff>
    </xdr:from>
    <xdr:to>
      <xdr:col>15</xdr:col>
      <xdr:colOff>231775</xdr:colOff>
      <xdr:row>37</xdr:row>
      <xdr:rowOff>56188</xdr:rowOff>
    </xdr:to>
    <xdr:sp macro="" textlink="">
      <xdr:nvSpPr>
        <xdr:cNvPr id="318" name="円/楕円 317"/>
        <xdr:cNvSpPr/>
      </xdr:nvSpPr>
      <xdr:spPr>
        <a:xfrm>
          <a:off x="10426700" y="62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36</xdr:row>
      <xdr:rowOff>72085</xdr:rowOff>
    </xdr:from>
    <xdr:ext cx="534377" cy="259045"/>
    <xdr:sp macro="" textlink="">
      <xdr:nvSpPr>
        <xdr:cNvPr id="319" name="補助費等該当値テキスト"/>
        <xdr:cNvSpPr txBox="1"/>
      </xdr:nvSpPr>
      <xdr:spPr>
        <a:xfrm>
          <a:off x="10450739" y="644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50,101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36275</xdr:rowOff>
    </xdr:from>
    <xdr:to>
      <xdr:col>14</xdr:col>
      <xdr:colOff>79375</xdr:colOff>
      <xdr:row>37</xdr:row>
      <xdr:rowOff>137875</xdr:rowOff>
    </xdr:to>
    <xdr:sp macro="" textlink="">
      <xdr:nvSpPr>
        <xdr:cNvPr id="320" name="円/楕円 319"/>
        <xdr:cNvSpPr/>
      </xdr:nvSpPr>
      <xdr:spPr>
        <a:xfrm>
          <a:off x="9588500" y="63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37</xdr:row>
      <xdr:rowOff>101247</xdr:rowOff>
    </xdr:from>
    <xdr:ext cx="534377" cy="259045"/>
    <xdr:sp macro="" textlink="">
      <xdr:nvSpPr>
        <xdr:cNvPr id="321" name="テキスト ボックス 320"/>
        <xdr:cNvSpPr txBox="1"/>
      </xdr:nvSpPr>
      <xdr:spPr>
        <a:xfrm>
          <a:off x="9305436" y="66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80537</xdr:rowOff>
    </xdr:from>
    <xdr:to>
      <xdr:col>12</xdr:col>
      <xdr:colOff>561975</xdr:colOff>
      <xdr:row>38</xdr:row>
      <xdr:rowOff>10687</xdr:rowOff>
    </xdr:to>
    <xdr:sp macro="" textlink="">
      <xdr:nvSpPr>
        <xdr:cNvPr id="322" name="円/楕円 321"/>
        <xdr:cNvSpPr/>
      </xdr:nvSpPr>
      <xdr:spPr>
        <a:xfrm>
          <a:off x="8699500" y="64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37</xdr:row>
      <xdr:rowOff>149924</xdr:rowOff>
    </xdr:from>
    <xdr:ext cx="534377" cy="259045"/>
    <xdr:sp macro="" textlink="">
      <xdr:nvSpPr>
        <xdr:cNvPr id="323" name="テキスト ボックス 322"/>
        <xdr:cNvSpPr txBox="1"/>
      </xdr:nvSpPr>
      <xdr:spPr>
        <a:xfrm>
          <a:off x="8421879" y="669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63830</xdr:rowOff>
    </xdr:from>
    <xdr:to>
      <xdr:col>11</xdr:col>
      <xdr:colOff>358775</xdr:colOff>
      <xdr:row>37</xdr:row>
      <xdr:rowOff>165430</xdr:rowOff>
    </xdr:to>
    <xdr:sp macro="" textlink="">
      <xdr:nvSpPr>
        <xdr:cNvPr id="324" name="円/楕円 323"/>
        <xdr:cNvSpPr/>
      </xdr:nvSpPr>
      <xdr:spPr>
        <a:xfrm>
          <a:off x="7810500" y="64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37</xdr:row>
      <xdr:rowOff>120827</xdr:rowOff>
    </xdr:from>
    <xdr:ext cx="534377" cy="259045"/>
    <xdr:sp macro="" textlink="">
      <xdr:nvSpPr>
        <xdr:cNvPr id="325" name="テキスト ボックス 324"/>
        <xdr:cNvSpPr txBox="1"/>
      </xdr:nvSpPr>
      <xdr:spPr>
        <a:xfrm>
          <a:off x="7538322" y="666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84633</xdr:rowOff>
    </xdr:from>
    <xdr:to>
      <xdr:col>10</xdr:col>
      <xdr:colOff>155575</xdr:colOff>
      <xdr:row>38</xdr:row>
      <xdr:rowOff>14783</xdr:rowOff>
    </xdr:to>
    <xdr:sp macro="" textlink="">
      <xdr:nvSpPr>
        <xdr:cNvPr id="326" name="円/楕円 325"/>
        <xdr:cNvSpPr/>
      </xdr:nvSpPr>
      <xdr:spPr>
        <a:xfrm>
          <a:off x="6921500" y="64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532911</xdr:colOff>
      <xdr:row>37</xdr:row>
      <xdr:rowOff>154020</xdr:rowOff>
    </xdr:from>
    <xdr:ext cx="534377" cy="259045"/>
    <xdr:sp macro="" textlink="">
      <xdr:nvSpPr>
        <xdr:cNvPr id="327" name="テキスト ボックス 326"/>
        <xdr:cNvSpPr txBox="1"/>
      </xdr:nvSpPr>
      <xdr:spPr>
        <a:xfrm>
          <a:off x="6669732" y="66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20996"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183014</xdr:colOff>
      <xdr:row>57</xdr:row>
      <xdr:rowOff>141172</xdr:rowOff>
    </xdr:from>
    <xdr:ext cx="248786" cy="259045"/>
    <xdr:sp macro="" textlink="">
      <xdr:nvSpPr>
        <xdr:cNvPr id="339" name="テキスト ボックス 338"/>
        <xdr:cNvSpPr txBox="1"/>
      </xdr:nvSpPr>
      <xdr:spPr>
        <a:xfrm>
          <a:off x="6319835" y="1022406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26872</xdr:rowOff>
    </xdr:from>
    <xdr:ext cx="595419" cy="259045"/>
    <xdr:sp macro="" textlink="">
      <xdr:nvSpPr>
        <xdr:cNvPr id="341" name="テキスト ボックス 340"/>
        <xdr:cNvSpPr txBox="1"/>
      </xdr:nvSpPr>
      <xdr:spPr>
        <a:xfrm>
          <a:off x="5969120" y="97559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69872</xdr:rowOff>
    </xdr:from>
    <xdr:ext cx="685572" cy="259045"/>
    <xdr:sp macro="" textlink="">
      <xdr:nvSpPr>
        <xdr:cNvPr id="343" name="テキスト ボックス 342"/>
        <xdr:cNvSpPr txBox="1"/>
      </xdr:nvSpPr>
      <xdr:spPr>
        <a:xfrm>
          <a:off x="5878967" y="926830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146072</xdr:rowOff>
    </xdr:from>
    <xdr:ext cx="685572" cy="259045"/>
    <xdr:sp macro="" textlink="">
      <xdr:nvSpPr>
        <xdr:cNvPr id="345" name="テキスト ボックス 344"/>
        <xdr:cNvSpPr txBox="1"/>
      </xdr:nvSpPr>
      <xdr:spPr>
        <a:xfrm>
          <a:off x="5878967" y="881382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25844</xdr:rowOff>
    </xdr:from>
    <xdr:ext cx="685572" cy="259045"/>
    <xdr:sp macro="" textlink="">
      <xdr:nvSpPr>
        <xdr:cNvPr id="347" name="テキスト ボックス 346"/>
        <xdr:cNvSpPr txBox="1"/>
      </xdr:nvSpPr>
      <xdr:spPr>
        <a:xfrm>
          <a:off x="5878967" y="833980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98827</xdr:rowOff>
    </xdr:from>
    <xdr:ext cx="534377" cy="259045"/>
    <xdr:sp macro="" textlink="">
      <xdr:nvSpPr>
        <xdr:cNvPr id="350" name="普通建設事業費最小値テキスト"/>
        <xdr:cNvSpPr txBox="1"/>
      </xdr:nvSpPr>
      <xdr:spPr>
        <a:xfrm>
          <a:off x="10450739" y="1035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122559</xdr:rowOff>
    </xdr:from>
    <xdr:ext cx="690189" cy="259045"/>
    <xdr:sp macro="" textlink="">
      <xdr:nvSpPr>
        <xdr:cNvPr id="352" name="普通建設事業費最大値テキスト"/>
        <xdr:cNvSpPr txBox="1"/>
      </xdr:nvSpPr>
      <xdr:spPr>
        <a:xfrm>
          <a:off x="10450739" y="8613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17845</xdr:rowOff>
    </xdr:from>
    <xdr:to>
      <xdr:col>15</xdr:col>
      <xdr:colOff>180975</xdr:colOff>
      <xdr:row>58</xdr:row>
      <xdr:rowOff>23320</xdr:rowOff>
    </xdr:to>
    <xdr:cxnSp macro="">
      <xdr:nvCxnSpPr>
        <xdr:cNvPr id="354" name="直線コネクタ 353"/>
        <xdr:cNvCxnSpPr/>
      </xdr:nvCxnSpPr>
      <xdr:spPr>
        <a:xfrm flipV="1">
          <a:off x="9639300" y="9961945"/>
          <a:ext cx="8382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118728</xdr:rowOff>
    </xdr:from>
    <xdr:ext cx="534377" cy="259045"/>
    <xdr:sp macro="" textlink="">
      <xdr:nvSpPr>
        <xdr:cNvPr id="355" name="普通建設事業費平均値テキスト"/>
        <xdr:cNvSpPr txBox="1"/>
      </xdr:nvSpPr>
      <xdr:spPr>
        <a:xfrm>
          <a:off x="10450739" y="10201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58</xdr:row>
      <xdr:rowOff>23320</xdr:rowOff>
    </xdr:from>
    <xdr:to>
      <xdr:col>14</xdr:col>
      <xdr:colOff>28575</xdr:colOff>
      <xdr:row>58</xdr:row>
      <xdr:rowOff>35453</xdr:rowOff>
    </xdr:to>
    <xdr:cxnSp macro="">
      <xdr:nvCxnSpPr>
        <xdr:cNvPr id="357" name="直線コネクタ 356"/>
        <xdr:cNvCxnSpPr/>
      </xdr:nvCxnSpPr>
      <xdr:spPr>
        <a:xfrm flipV="1">
          <a:off x="8750300" y="9967420"/>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414869</xdr:colOff>
      <xdr:row>58</xdr:row>
      <xdr:rowOff>51759</xdr:rowOff>
    </xdr:from>
    <xdr:ext cx="599010" cy="259045"/>
    <xdr:sp macro="" textlink="">
      <xdr:nvSpPr>
        <xdr:cNvPr id="359" name="テキスト ボックス 358"/>
        <xdr:cNvSpPr txBox="1"/>
      </xdr:nvSpPr>
      <xdr:spPr>
        <a:xfrm>
          <a:off x="9273119" y="1031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28964</xdr:rowOff>
    </xdr:from>
    <xdr:to>
      <xdr:col>12</xdr:col>
      <xdr:colOff>511175</xdr:colOff>
      <xdr:row>58</xdr:row>
      <xdr:rowOff>35453</xdr:rowOff>
    </xdr:to>
    <xdr:cxnSp macro="">
      <xdr:nvCxnSpPr>
        <xdr:cNvPr id="360" name="直線コネクタ 359"/>
        <xdr:cNvCxnSpPr/>
      </xdr:nvCxnSpPr>
      <xdr:spPr>
        <a:xfrm>
          <a:off x="7861300" y="9973064"/>
          <a:ext cx="889000" cy="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58</xdr:row>
      <xdr:rowOff>76713</xdr:rowOff>
    </xdr:from>
    <xdr:ext cx="534377" cy="259045"/>
    <xdr:sp macro="" textlink="">
      <xdr:nvSpPr>
        <xdr:cNvPr id="362" name="テキスト ボックス 361"/>
        <xdr:cNvSpPr txBox="1"/>
      </xdr:nvSpPr>
      <xdr:spPr>
        <a:xfrm>
          <a:off x="8421879" y="1033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28964</xdr:rowOff>
    </xdr:from>
    <xdr:to>
      <xdr:col>11</xdr:col>
      <xdr:colOff>307975</xdr:colOff>
      <xdr:row>58</xdr:row>
      <xdr:rowOff>68240</xdr:rowOff>
    </xdr:to>
    <xdr:cxnSp macro="">
      <xdr:nvCxnSpPr>
        <xdr:cNvPr id="363" name="直線コネクタ 362"/>
        <xdr:cNvCxnSpPr/>
      </xdr:nvCxnSpPr>
      <xdr:spPr>
        <a:xfrm flipV="1">
          <a:off x="6972300" y="9973064"/>
          <a:ext cx="889000" cy="3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58</xdr:row>
      <xdr:rowOff>75119</xdr:rowOff>
    </xdr:from>
    <xdr:ext cx="534377" cy="259045"/>
    <xdr:sp macro="" textlink="">
      <xdr:nvSpPr>
        <xdr:cNvPr id="365" name="テキスト ボックス 364"/>
        <xdr:cNvSpPr txBox="1"/>
      </xdr:nvSpPr>
      <xdr:spPr>
        <a:xfrm>
          <a:off x="7538322" y="1033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532911</xdr:colOff>
      <xdr:row>58</xdr:row>
      <xdr:rowOff>92423</xdr:rowOff>
    </xdr:from>
    <xdr:ext cx="534377" cy="259045"/>
    <xdr:sp macro="" textlink="">
      <xdr:nvSpPr>
        <xdr:cNvPr id="367" name="テキスト ボックス 366"/>
        <xdr:cNvSpPr txBox="1"/>
      </xdr:nvSpPr>
      <xdr:spPr>
        <a:xfrm>
          <a:off x="6669732" y="1035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138495</xdr:rowOff>
    </xdr:from>
    <xdr:to>
      <xdr:col>15</xdr:col>
      <xdr:colOff>231775</xdr:colOff>
      <xdr:row>58</xdr:row>
      <xdr:rowOff>68645</xdr:rowOff>
    </xdr:to>
    <xdr:sp macro="" textlink="">
      <xdr:nvSpPr>
        <xdr:cNvPr id="373" name="円/楕円 372"/>
        <xdr:cNvSpPr/>
      </xdr:nvSpPr>
      <xdr:spPr>
        <a:xfrm>
          <a:off x="10426700" y="99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56</xdr:row>
      <xdr:rowOff>79642</xdr:rowOff>
    </xdr:from>
    <xdr:ext cx="599010" cy="259045"/>
    <xdr:sp macro="" textlink="">
      <xdr:nvSpPr>
        <xdr:cNvPr id="374" name="普通建設事業費該当値テキスト"/>
        <xdr:cNvSpPr txBox="1"/>
      </xdr:nvSpPr>
      <xdr:spPr>
        <a:xfrm>
          <a:off x="10450739" y="998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133,262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143970</xdr:rowOff>
    </xdr:from>
    <xdr:to>
      <xdr:col>14</xdr:col>
      <xdr:colOff>79375</xdr:colOff>
      <xdr:row>58</xdr:row>
      <xdr:rowOff>74120</xdr:rowOff>
    </xdr:to>
    <xdr:sp macro="" textlink="">
      <xdr:nvSpPr>
        <xdr:cNvPr id="375" name="円/楕円 374"/>
        <xdr:cNvSpPr/>
      </xdr:nvSpPr>
      <xdr:spPr>
        <a:xfrm>
          <a:off x="9588500" y="99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414869</xdr:colOff>
      <xdr:row>56</xdr:row>
      <xdr:rowOff>72417</xdr:rowOff>
    </xdr:from>
    <xdr:ext cx="599010" cy="259045"/>
    <xdr:sp macro="" textlink="">
      <xdr:nvSpPr>
        <xdr:cNvPr id="376" name="テキスト ボックス 375"/>
        <xdr:cNvSpPr txBox="1"/>
      </xdr:nvSpPr>
      <xdr:spPr>
        <a:xfrm>
          <a:off x="9273119" y="99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127,275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156103</xdr:rowOff>
    </xdr:from>
    <xdr:to>
      <xdr:col>12</xdr:col>
      <xdr:colOff>561975</xdr:colOff>
      <xdr:row>58</xdr:row>
      <xdr:rowOff>86253</xdr:rowOff>
    </xdr:to>
    <xdr:sp macro="" textlink="">
      <xdr:nvSpPr>
        <xdr:cNvPr id="377" name="円/楕円 376"/>
        <xdr:cNvSpPr/>
      </xdr:nvSpPr>
      <xdr:spPr>
        <a:xfrm>
          <a:off x="8699500" y="99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202144</xdr:colOff>
      <xdr:row>56</xdr:row>
      <xdr:rowOff>75025</xdr:rowOff>
    </xdr:from>
    <xdr:ext cx="599010" cy="259045"/>
    <xdr:sp macro="" textlink="">
      <xdr:nvSpPr>
        <xdr:cNvPr id="378" name="テキスト ボックス 377"/>
        <xdr:cNvSpPr txBox="1"/>
      </xdr:nvSpPr>
      <xdr:spPr>
        <a:xfrm>
          <a:off x="8380037" y="998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114,006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149614</xdr:rowOff>
    </xdr:from>
    <xdr:to>
      <xdr:col>11</xdr:col>
      <xdr:colOff>358775</xdr:colOff>
      <xdr:row>58</xdr:row>
      <xdr:rowOff>79764</xdr:rowOff>
    </xdr:to>
    <xdr:sp macro="" textlink="">
      <xdr:nvSpPr>
        <xdr:cNvPr id="379" name="円/楕円 378"/>
        <xdr:cNvSpPr/>
      </xdr:nvSpPr>
      <xdr:spPr>
        <a:xfrm>
          <a:off x="7810500" y="992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8469</xdr:colOff>
      <xdr:row>56</xdr:row>
      <xdr:rowOff>78061</xdr:rowOff>
    </xdr:from>
    <xdr:ext cx="599010" cy="259045"/>
    <xdr:sp macro="" textlink="">
      <xdr:nvSpPr>
        <xdr:cNvPr id="380" name="テキスト ボックス 379"/>
        <xdr:cNvSpPr txBox="1"/>
      </xdr:nvSpPr>
      <xdr:spPr>
        <a:xfrm>
          <a:off x="7506005" y="998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121,102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17440</xdr:rowOff>
    </xdr:from>
    <xdr:to>
      <xdr:col>10</xdr:col>
      <xdr:colOff>155575</xdr:colOff>
      <xdr:row>58</xdr:row>
      <xdr:rowOff>119040</xdr:rowOff>
    </xdr:to>
    <xdr:sp macro="" textlink="">
      <xdr:nvSpPr>
        <xdr:cNvPr id="381" name="円/楕円 380"/>
        <xdr:cNvSpPr/>
      </xdr:nvSpPr>
      <xdr:spPr>
        <a:xfrm>
          <a:off x="6921500" y="996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532911</xdr:colOff>
      <xdr:row>56</xdr:row>
      <xdr:rowOff>107812</xdr:rowOff>
    </xdr:from>
    <xdr:ext cx="534377" cy="259045"/>
    <xdr:sp macro="" textlink="">
      <xdr:nvSpPr>
        <xdr:cNvPr id="382" name="テキスト ボックス 381"/>
        <xdr:cNvSpPr txBox="1"/>
      </xdr:nvSpPr>
      <xdr:spPr>
        <a:xfrm>
          <a:off x="6669732" y="1001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20996"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183014</xdr:colOff>
      <xdr:row>78</xdr:row>
      <xdr:rowOff>49622</xdr:rowOff>
    </xdr:from>
    <xdr:ext cx="248786" cy="259045"/>
    <xdr:sp macro="" textlink="">
      <xdr:nvSpPr>
        <xdr:cNvPr id="394" name="テキスト ボックス 393"/>
        <xdr:cNvSpPr txBox="1"/>
      </xdr:nvSpPr>
      <xdr:spPr>
        <a:xfrm>
          <a:off x="6319835" y="1384726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7822</xdr:rowOff>
    </xdr:from>
    <xdr:ext cx="595419" cy="259045"/>
    <xdr:sp macro="" textlink="">
      <xdr:nvSpPr>
        <xdr:cNvPr id="396" name="テキスト ボックス 395"/>
        <xdr:cNvSpPr txBox="1"/>
      </xdr:nvSpPr>
      <xdr:spPr>
        <a:xfrm>
          <a:off x="5969120" y="134516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141172</xdr:rowOff>
    </xdr:from>
    <xdr:ext cx="595419" cy="259045"/>
    <xdr:sp macro="" textlink="">
      <xdr:nvSpPr>
        <xdr:cNvPr id="398" name="テキスト ボックス 397"/>
        <xdr:cNvSpPr txBox="1"/>
      </xdr:nvSpPr>
      <xdr:spPr>
        <a:xfrm>
          <a:off x="5969120" y="1305435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98447</xdr:rowOff>
    </xdr:from>
    <xdr:ext cx="595419" cy="259045"/>
    <xdr:sp macro="" textlink="">
      <xdr:nvSpPr>
        <xdr:cNvPr id="400" name="テキスト ボックス 399"/>
        <xdr:cNvSpPr txBox="1"/>
      </xdr:nvSpPr>
      <xdr:spPr>
        <a:xfrm>
          <a:off x="5969120" y="126578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70988</xdr:rowOff>
    </xdr:from>
    <xdr:ext cx="685572" cy="259045"/>
    <xdr:sp macro="" textlink="">
      <xdr:nvSpPr>
        <xdr:cNvPr id="402" name="テキスト ボックス 401"/>
        <xdr:cNvSpPr txBox="1"/>
      </xdr:nvSpPr>
      <xdr:spPr>
        <a:xfrm>
          <a:off x="5878967" y="1227659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26872</xdr:rowOff>
    </xdr:from>
    <xdr:ext cx="685572" cy="259045"/>
    <xdr:sp macro="" textlink="">
      <xdr:nvSpPr>
        <xdr:cNvPr id="404" name="テキスト ボックス 403"/>
        <xdr:cNvSpPr txBox="1"/>
      </xdr:nvSpPr>
      <xdr:spPr>
        <a:xfrm>
          <a:off x="5878967" y="1187869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29511</xdr:rowOff>
    </xdr:from>
    <xdr:ext cx="378565" cy="259045"/>
    <xdr:sp macro="" textlink="">
      <xdr:nvSpPr>
        <xdr:cNvPr id="407" name="普通建設事業費 （ うち新規整備　）最小値テキスト"/>
        <xdr:cNvSpPr txBox="1"/>
      </xdr:nvSpPr>
      <xdr:spPr>
        <a:xfrm>
          <a:off x="10450739" y="1400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26670</xdr:rowOff>
    </xdr:from>
    <xdr:ext cx="690189" cy="259045"/>
    <xdr:sp macro="" textlink="">
      <xdr:nvSpPr>
        <xdr:cNvPr id="409" name="普通建設事業費 （ うち新規整備　）最大値テキスト"/>
        <xdr:cNvSpPr txBox="1"/>
      </xdr:nvSpPr>
      <xdr:spPr>
        <a:xfrm>
          <a:off x="10450739" y="12232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117379</xdr:rowOff>
    </xdr:from>
    <xdr:to>
      <xdr:col>15</xdr:col>
      <xdr:colOff>180975</xdr:colOff>
      <xdr:row>78</xdr:row>
      <xdr:rowOff>121379</xdr:rowOff>
    </xdr:to>
    <xdr:cxnSp macro="">
      <xdr:nvCxnSpPr>
        <xdr:cNvPr id="411" name="直線コネクタ 410"/>
        <xdr:cNvCxnSpPr/>
      </xdr:nvCxnSpPr>
      <xdr:spPr>
        <a:xfrm flipV="1">
          <a:off x="9639300" y="13490479"/>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69336</xdr:rowOff>
    </xdr:from>
    <xdr:ext cx="534377" cy="259045"/>
    <xdr:sp macro="" textlink="">
      <xdr:nvSpPr>
        <xdr:cNvPr id="412" name="普通建設事業費 （ うち新規整備　）平均値テキスト"/>
        <xdr:cNvSpPr txBox="1"/>
      </xdr:nvSpPr>
      <xdr:spPr>
        <a:xfrm>
          <a:off x="10450739" y="1386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78</xdr:row>
      <xdr:rowOff>159760</xdr:rowOff>
    </xdr:from>
    <xdr:ext cx="534377" cy="259045"/>
    <xdr:sp macro="" textlink="">
      <xdr:nvSpPr>
        <xdr:cNvPr id="415" name="テキスト ボックス 414"/>
        <xdr:cNvSpPr txBox="1"/>
      </xdr:nvSpPr>
      <xdr:spPr>
        <a:xfrm>
          <a:off x="9305436" y="1395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66579</xdr:rowOff>
    </xdr:from>
    <xdr:to>
      <xdr:col>15</xdr:col>
      <xdr:colOff>231775</xdr:colOff>
      <xdr:row>78</xdr:row>
      <xdr:rowOff>168179</xdr:rowOff>
    </xdr:to>
    <xdr:sp macro="" textlink="">
      <xdr:nvSpPr>
        <xdr:cNvPr id="421" name="円/楕円 420"/>
        <xdr:cNvSpPr/>
      </xdr:nvSpPr>
      <xdr:spPr>
        <a:xfrm>
          <a:off x="10426700" y="134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77</xdr:row>
      <xdr:rowOff>7726</xdr:rowOff>
    </xdr:from>
    <xdr:ext cx="534377" cy="259045"/>
    <xdr:sp macro="" textlink="">
      <xdr:nvSpPr>
        <xdr:cNvPr id="422" name="普通建設事業費 （ うち新規整備　）該当値テキスト"/>
        <xdr:cNvSpPr txBox="1"/>
      </xdr:nvSpPr>
      <xdr:spPr>
        <a:xfrm>
          <a:off x="10450739" y="136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70579</xdr:rowOff>
    </xdr:from>
    <xdr:to>
      <xdr:col>14</xdr:col>
      <xdr:colOff>79375</xdr:colOff>
      <xdr:row>79</xdr:row>
      <xdr:rowOff>729</xdr:rowOff>
    </xdr:to>
    <xdr:sp macro="" textlink="">
      <xdr:nvSpPr>
        <xdr:cNvPr id="423" name="円/楕円 422"/>
        <xdr:cNvSpPr/>
      </xdr:nvSpPr>
      <xdr:spPr>
        <a:xfrm>
          <a:off x="9588500" y="1344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76</xdr:row>
      <xdr:rowOff>156869</xdr:rowOff>
    </xdr:from>
    <xdr:ext cx="534377" cy="259045"/>
    <xdr:sp macro="" textlink="">
      <xdr:nvSpPr>
        <xdr:cNvPr id="424" name="テキスト ボックス 423"/>
        <xdr:cNvSpPr txBox="1"/>
      </xdr:nvSpPr>
      <xdr:spPr>
        <a:xfrm>
          <a:off x="9305436" y="1360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20996"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183014</xdr:colOff>
      <xdr:row>98</xdr:row>
      <xdr:rowOff>50822</xdr:rowOff>
    </xdr:from>
    <xdr:ext cx="248786" cy="259045"/>
    <xdr:sp macro="" textlink="">
      <xdr:nvSpPr>
        <xdr:cNvPr id="436" name="テキスト ボックス 435"/>
        <xdr:cNvSpPr txBox="1"/>
      </xdr:nvSpPr>
      <xdr:spPr>
        <a:xfrm>
          <a:off x="6319835" y="1738632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6794</xdr:rowOff>
    </xdr:from>
    <xdr:ext cx="531299" cy="259045"/>
    <xdr:sp macro="" textlink="">
      <xdr:nvSpPr>
        <xdr:cNvPr id="438" name="テキスト ボックス 437"/>
        <xdr:cNvSpPr txBox="1"/>
      </xdr:nvSpPr>
      <xdr:spPr>
        <a:xfrm>
          <a:off x="6033240" y="169885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146072</xdr:rowOff>
    </xdr:from>
    <xdr:ext cx="595419" cy="259045"/>
    <xdr:sp macro="" textlink="">
      <xdr:nvSpPr>
        <xdr:cNvPr id="440" name="テキスト ボックス 439"/>
        <xdr:cNvSpPr txBox="1"/>
      </xdr:nvSpPr>
      <xdr:spPr>
        <a:xfrm>
          <a:off x="5969120" y="1659710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103072</xdr:rowOff>
    </xdr:from>
    <xdr:ext cx="595419" cy="259045"/>
    <xdr:sp macro="" textlink="">
      <xdr:nvSpPr>
        <xdr:cNvPr id="442" name="テキスト ボックス 441"/>
        <xdr:cNvSpPr txBox="1"/>
      </xdr:nvSpPr>
      <xdr:spPr>
        <a:xfrm>
          <a:off x="5969120" y="16200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69872</xdr:rowOff>
    </xdr:from>
    <xdr:ext cx="595419" cy="259045"/>
    <xdr:sp macro="" textlink="">
      <xdr:nvSpPr>
        <xdr:cNvPr id="444" name="テキスト ボックス 443"/>
        <xdr:cNvSpPr txBox="1"/>
      </xdr:nvSpPr>
      <xdr:spPr>
        <a:xfrm>
          <a:off x="5969120" y="1581333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25844</xdr:rowOff>
    </xdr:from>
    <xdr:ext cx="595419" cy="259045"/>
    <xdr:sp macro="" textlink="">
      <xdr:nvSpPr>
        <xdr:cNvPr id="446" name="テキスト ボックス 445"/>
        <xdr:cNvSpPr txBox="1"/>
      </xdr:nvSpPr>
      <xdr:spPr>
        <a:xfrm>
          <a:off x="5969120" y="15415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29019</xdr:rowOff>
    </xdr:from>
    <xdr:ext cx="249299" cy="259045"/>
    <xdr:sp macro="" textlink="">
      <xdr:nvSpPr>
        <xdr:cNvPr id="449" name="普通建設事業費 （ うち更新整備　）最小値テキスト"/>
        <xdr:cNvSpPr txBox="1"/>
      </xdr:nvSpPr>
      <xdr:spPr>
        <a:xfrm>
          <a:off x="10450739" y="17541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74252</xdr:rowOff>
    </xdr:from>
    <xdr:ext cx="599010" cy="259045"/>
    <xdr:sp macro="" textlink="">
      <xdr:nvSpPr>
        <xdr:cNvPr id="451" name="普通建設事業費 （ うち更新整備　）最大値テキスト"/>
        <xdr:cNvSpPr txBox="1"/>
      </xdr:nvSpPr>
      <xdr:spPr>
        <a:xfrm>
          <a:off x="10450739" y="1581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170363</xdr:rowOff>
    </xdr:from>
    <xdr:to>
      <xdr:col>15</xdr:col>
      <xdr:colOff>180975</xdr:colOff>
      <xdr:row>98</xdr:row>
      <xdr:rowOff>13384</xdr:rowOff>
    </xdr:to>
    <xdr:cxnSp macro="">
      <xdr:nvCxnSpPr>
        <xdr:cNvPr id="453" name="直線コネクタ 452"/>
        <xdr:cNvCxnSpPr/>
      </xdr:nvCxnSpPr>
      <xdr:spPr>
        <a:xfrm flipV="1">
          <a:off x="9639300" y="16801013"/>
          <a:ext cx="8382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73556</xdr:rowOff>
    </xdr:from>
    <xdr:ext cx="534377" cy="259045"/>
    <xdr:sp macro="" textlink="">
      <xdr:nvSpPr>
        <xdr:cNvPr id="454" name="普通建設事業費 （ うち更新整備　）平均値テキスト"/>
        <xdr:cNvSpPr txBox="1"/>
      </xdr:nvSpPr>
      <xdr:spPr>
        <a:xfrm>
          <a:off x="10450739" y="1705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95</xdr:row>
      <xdr:rowOff>155562</xdr:rowOff>
    </xdr:from>
    <xdr:ext cx="534377" cy="259045"/>
    <xdr:sp macro="" textlink="">
      <xdr:nvSpPr>
        <xdr:cNvPr id="457" name="テキスト ボックス 456"/>
        <xdr:cNvSpPr txBox="1"/>
      </xdr:nvSpPr>
      <xdr:spPr>
        <a:xfrm>
          <a:off x="9305436" y="1696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119563</xdr:rowOff>
    </xdr:from>
    <xdr:to>
      <xdr:col>15</xdr:col>
      <xdr:colOff>231775</xdr:colOff>
      <xdr:row>98</xdr:row>
      <xdr:rowOff>49713</xdr:rowOff>
    </xdr:to>
    <xdr:sp macro="" textlink="">
      <xdr:nvSpPr>
        <xdr:cNvPr id="463" name="円/楕円 462"/>
        <xdr:cNvSpPr/>
      </xdr:nvSpPr>
      <xdr:spPr>
        <a:xfrm>
          <a:off x="10426700" y="1675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97</xdr:row>
      <xdr:rowOff>76251</xdr:rowOff>
    </xdr:from>
    <xdr:ext cx="534377" cy="259045"/>
    <xdr:sp macro="" textlink="">
      <xdr:nvSpPr>
        <xdr:cNvPr id="464" name="普通建設事業費 （ うち更新整備　）該当値テキスト"/>
        <xdr:cNvSpPr txBox="1"/>
      </xdr:nvSpPr>
      <xdr:spPr>
        <a:xfrm>
          <a:off x="10450739" y="172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28,476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134034</xdr:rowOff>
    </xdr:from>
    <xdr:to>
      <xdr:col>14</xdr:col>
      <xdr:colOff>79375</xdr:colOff>
      <xdr:row>98</xdr:row>
      <xdr:rowOff>64184</xdr:rowOff>
    </xdr:to>
    <xdr:sp macro="" textlink="">
      <xdr:nvSpPr>
        <xdr:cNvPr id="465" name="円/楕円 464"/>
        <xdr:cNvSpPr/>
      </xdr:nvSpPr>
      <xdr:spPr>
        <a:xfrm>
          <a:off x="9588500" y="1676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98</xdr:row>
      <xdr:rowOff>27556</xdr:rowOff>
    </xdr:from>
    <xdr:ext cx="534377" cy="259045"/>
    <xdr:sp macro="" textlink="">
      <xdr:nvSpPr>
        <xdr:cNvPr id="466" name="テキスト ボックス 465"/>
        <xdr:cNvSpPr txBox="1"/>
      </xdr:nvSpPr>
      <xdr:spPr>
        <a:xfrm>
          <a:off x="9305436" y="1736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322175"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529089</xdr:colOff>
      <xdr:row>37</xdr:row>
      <xdr:rowOff>146072</xdr:rowOff>
    </xdr:from>
    <xdr:ext cx="248786" cy="259045"/>
    <xdr:sp macro="" textlink="">
      <xdr:nvSpPr>
        <xdr:cNvPr id="478" name="テキスト ボックス 477"/>
        <xdr:cNvSpPr txBox="1"/>
      </xdr:nvSpPr>
      <xdr:spPr>
        <a:xfrm>
          <a:off x="12122375" y="669110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35</xdr:row>
      <xdr:rowOff>26872</xdr:rowOff>
    </xdr:from>
    <xdr:ext cx="595419" cy="259045"/>
    <xdr:sp macro="" textlink="">
      <xdr:nvSpPr>
        <xdr:cNvPr id="480" name="テキスト ボックス 479"/>
        <xdr:cNvSpPr txBox="1"/>
      </xdr:nvSpPr>
      <xdr:spPr>
        <a:xfrm>
          <a:off x="11775742" y="6218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32</xdr:row>
      <xdr:rowOff>74497</xdr:rowOff>
    </xdr:from>
    <xdr:ext cx="595419" cy="259045"/>
    <xdr:sp macro="" textlink="">
      <xdr:nvSpPr>
        <xdr:cNvPr id="482" name="テキスト ボックス 481"/>
        <xdr:cNvSpPr txBox="1"/>
      </xdr:nvSpPr>
      <xdr:spPr>
        <a:xfrm>
          <a:off x="11775742" y="57350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29</xdr:row>
      <xdr:rowOff>141172</xdr:rowOff>
    </xdr:from>
    <xdr:ext cx="595419" cy="259045"/>
    <xdr:sp macro="" textlink="">
      <xdr:nvSpPr>
        <xdr:cNvPr id="484" name="テキスト ボックス 483"/>
        <xdr:cNvSpPr txBox="1"/>
      </xdr:nvSpPr>
      <xdr:spPr>
        <a:xfrm>
          <a:off x="11775742" y="527106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27</xdr:row>
      <xdr:rowOff>26872</xdr:rowOff>
    </xdr:from>
    <xdr:ext cx="595419" cy="259045"/>
    <xdr:sp macro="" textlink="">
      <xdr:nvSpPr>
        <xdr:cNvPr id="486" name="テキスト ボックス 485"/>
        <xdr:cNvSpPr txBox="1"/>
      </xdr:nvSpPr>
      <xdr:spPr>
        <a:xfrm>
          <a:off x="11775742" y="48029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149305</xdr:rowOff>
    </xdr:from>
    <xdr:ext cx="249299" cy="259045"/>
    <xdr:sp macro="" textlink="">
      <xdr:nvSpPr>
        <xdr:cNvPr id="489" name="災害復旧事業費最小値テキスト"/>
        <xdr:cNvSpPr txBox="1"/>
      </xdr:nvSpPr>
      <xdr:spPr>
        <a:xfrm>
          <a:off x="16257361" y="68712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157485</xdr:rowOff>
    </xdr:from>
    <xdr:ext cx="599010" cy="259045"/>
    <xdr:sp macro="" textlink="">
      <xdr:nvSpPr>
        <xdr:cNvPr id="491" name="災害復旧事業費最大値テキスト"/>
        <xdr:cNvSpPr txBox="1"/>
      </xdr:nvSpPr>
      <xdr:spPr>
        <a:xfrm>
          <a:off x="16257361" y="51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16992</xdr:rowOff>
    </xdr:from>
    <xdr:to>
      <xdr:col>23</xdr:col>
      <xdr:colOff>517525</xdr:colOff>
      <xdr:row>38</xdr:row>
      <xdr:rowOff>22698</xdr:rowOff>
    </xdr:to>
    <xdr:cxnSp macro="">
      <xdr:nvCxnSpPr>
        <xdr:cNvPr id="493" name="直線コネクタ 492"/>
        <xdr:cNvCxnSpPr/>
      </xdr:nvCxnSpPr>
      <xdr:spPr>
        <a:xfrm flipV="1">
          <a:off x="15481300" y="6360642"/>
          <a:ext cx="838200" cy="17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25360</xdr:rowOff>
    </xdr:from>
    <xdr:ext cx="469744" cy="259045"/>
    <xdr:sp macro="" textlink="">
      <xdr:nvSpPr>
        <xdr:cNvPr id="494" name="災害復旧事業費平均値テキスト"/>
        <xdr:cNvSpPr txBox="1"/>
      </xdr:nvSpPr>
      <xdr:spPr>
        <a:xfrm>
          <a:off x="16257361" y="6747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38</xdr:row>
      <xdr:rowOff>22698</xdr:rowOff>
    </xdr:from>
    <xdr:to>
      <xdr:col>22</xdr:col>
      <xdr:colOff>365125</xdr:colOff>
      <xdr:row>38</xdr:row>
      <xdr:rowOff>99109</xdr:rowOff>
    </xdr:to>
    <xdr:cxnSp macro="">
      <xdr:nvCxnSpPr>
        <xdr:cNvPr id="496" name="直線コネクタ 495"/>
        <xdr:cNvCxnSpPr/>
      </xdr:nvCxnSpPr>
      <xdr:spPr>
        <a:xfrm flipV="1">
          <a:off x="14592300" y="6537798"/>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38</xdr:row>
      <xdr:rowOff>121688</xdr:rowOff>
    </xdr:from>
    <xdr:ext cx="469744" cy="259045"/>
    <xdr:sp macro="" textlink="">
      <xdr:nvSpPr>
        <xdr:cNvPr id="498" name="テキスト ボックス 497"/>
        <xdr:cNvSpPr txBox="1"/>
      </xdr:nvSpPr>
      <xdr:spPr>
        <a:xfrm>
          <a:off x="15138931" y="684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61916</xdr:rowOff>
    </xdr:from>
    <xdr:to>
      <xdr:col>21</xdr:col>
      <xdr:colOff>161925</xdr:colOff>
      <xdr:row>38</xdr:row>
      <xdr:rowOff>99109</xdr:rowOff>
    </xdr:to>
    <xdr:cxnSp macro="">
      <xdr:nvCxnSpPr>
        <xdr:cNvPr id="499" name="直線コネクタ 498"/>
        <xdr:cNvCxnSpPr/>
      </xdr:nvCxnSpPr>
      <xdr:spPr>
        <a:xfrm>
          <a:off x="13703300" y="6405566"/>
          <a:ext cx="889000" cy="20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38</xdr:row>
      <xdr:rowOff>122612</xdr:rowOff>
    </xdr:from>
    <xdr:ext cx="469744" cy="259045"/>
    <xdr:sp macro="" textlink="">
      <xdr:nvSpPr>
        <xdr:cNvPr id="501" name="テキスト ボックス 500"/>
        <xdr:cNvSpPr txBox="1"/>
      </xdr:nvSpPr>
      <xdr:spPr>
        <a:xfrm>
          <a:off x="14260816" y="68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61916</xdr:rowOff>
    </xdr:from>
    <xdr:to>
      <xdr:col>19</xdr:col>
      <xdr:colOff>644525</xdr:colOff>
      <xdr:row>38</xdr:row>
      <xdr:rowOff>39025</xdr:rowOff>
    </xdr:to>
    <xdr:cxnSp macro="">
      <xdr:nvCxnSpPr>
        <xdr:cNvPr id="502" name="直線コネクタ 501"/>
        <xdr:cNvCxnSpPr/>
      </xdr:nvCxnSpPr>
      <xdr:spPr>
        <a:xfrm flipV="1">
          <a:off x="12814300" y="6405566"/>
          <a:ext cx="889000" cy="14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38</xdr:row>
      <xdr:rowOff>98018</xdr:rowOff>
    </xdr:from>
    <xdr:ext cx="534377" cy="259045"/>
    <xdr:sp macro="" textlink="">
      <xdr:nvSpPr>
        <xdr:cNvPr id="504" name="テキスト ボックス 503"/>
        <xdr:cNvSpPr txBox="1"/>
      </xdr:nvSpPr>
      <xdr:spPr>
        <a:xfrm>
          <a:off x="13344943" y="68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196927</xdr:colOff>
      <xdr:row>38</xdr:row>
      <xdr:rowOff>116649</xdr:rowOff>
    </xdr:from>
    <xdr:ext cx="469744" cy="259045"/>
    <xdr:sp macro="" textlink="">
      <xdr:nvSpPr>
        <xdr:cNvPr id="506" name="テキスト ボックス 505"/>
        <xdr:cNvSpPr txBox="1"/>
      </xdr:nvSpPr>
      <xdr:spPr>
        <a:xfrm>
          <a:off x="12484177" y="683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137642</xdr:rowOff>
    </xdr:from>
    <xdr:to>
      <xdr:col>23</xdr:col>
      <xdr:colOff>568325</xdr:colOff>
      <xdr:row>37</xdr:row>
      <xdr:rowOff>67792</xdr:rowOff>
    </xdr:to>
    <xdr:sp macro="" textlink="">
      <xdr:nvSpPr>
        <xdr:cNvPr id="512" name="円/楕円 511"/>
        <xdr:cNvSpPr/>
      </xdr:nvSpPr>
      <xdr:spPr>
        <a:xfrm>
          <a:off x="16268700" y="63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35</xdr:row>
      <xdr:rowOff>118614</xdr:rowOff>
    </xdr:from>
    <xdr:ext cx="534377" cy="259045"/>
    <xdr:sp macro="" textlink="">
      <xdr:nvSpPr>
        <xdr:cNvPr id="513" name="災害復旧事業費該当値テキスト"/>
        <xdr:cNvSpPr txBox="1"/>
      </xdr:nvSpPr>
      <xdr:spPr>
        <a:xfrm>
          <a:off x="16257361" y="63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64,339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143348</xdr:rowOff>
    </xdr:from>
    <xdr:to>
      <xdr:col>22</xdr:col>
      <xdr:colOff>415925</xdr:colOff>
      <xdr:row>38</xdr:row>
      <xdr:rowOff>73498</xdr:rowOff>
    </xdr:to>
    <xdr:sp macro="" textlink="">
      <xdr:nvSpPr>
        <xdr:cNvPr id="514" name="円/楕円 513"/>
        <xdr:cNvSpPr/>
      </xdr:nvSpPr>
      <xdr:spPr>
        <a:xfrm>
          <a:off x="15430500" y="64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36</xdr:row>
      <xdr:rowOff>49829</xdr:rowOff>
    </xdr:from>
    <xdr:ext cx="534377" cy="259045"/>
    <xdr:sp macro="" textlink="">
      <xdr:nvSpPr>
        <xdr:cNvPr id="515" name="テキスト ボックス 514"/>
        <xdr:cNvSpPr txBox="1"/>
      </xdr:nvSpPr>
      <xdr:spPr>
        <a:xfrm>
          <a:off x="15116140" y="641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48309</xdr:rowOff>
    </xdr:from>
    <xdr:to>
      <xdr:col>21</xdr:col>
      <xdr:colOff>212725</xdr:colOff>
      <xdr:row>38</xdr:row>
      <xdr:rowOff>149909</xdr:rowOff>
    </xdr:to>
    <xdr:sp macro="" textlink="">
      <xdr:nvSpPr>
        <xdr:cNvPr id="516" name="円/楕円 515"/>
        <xdr:cNvSpPr/>
      </xdr:nvSpPr>
      <xdr:spPr>
        <a:xfrm>
          <a:off x="14541500" y="656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36</xdr:row>
      <xdr:rowOff>121182</xdr:rowOff>
    </xdr:from>
    <xdr:ext cx="469744" cy="259045"/>
    <xdr:sp macro="" textlink="">
      <xdr:nvSpPr>
        <xdr:cNvPr id="517" name="テキスト ボックス 516"/>
        <xdr:cNvSpPr txBox="1"/>
      </xdr:nvSpPr>
      <xdr:spPr>
        <a:xfrm>
          <a:off x="14260816" y="648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11116</xdr:rowOff>
    </xdr:from>
    <xdr:to>
      <xdr:col>20</xdr:col>
      <xdr:colOff>9525</xdr:colOff>
      <xdr:row>37</xdr:row>
      <xdr:rowOff>112716</xdr:rowOff>
    </xdr:to>
    <xdr:sp macro="" textlink="">
      <xdr:nvSpPr>
        <xdr:cNvPr id="518" name="円/楕円 517"/>
        <xdr:cNvSpPr/>
      </xdr:nvSpPr>
      <xdr:spPr>
        <a:xfrm>
          <a:off x="13652500" y="63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35</xdr:row>
      <xdr:rowOff>101488</xdr:rowOff>
    </xdr:from>
    <xdr:ext cx="534377" cy="259045"/>
    <xdr:sp macro="" textlink="">
      <xdr:nvSpPr>
        <xdr:cNvPr id="519" name="テキスト ボックス 518"/>
        <xdr:cNvSpPr txBox="1"/>
      </xdr:nvSpPr>
      <xdr:spPr>
        <a:xfrm>
          <a:off x="13344943" y="62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54,513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159675</xdr:rowOff>
    </xdr:from>
    <xdr:to>
      <xdr:col>18</xdr:col>
      <xdr:colOff>492125</xdr:colOff>
      <xdr:row>38</xdr:row>
      <xdr:rowOff>89825</xdr:rowOff>
    </xdr:to>
    <xdr:sp macro="" textlink="">
      <xdr:nvSpPr>
        <xdr:cNvPr id="520" name="円/楕円 519"/>
        <xdr:cNvSpPr/>
      </xdr:nvSpPr>
      <xdr:spPr>
        <a:xfrm>
          <a:off x="12763500" y="65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183661</xdr:colOff>
      <xdr:row>36</xdr:row>
      <xdr:rowOff>73972</xdr:rowOff>
    </xdr:from>
    <xdr:ext cx="534377" cy="259045"/>
    <xdr:sp macro="" textlink="">
      <xdr:nvSpPr>
        <xdr:cNvPr id="521" name="テキスト ボックス 520"/>
        <xdr:cNvSpPr txBox="1"/>
      </xdr:nvSpPr>
      <xdr:spPr>
        <a:xfrm>
          <a:off x="12470911" y="644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322175"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529089</xdr:colOff>
      <xdr:row>57</xdr:row>
      <xdr:rowOff>141172</xdr:rowOff>
    </xdr:from>
    <xdr:ext cx="248786" cy="259045"/>
    <xdr:sp macro="" textlink="">
      <xdr:nvSpPr>
        <xdr:cNvPr id="533" name="テキスト ボックス 532"/>
        <xdr:cNvSpPr txBox="1"/>
      </xdr:nvSpPr>
      <xdr:spPr>
        <a:xfrm>
          <a:off x="12122375" y="1022406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464969</xdr:colOff>
      <xdr:row>55</xdr:row>
      <xdr:rowOff>26872</xdr:rowOff>
    </xdr:from>
    <xdr:ext cx="312906" cy="259045"/>
    <xdr:sp macro="" textlink="">
      <xdr:nvSpPr>
        <xdr:cNvPr id="535" name="テキスト ボックス 534"/>
        <xdr:cNvSpPr txBox="1"/>
      </xdr:nvSpPr>
      <xdr:spPr>
        <a:xfrm>
          <a:off x="12058255" y="975597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464969</xdr:colOff>
      <xdr:row>52</xdr:row>
      <xdr:rowOff>69872</xdr:rowOff>
    </xdr:from>
    <xdr:ext cx="312906" cy="259045"/>
    <xdr:sp macro="" textlink="">
      <xdr:nvSpPr>
        <xdr:cNvPr id="537" name="テキスト ボックス 536"/>
        <xdr:cNvSpPr txBox="1"/>
      </xdr:nvSpPr>
      <xdr:spPr>
        <a:xfrm>
          <a:off x="12058255" y="926830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464969</xdr:colOff>
      <xdr:row>49</xdr:row>
      <xdr:rowOff>146072</xdr:rowOff>
    </xdr:from>
    <xdr:ext cx="312906" cy="259045"/>
    <xdr:sp macro="" textlink="">
      <xdr:nvSpPr>
        <xdr:cNvPr id="539" name="テキスト ボックス 538"/>
        <xdr:cNvSpPr txBox="1"/>
      </xdr:nvSpPr>
      <xdr:spPr>
        <a:xfrm>
          <a:off x="12058255" y="881382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464969</xdr:colOff>
      <xdr:row>47</xdr:row>
      <xdr:rowOff>25844</xdr:rowOff>
    </xdr:from>
    <xdr:ext cx="312906" cy="259045"/>
    <xdr:sp macro="" textlink="">
      <xdr:nvSpPr>
        <xdr:cNvPr id="541" name="テキスト ボックス 540"/>
        <xdr:cNvSpPr txBox="1"/>
      </xdr:nvSpPr>
      <xdr:spPr>
        <a:xfrm>
          <a:off x="12058255" y="833980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158287</xdr:rowOff>
    </xdr:from>
    <xdr:ext cx="249299" cy="259045"/>
    <xdr:sp macro="" textlink="">
      <xdr:nvSpPr>
        <xdr:cNvPr id="544" name="失業対策事業費最小値テキスト"/>
        <xdr:cNvSpPr txBox="1"/>
      </xdr:nvSpPr>
      <xdr:spPr>
        <a:xfrm>
          <a:off x="16257361" y="10418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158287</xdr:rowOff>
    </xdr:from>
    <xdr:ext cx="249299" cy="259045"/>
    <xdr:sp macro="" textlink="">
      <xdr:nvSpPr>
        <xdr:cNvPr id="546" name="失業対策事業費最大値テキスト"/>
        <xdr:cNvSpPr txBox="1"/>
      </xdr:nvSpPr>
      <xdr:spPr>
        <a:xfrm>
          <a:off x="16257361" y="10064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39572</xdr:rowOff>
    </xdr:from>
    <xdr:ext cx="249299" cy="259045"/>
    <xdr:sp macro="" textlink="">
      <xdr:nvSpPr>
        <xdr:cNvPr id="549" name="失業対策事業費平均値テキスト"/>
        <xdr:cNvSpPr txBox="1"/>
      </xdr:nvSpPr>
      <xdr:spPr>
        <a:xfrm>
          <a:off x="16257361" y="10299358"/>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249999</xdr:colOff>
      <xdr:row>56</xdr:row>
      <xdr:rowOff>38603</xdr:rowOff>
    </xdr:from>
    <xdr:ext cx="249299" cy="259045"/>
    <xdr:sp macro="" textlink="">
      <xdr:nvSpPr>
        <xdr:cNvPr id="553" name="テキスト ボックス 552"/>
        <xdr:cNvSpPr txBox="1"/>
      </xdr:nvSpPr>
      <xdr:spPr>
        <a:xfrm>
          <a:off x="15258678" y="9944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55</xdr:row>
      <xdr:rowOff>72893</xdr:rowOff>
    </xdr:from>
    <xdr:ext cx="249299" cy="259045"/>
    <xdr:sp macro="" textlink="">
      <xdr:nvSpPr>
        <xdr:cNvPr id="556" name="テキスト ボックス 555"/>
        <xdr:cNvSpPr txBox="1"/>
      </xdr:nvSpPr>
      <xdr:spPr>
        <a:xfrm>
          <a:off x="14365595" y="9802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529399</xdr:colOff>
      <xdr:row>54</xdr:row>
      <xdr:rowOff>115592</xdr:rowOff>
    </xdr:from>
    <xdr:ext cx="249299" cy="259045"/>
    <xdr:sp macro="" textlink="">
      <xdr:nvSpPr>
        <xdr:cNvPr id="559" name="テキスト ボックス 558"/>
        <xdr:cNvSpPr txBox="1"/>
      </xdr:nvSpPr>
      <xdr:spPr>
        <a:xfrm>
          <a:off x="13497006" y="96678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293883</xdr:colOff>
      <xdr:row>50</xdr:row>
      <xdr:rowOff>27749</xdr:rowOff>
    </xdr:from>
    <xdr:ext cx="313933" cy="259045"/>
    <xdr:sp macro="" textlink="">
      <xdr:nvSpPr>
        <xdr:cNvPr id="561" name="テキスト ボックス 560"/>
        <xdr:cNvSpPr txBox="1"/>
      </xdr:nvSpPr>
      <xdr:spPr>
        <a:xfrm>
          <a:off x="12581133" y="8872392"/>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57</xdr:row>
      <xdr:rowOff>92097</xdr:rowOff>
    </xdr:from>
    <xdr:ext cx="249299" cy="259045"/>
    <xdr:sp macro="" textlink="">
      <xdr:nvSpPr>
        <xdr:cNvPr id="568" name="失業対策事業費該当値テキスト"/>
        <xdr:cNvSpPr txBox="1"/>
      </xdr:nvSpPr>
      <xdr:spPr>
        <a:xfrm>
          <a:off x="16257361" y="101749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249999</xdr:colOff>
      <xdr:row>58</xdr:row>
      <xdr:rowOff>158287</xdr:rowOff>
    </xdr:from>
    <xdr:ext cx="249299" cy="259045"/>
    <xdr:sp macro="" textlink="">
      <xdr:nvSpPr>
        <xdr:cNvPr id="570" name="テキスト ボックス 569"/>
        <xdr:cNvSpPr txBox="1"/>
      </xdr:nvSpPr>
      <xdr:spPr>
        <a:xfrm>
          <a:off x="15258678" y="10418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58</xdr:row>
      <xdr:rowOff>158287</xdr:rowOff>
    </xdr:from>
    <xdr:ext cx="249299" cy="259045"/>
    <xdr:sp macro="" textlink="">
      <xdr:nvSpPr>
        <xdr:cNvPr id="572" name="テキスト ボックス 571"/>
        <xdr:cNvSpPr txBox="1"/>
      </xdr:nvSpPr>
      <xdr:spPr>
        <a:xfrm>
          <a:off x="14365595" y="10418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529399</xdr:colOff>
      <xdr:row>58</xdr:row>
      <xdr:rowOff>158287</xdr:rowOff>
    </xdr:from>
    <xdr:ext cx="249299" cy="259045"/>
    <xdr:sp macro="" textlink="">
      <xdr:nvSpPr>
        <xdr:cNvPr id="574" name="テキスト ボックス 573"/>
        <xdr:cNvSpPr txBox="1"/>
      </xdr:nvSpPr>
      <xdr:spPr>
        <a:xfrm>
          <a:off x="13497006" y="10418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58</xdr:row>
      <xdr:rowOff>158287</xdr:rowOff>
    </xdr:from>
    <xdr:ext cx="249299" cy="259045"/>
    <xdr:sp macro="" textlink="">
      <xdr:nvSpPr>
        <xdr:cNvPr id="576" name="テキスト ボックス 575"/>
        <xdr:cNvSpPr txBox="1"/>
      </xdr:nvSpPr>
      <xdr:spPr>
        <a:xfrm>
          <a:off x="12603924" y="10418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322175"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529089</xdr:colOff>
      <xdr:row>78</xdr:row>
      <xdr:rowOff>49622</xdr:rowOff>
    </xdr:from>
    <xdr:ext cx="248786" cy="259045"/>
    <xdr:sp macro="" textlink="">
      <xdr:nvSpPr>
        <xdr:cNvPr id="588" name="テキスト ボックス 587"/>
        <xdr:cNvSpPr txBox="1"/>
      </xdr:nvSpPr>
      <xdr:spPr>
        <a:xfrm>
          <a:off x="12122375" y="1384726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76</xdr:row>
      <xdr:rowOff>7822</xdr:rowOff>
    </xdr:from>
    <xdr:ext cx="595419" cy="259045"/>
    <xdr:sp macro="" textlink="">
      <xdr:nvSpPr>
        <xdr:cNvPr id="590" name="テキスト ボックス 589"/>
        <xdr:cNvSpPr txBox="1"/>
      </xdr:nvSpPr>
      <xdr:spPr>
        <a:xfrm>
          <a:off x="11775742" y="1345167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73</xdr:row>
      <xdr:rowOff>141172</xdr:rowOff>
    </xdr:from>
    <xdr:ext cx="595419" cy="259045"/>
    <xdr:sp macro="" textlink="">
      <xdr:nvSpPr>
        <xdr:cNvPr id="592" name="テキスト ボックス 591"/>
        <xdr:cNvSpPr txBox="1"/>
      </xdr:nvSpPr>
      <xdr:spPr>
        <a:xfrm>
          <a:off x="11775742" y="1305435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71</xdr:row>
      <xdr:rowOff>98447</xdr:rowOff>
    </xdr:from>
    <xdr:ext cx="595419" cy="259045"/>
    <xdr:sp macro="" textlink="">
      <xdr:nvSpPr>
        <xdr:cNvPr id="594" name="テキスト ボックス 593"/>
        <xdr:cNvSpPr txBox="1"/>
      </xdr:nvSpPr>
      <xdr:spPr>
        <a:xfrm>
          <a:off x="11775742" y="126578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69</xdr:row>
      <xdr:rowOff>70988</xdr:rowOff>
    </xdr:from>
    <xdr:ext cx="595419" cy="259045"/>
    <xdr:sp macro="" textlink="">
      <xdr:nvSpPr>
        <xdr:cNvPr id="596" name="テキスト ボックス 595"/>
        <xdr:cNvSpPr txBox="1"/>
      </xdr:nvSpPr>
      <xdr:spPr>
        <a:xfrm>
          <a:off x="11775742" y="122765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67</xdr:row>
      <xdr:rowOff>26872</xdr:rowOff>
    </xdr:from>
    <xdr:ext cx="595419" cy="259045"/>
    <xdr:sp macro="" textlink="">
      <xdr:nvSpPr>
        <xdr:cNvPr id="598" name="テキスト ボックス 597"/>
        <xdr:cNvSpPr txBox="1"/>
      </xdr:nvSpPr>
      <xdr:spPr>
        <a:xfrm>
          <a:off x="11775742" y="1187869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119933</xdr:rowOff>
    </xdr:from>
    <xdr:ext cx="534377" cy="259045"/>
    <xdr:sp macro="" textlink="">
      <xdr:nvSpPr>
        <xdr:cNvPr id="601" name="公債費最小値テキスト"/>
        <xdr:cNvSpPr txBox="1"/>
      </xdr:nvSpPr>
      <xdr:spPr>
        <a:xfrm>
          <a:off x="16257361" y="1391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121267</xdr:rowOff>
    </xdr:from>
    <xdr:ext cx="599010" cy="259045"/>
    <xdr:sp macro="" textlink="">
      <xdr:nvSpPr>
        <xdr:cNvPr id="603" name="公債費最大値テキスト"/>
        <xdr:cNvSpPr txBox="1"/>
      </xdr:nvSpPr>
      <xdr:spPr>
        <a:xfrm>
          <a:off x="16257361" y="1214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122300</xdr:rowOff>
    </xdr:from>
    <xdr:to>
      <xdr:col>23</xdr:col>
      <xdr:colOff>517525</xdr:colOff>
      <xdr:row>76</xdr:row>
      <xdr:rowOff>151781</xdr:rowOff>
    </xdr:to>
    <xdr:cxnSp macro="">
      <xdr:nvCxnSpPr>
        <xdr:cNvPr id="605" name="直線コネクタ 604"/>
        <xdr:cNvCxnSpPr/>
      </xdr:nvCxnSpPr>
      <xdr:spPr>
        <a:xfrm>
          <a:off x="15481300" y="13152500"/>
          <a:ext cx="838200"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27616</xdr:rowOff>
    </xdr:from>
    <xdr:ext cx="534377" cy="259045"/>
    <xdr:sp macro="" textlink="">
      <xdr:nvSpPr>
        <xdr:cNvPr id="606" name="公債費平均値テキスト"/>
        <xdr:cNvSpPr txBox="1"/>
      </xdr:nvSpPr>
      <xdr:spPr>
        <a:xfrm>
          <a:off x="16257361" y="13648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76</xdr:row>
      <xdr:rowOff>122300</xdr:rowOff>
    </xdr:from>
    <xdr:to>
      <xdr:col>22</xdr:col>
      <xdr:colOff>365125</xdr:colOff>
      <xdr:row>76</xdr:row>
      <xdr:rowOff>137792</xdr:rowOff>
    </xdr:to>
    <xdr:cxnSp macro="">
      <xdr:nvCxnSpPr>
        <xdr:cNvPr id="608" name="直線コネクタ 607"/>
        <xdr:cNvCxnSpPr/>
      </xdr:nvCxnSpPr>
      <xdr:spPr>
        <a:xfrm flipV="1">
          <a:off x="14592300" y="13152500"/>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77</xdr:row>
      <xdr:rowOff>148173</xdr:rowOff>
    </xdr:from>
    <xdr:ext cx="534377" cy="259045"/>
    <xdr:sp macro="" textlink="">
      <xdr:nvSpPr>
        <xdr:cNvPr id="610" name="テキスト ボックス 609"/>
        <xdr:cNvSpPr txBox="1"/>
      </xdr:nvSpPr>
      <xdr:spPr>
        <a:xfrm>
          <a:off x="15116140" y="1376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129341</xdr:rowOff>
    </xdr:from>
    <xdr:to>
      <xdr:col>21</xdr:col>
      <xdr:colOff>161925</xdr:colOff>
      <xdr:row>76</xdr:row>
      <xdr:rowOff>137792</xdr:rowOff>
    </xdr:to>
    <xdr:cxnSp macro="">
      <xdr:nvCxnSpPr>
        <xdr:cNvPr id="611" name="直線コネクタ 610"/>
        <xdr:cNvCxnSpPr/>
      </xdr:nvCxnSpPr>
      <xdr:spPr>
        <a:xfrm>
          <a:off x="13703300" y="13159541"/>
          <a:ext cx="889000" cy="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77</xdr:row>
      <xdr:rowOff>146123</xdr:rowOff>
    </xdr:from>
    <xdr:ext cx="534377" cy="259045"/>
    <xdr:sp macro="" textlink="">
      <xdr:nvSpPr>
        <xdr:cNvPr id="613" name="テキスト ボックス 612"/>
        <xdr:cNvSpPr txBox="1"/>
      </xdr:nvSpPr>
      <xdr:spPr>
        <a:xfrm>
          <a:off x="14228500" y="137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126975</xdr:rowOff>
    </xdr:from>
    <xdr:to>
      <xdr:col>19</xdr:col>
      <xdr:colOff>644525</xdr:colOff>
      <xdr:row>76</xdr:row>
      <xdr:rowOff>129341</xdr:rowOff>
    </xdr:to>
    <xdr:cxnSp macro="">
      <xdr:nvCxnSpPr>
        <xdr:cNvPr id="614" name="直線コネクタ 613"/>
        <xdr:cNvCxnSpPr/>
      </xdr:nvCxnSpPr>
      <xdr:spPr>
        <a:xfrm>
          <a:off x="12814300" y="13157175"/>
          <a:ext cx="8890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77</xdr:row>
      <xdr:rowOff>145311</xdr:rowOff>
    </xdr:from>
    <xdr:ext cx="534377" cy="259045"/>
    <xdr:sp macro="" textlink="">
      <xdr:nvSpPr>
        <xdr:cNvPr id="616" name="テキスト ボックス 615"/>
        <xdr:cNvSpPr txBox="1"/>
      </xdr:nvSpPr>
      <xdr:spPr>
        <a:xfrm>
          <a:off x="13344943" y="137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183661</xdr:colOff>
      <xdr:row>77</xdr:row>
      <xdr:rowOff>121861</xdr:rowOff>
    </xdr:from>
    <xdr:ext cx="534377" cy="259045"/>
    <xdr:sp macro="" textlink="">
      <xdr:nvSpPr>
        <xdr:cNvPr id="618" name="テキスト ボックス 617"/>
        <xdr:cNvSpPr txBox="1"/>
      </xdr:nvSpPr>
      <xdr:spPr>
        <a:xfrm>
          <a:off x="12470911" y="137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100981</xdr:rowOff>
    </xdr:from>
    <xdr:to>
      <xdr:col>23</xdr:col>
      <xdr:colOff>568325</xdr:colOff>
      <xdr:row>77</xdr:row>
      <xdr:rowOff>31131</xdr:rowOff>
    </xdr:to>
    <xdr:sp macro="" textlink="">
      <xdr:nvSpPr>
        <xdr:cNvPr id="624" name="円/楕円 623"/>
        <xdr:cNvSpPr/>
      </xdr:nvSpPr>
      <xdr:spPr>
        <a:xfrm>
          <a:off x="16268700" y="131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75</xdr:row>
      <xdr:rowOff>91478</xdr:rowOff>
    </xdr:from>
    <xdr:ext cx="599010" cy="259045"/>
    <xdr:sp macro="" textlink="">
      <xdr:nvSpPr>
        <xdr:cNvPr id="625" name="公債費該当値テキスト"/>
        <xdr:cNvSpPr txBox="1"/>
      </xdr:nvSpPr>
      <xdr:spPr>
        <a:xfrm>
          <a:off x="16257361" y="1335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106,829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71500</xdr:rowOff>
    </xdr:from>
    <xdr:to>
      <xdr:col>22</xdr:col>
      <xdr:colOff>415925</xdr:colOff>
      <xdr:row>77</xdr:row>
      <xdr:rowOff>1650</xdr:rowOff>
    </xdr:to>
    <xdr:sp macro="" textlink="">
      <xdr:nvSpPr>
        <xdr:cNvPr id="626" name="円/楕円 625"/>
        <xdr:cNvSpPr/>
      </xdr:nvSpPr>
      <xdr:spPr>
        <a:xfrm>
          <a:off x="15430500" y="131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65619</xdr:colOff>
      <xdr:row>74</xdr:row>
      <xdr:rowOff>156762</xdr:rowOff>
    </xdr:from>
    <xdr:ext cx="599010" cy="259045"/>
    <xdr:sp macro="" textlink="">
      <xdr:nvSpPr>
        <xdr:cNvPr id="627" name="テキスト ボックス 626"/>
        <xdr:cNvSpPr txBox="1"/>
      </xdr:nvSpPr>
      <xdr:spPr>
        <a:xfrm>
          <a:off x="15074298" y="1324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114,567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86992</xdr:rowOff>
    </xdr:from>
    <xdr:to>
      <xdr:col>21</xdr:col>
      <xdr:colOff>212725</xdr:colOff>
      <xdr:row>77</xdr:row>
      <xdr:rowOff>17142</xdr:rowOff>
    </xdr:to>
    <xdr:sp macro="" textlink="">
      <xdr:nvSpPr>
        <xdr:cNvPr id="628" name="円/楕円 627"/>
        <xdr:cNvSpPr/>
      </xdr:nvSpPr>
      <xdr:spPr>
        <a:xfrm>
          <a:off x="14541500" y="131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557744</xdr:colOff>
      <xdr:row>75</xdr:row>
      <xdr:rowOff>4885</xdr:rowOff>
    </xdr:from>
    <xdr:ext cx="599010" cy="259045"/>
    <xdr:sp macro="" textlink="">
      <xdr:nvSpPr>
        <xdr:cNvPr id="629" name="テキスト ボックス 628"/>
        <xdr:cNvSpPr txBox="1"/>
      </xdr:nvSpPr>
      <xdr:spPr>
        <a:xfrm>
          <a:off x="14205708" y="1327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110,501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78541</xdr:rowOff>
    </xdr:from>
    <xdr:to>
      <xdr:col>20</xdr:col>
      <xdr:colOff>9525</xdr:colOff>
      <xdr:row>77</xdr:row>
      <xdr:rowOff>8691</xdr:rowOff>
    </xdr:to>
    <xdr:sp macro="" textlink="">
      <xdr:nvSpPr>
        <xdr:cNvPr id="630" name="円/楕円 629"/>
        <xdr:cNvSpPr/>
      </xdr:nvSpPr>
      <xdr:spPr>
        <a:xfrm>
          <a:off x="13652500" y="1310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345019</xdr:colOff>
      <xdr:row>75</xdr:row>
      <xdr:rowOff>5960</xdr:rowOff>
    </xdr:from>
    <xdr:ext cx="599010" cy="259045"/>
    <xdr:sp macro="" textlink="">
      <xdr:nvSpPr>
        <xdr:cNvPr id="631" name="テキスト ボックス 630"/>
        <xdr:cNvSpPr txBox="1"/>
      </xdr:nvSpPr>
      <xdr:spPr>
        <a:xfrm>
          <a:off x="13312626" y="1327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112,719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76175</xdr:rowOff>
    </xdr:from>
    <xdr:to>
      <xdr:col>18</xdr:col>
      <xdr:colOff>492125</xdr:colOff>
      <xdr:row>77</xdr:row>
      <xdr:rowOff>6325</xdr:rowOff>
    </xdr:to>
    <xdr:sp macro="" textlink="">
      <xdr:nvSpPr>
        <xdr:cNvPr id="632" name="円/楕円 631"/>
        <xdr:cNvSpPr/>
      </xdr:nvSpPr>
      <xdr:spPr>
        <a:xfrm>
          <a:off x="12763500" y="131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151344</xdr:colOff>
      <xdr:row>74</xdr:row>
      <xdr:rowOff>157839</xdr:rowOff>
    </xdr:from>
    <xdr:ext cx="599010" cy="259045"/>
    <xdr:sp macro="" textlink="">
      <xdr:nvSpPr>
        <xdr:cNvPr id="633" name="テキスト ボックス 632"/>
        <xdr:cNvSpPr txBox="1"/>
      </xdr:nvSpPr>
      <xdr:spPr>
        <a:xfrm>
          <a:off x="12438594" y="1324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322175"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529089</xdr:colOff>
      <xdr:row>97</xdr:row>
      <xdr:rowOff>147188</xdr:rowOff>
    </xdr:from>
    <xdr:ext cx="248786" cy="259045"/>
    <xdr:sp macro="" textlink="">
      <xdr:nvSpPr>
        <xdr:cNvPr id="645" name="テキスト ボックス 644"/>
        <xdr:cNvSpPr txBox="1"/>
      </xdr:nvSpPr>
      <xdr:spPr>
        <a:xfrm>
          <a:off x="12122375" y="173057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95</xdr:row>
      <xdr:rowOff>26872</xdr:rowOff>
    </xdr:from>
    <xdr:ext cx="595419" cy="259045"/>
    <xdr:sp macro="" textlink="">
      <xdr:nvSpPr>
        <xdr:cNvPr id="647" name="テキスト ボックス 646"/>
        <xdr:cNvSpPr txBox="1"/>
      </xdr:nvSpPr>
      <xdr:spPr>
        <a:xfrm>
          <a:off x="11775742" y="1683169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92</xdr:row>
      <xdr:rowOff>69872</xdr:rowOff>
    </xdr:from>
    <xdr:ext cx="595419" cy="259045"/>
    <xdr:sp macro="" textlink="">
      <xdr:nvSpPr>
        <xdr:cNvPr id="649" name="テキスト ボックス 648"/>
        <xdr:cNvSpPr txBox="1"/>
      </xdr:nvSpPr>
      <xdr:spPr>
        <a:xfrm>
          <a:off x="11775742" y="163440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89</xdr:row>
      <xdr:rowOff>141172</xdr:rowOff>
    </xdr:from>
    <xdr:ext cx="595419" cy="259045"/>
    <xdr:sp macro="" textlink="">
      <xdr:nvSpPr>
        <xdr:cNvPr id="651" name="テキスト ボックス 650"/>
        <xdr:cNvSpPr txBox="1"/>
      </xdr:nvSpPr>
      <xdr:spPr>
        <a:xfrm>
          <a:off x="11775742" y="1588463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182456</xdr:colOff>
      <xdr:row>87</xdr:row>
      <xdr:rowOff>25844</xdr:rowOff>
    </xdr:from>
    <xdr:ext cx="595419" cy="259045"/>
    <xdr:sp macro="" textlink="">
      <xdr:nvSpPr>
        <xdr:cNvPr id="653" name="テキスト ボックス 652"/>
        <xdr:cNvSpPr txBox="1"/>
      </xdr:nvSpPr>
      <xdr:spPr>
        <a:xfrm>
          <a:off x="11775742" y="15415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115843</xdr:rowOff>
    </xdr:from>
    <xdr:ext cx="313932" cy="259045"/>
    <xdr:sp macro="" textlink="">
      <xdr:nvSpPr>
        <xdr:cNvPr id="656" name="積立金最小値テキスト"/>
        <xdr:cNvSpPr txBox="1"/>
      </xdr:nvSpPr>
      <xdr:spPr>
        <a:xfrm>
          <a:off x="16257361" y="17451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47903</xdr:rowOff>
    </xdr:from>
    <xdr:ext cx="599010" cy="259045"/>
    <xdr:sp macro="" textlink="">
      <xdr:nvSpPr>
        <xdr:cNvPr id="658" name="積立金最大値テキスト"/>
        <xdr:cNvSpPr txBox="1"/>
      </xdr:nvSpPr>
      <xdr:spPr>
        <a:xfrm>
          <a:off x="16257361" y="1579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162616</xdr:rowOff>
    </xdr:from>
    <xdr:to>
      <xdr:col>23</xdr:col>
      <xdr:colOff>517525</xdr:colOff>
      <xdr:row>98</xdr:row>
      <xdr:rowOff>33355</xdr:rowOff>
    </xdr:to>
    <xdr:cxnSp macro="">
      <xdr:nvCxnSpPr>
        <xdr:cNvPr id="660" name="直線コネクタ 659"/>
        <xdr:cNvCxnSpPr/>
      </xdr:nvCxnSpPr>
      <xdr:spPr>
        <a:xfrm flipV="1">
          <a:off x="15481300" y="16793266"/>
          <a:ext cx="838200" cy="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160836</xdr:rowOff>
    </xdr:from>
    <xdr:ext cx="534377" cy="259045"/>
    <xdr:sp macro="" textlink="">
      <xdr:nvSpPr>
        <xdr:cNvPr id="661" name="積立金平均値テキスト"/>
        <xdr:cNvSpPr txBox="1"/>
      </xdr:nvSpPr>
      <xdr:spPr>
        <a:xfrm>
          <a:off x="16257361" y="17319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98</xdr:row>
      <xdr:rowOff>1242</xdr:rowOff>
    </xdr:from>
    <xdr:to>
      <xdr:col>22</xdr:col>
      <xdr:colOff>365125</xdr:colOff>
      <xdr:row>98</xdr:row>
      <xdr:rowOff>33355</xdr:rowOff>
    </xdr:to>
    <xdr:cxnSp macro="">
      <xdr:nvCxnSpPr>
        <xdr:cNvPr id="663" name="直線コネクタ 662"/>
        <xdr:cNvCxnSpPr/>
      </xdr:nvCxnSpPr>
      <xdr:spPr>
        <a:xfrm>
          <a:off x="14592300" y="16803342"/>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98</xdr:row>
      <xdr:rowOff>73999</xdr:rowOff>
    </xdr:from>
    <xdr:ext cx="534377" cy="259045"/>
    <xdr:sp macro="" textlink="">
      <xdr:nvSpPr>
        <xdr:cNvPr id="665" name="テキスト ボックス 664"/>
        <xdr:cNvSpPr txBox="1"/>
      </xdr:nvSpPr>
      <xdr:spPr>
        <a:xfrm>
          <a:off x="15116140" y="1740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1242</xdr:rowOff>
    </xdr:from>
    <xdr:to>
      <xdr:col>21</xdr:col>
      <xdr:colOff>161925</xdr:colOff>
      <xdr:row>98</xdr:row>
      <xdr:rowOff>66393</xdr:rowOff>
    </xdr:to>
    <xdr:cxnSp macro="">
      <xdr:nvCxnSpPr>
        <xdr:cNvPr id="666" name="直線コネクタ 665"/>
        <xdr:cNvCxnSpPr/>
      </xdr:nvCxnSpPr>
      <xdr:spPr>
        <a:xfrm flipV="1">
          <a:off x="13703300" y="1680334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98</xdr:row>
      <xdr:rowOff>79354</xdr:rowOff>
    </xdr:from>
    <xdr:ext cx="534377" cy="259045"/>
    <xdr:sp macro="" textlink="">
      <xdr:nvSpPr>
        <xdr:cNvPr id="668" name="テキスト ボックス 667"/>
        <xdr:cNvSpPr txBox="1"/>
      </xdr:nvSpPr>
      <xdr:spPr>
        <a:xfrm>
          <a:off x="14228500" y="1741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50763</xdr:rowOff>
    </xdr:from>
    <xdr:to>
      <xdr:col>19</xdr:col>
      <xdr:colOff>644525</xdr:colOff>
      <xdr:row>98</xdr:row>
      <xdr:rowOff>66393</xdr:rowOff>
    </xdr:to>
    <xdr:cxnSp macro="">
      <xdr:nvCxnSpPr>
        <xdr:cNvPr id="669" name="直線コネクタ 668"/>
        <xdr:cNvCxnSpPr/>
      </xdr:nvCxnSpPr>
      <xdr:spPr>
        <a:xfrm>
          <a:off x="12814300" y="16852863"/>
          <a:ext cx="889000" cy="1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96</xdr:row>
      <xdr:rowOff>52357</xdr:rowOff>
    </xdr:from>
    <xdr:ext cx="534377" cy="259045"/>
    <xdr:sp macro="" textlink="">
      <xdr:nvSpPr>
        <xdr:cNvPr id="671" name="テキスト ボックス 670"/>
        <xdr:cNvSpPr txBox="1"/>
      </xdr:nvSpPr>
      <xdr:spPr>
        <a:xfrm>
          <a:off x="13344943" y="170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183661</xdr:colOff>
      <xdr:row>98</xdr:row>
      <xdr:rowOff>93578</xdr:rowOff>
    </xdr:from>
    <xdr:ext cx="534377" cy="259045"/>
    <xdr:sp macro="" textlink="">
      <xdr:nvSpPr>
        <xdr:cNvPr id="673" name="テキスト ボックス 672"/>
        <xdr:cNvSpPr txBox="1"/>
      </xdr:nvSpPr>
      <xdr:spPr>
        <a:xfrm>
          <a:off x="12470911" y="1742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111816</xdr:rowOff>
    </xdr:from>
    <xdr:to>
      <xdr:col>23</xdr:col>
      <xdr:colOff>568325</xdr:colOff>
      <xdr:row>98</xdr:row>
      <xdr:rowOff>41966</xdr:rowOff>
    </xdr:to>
    <xdr:sp macro="" textlink="">
      <xdr:nvSpPr>
        <xdr:cNvPr id="679" name="円/楕円 678"/>
        <xdr:cNvSpPr/>
      </xdr:nvSpPr>
      <xdr:spPr>
        <a:xfrm>
          <a:off x="16268700" y="1674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96</xdr:row>
      <xdr:rowOff>102313</xdr:rowOff>
    </xdr:from>
    <xdr:ext cx="534377" cy="259045"/>
    <xdr:sp macro="" textlink="">
      <xdr:nvSpPr>
        <xdr:cNvPr id="680" name="積立金該当値テキスト"/>
        <xdr:cNvSpPr txBox="1"/>
      </xdr:nvSpPr>
      <xdr:spPr>
        <a:xfrm>
          <a:off x="16257361" y="170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64,975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154005</xdr:rowOff>
    </xdr:from>
    <xdr:to>
      <xdr:col>22</xdr:col>
      <xdr:colOff>415925</xdr:colOff>
      <xdr:row>98</xdr:row>
      <xdr:rowOff>84155</xdr:rowOff>
    </xdr:to>
    <xdr:sp macro="" textlink="">
      <xdr:nvSpPr>
        <xdr:cNvPr id="681" name="円/楕円 680"/>
        <xdr:cNvSpPr/>
      </xdr:nvSpPr>
      <xdr:spPr>
        <a:xfrm>
          <a:off x="15430500" y="167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96</xdr:row>
      <xdr:rowOff>68302</xdr:rowOff>
    </xdr:from>
    <xdr:ext cx="534377" cy="259045"/>
    <xdr:sp macro="" textlink="">
      <xdr:nvSpPr>
        <xdr:cNvPr id="682" name="テキスト ボックス 681"/>
        <xdr:cNvSpPr txBox="1"/>
      </xdr:nvSpPr>
      <xdr:spPr>
        <a:xfrm>
          <a:off x="15116140" y="1705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121892</xdr:rowOff>
    </xdr:from>
    <xdr:to>
      <xdr:col>21</xdr:col>
      <xdr:colOff>212725</xdr:colOff>
      <xdr:row>98</xdr:row>
      <xdr:rowOff>52042</xdr:rowOff>
    </xdr:to>
    <xdr:sp macro="" textlink="">
      <xdr:nvSpPr>
        <xdr:cNvPr id="683" name="円/楕円 682"/>
        <xdr:cNvSpPr/>
      </xdr:nvSpPr>
      <xdr:spPr>
        <a:xfrm>
          <a:off x="14541500" y="167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96</xdr:row>
      <xdr:rowOff>39786</xdr:rowOff>
    </xdr:from>
    <xdr:ext cx="534377" cy="259045"/>
    <xdr:sp macro="" textlink="">
      <xdr:nvSpPr>
        <xdr:cNvPr id="684" name="テキスト ボックス 683"/>
        <xdr:cNvSpPr txBox="1"/>
      </xdr:nvSpPr>
      <xdr:spPr>
        <a:xfrm>
          <a:off x="14228500" y="170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15593</xdr:rowOff>
    </xdr:from>
    <xdr:to>
      <xdr:col>20</xdr:col>
      <xdr:colOff>9525</xdr:colOff>
      <xdr:row>98</xdr:row>
      <xdr:rowOff>117193</xdr:rowOff>
    </xdr:to>
    <xdr:sp macro="" textlink="">
      <xdr:nvSpPr>
        <xdr:cNvPr id="685" name="円/楕円 684"/>
        <xdr:cNvSpPr/>
      </xdr:nvSpPr>
      <xdr:spPr>
        <a:xfrm>
          <a:off x="13652500" y="168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98</xdr:row>
      <xdr:rowOff>77056</xdr:rowOff>
    </xdr:from>
    <xdr:ext cx="534377" cy="259045"/>
    <xdr:sp macro="" textlink="">
      <xdr:nvSpPr>
        <xdr:cNvPr id="686" name="テキスト ボックス 685"/>
        <xdr:cNvSpPr txBox="1"/>
      </xdr:nvSpPr>
      <xdr:spPr>
        <a:xfrm>
          <a:off x="13344943" y="174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171413</xdr:rowOff>
    </xdr:from>
    <xdr:to>
      <xdr:col>18</xdr:col>
      <xdr:colOff>492125</xdr:colOff>
      <xdr:row>98</xdr:row>
      <xdr:rowOff>101563</xdr:rowOff>
    </xdr:to>
    <xdr:sp macro="" textlink="">
      <xdr:nvSpPr>
        <xdr:cNvPr id="687" name="円/楕円 686"/>
        <xdr:cNvSpPr/>
      </xdr:nvSpPr>
      <xdr:spPr>
        <a:xfrm>
          <a:off x="12763500" y="168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183661</xdr:colOff>
      <xdr:row>96</xdr:row>
      <xdr:rowOff>72835</xdr:rowOff>
    </xdr:from>
    <xdr:ext cx="534377" cy="259045"/>
    <xdr:sp macro="" textlink="">
      <xdr:nvSpPr>
        <xdr:cNvPr id="688" name="テキスト ボックス 687"/>
        <xdr:cNvSpPr txBox="1"/>
      </xdr:nvSpPr>
      <xdr:spPr>
        <a:xfrm>
          <a:off x="12470911" y="1705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120632" y="478245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146072</xdr:rowOff>
    </xdr:from>
    <xdr:ext cx="248786" cy="259045"/>
    <xdr:sp macro="" textlink="">
      <xdr:nvSpPr>
        <xdr:cNvPr id="700" name="テキスト ボックス 699"/>
        <xdr:cNvSpPr txBox="1"/>
      </xdr:nvSpPr>
      <xdr:spPr>
        <a:xfrm>
          <a:off x="17909946" y="669110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26872</xdr:rowOff>
    </xdr:from>
    <xdr:ext cx="531299" cy="259045"/>
    <xdr:sp macro="" textlink="">
      <xdr:nvSpPr>
        <xdr:cNvPr id="702" name="テキスト ボックス 701"/>
        <xdr:cNvSpPr txBox="1"/>
      </xdr:nvSpPr>
      <xdr:spPr>
        <a:xfrm>
          <a:off x="17632876" y="6218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74497</xdr:rowOff>
    </xdr:from>
    <xdr:ext cx="531299" cy="259045"/>
    <xdr:sp macro="" textlink="">
      <xdr:nvSpPr>
        <xdr:cNvPr id="704" name="テキスト ボックス 703"/>
        <xdr:cNvSpPr txBox="1"/>
      </xdr:nvSpPr>
      <xdr:spPr>
        <a:xfrm>
          <a:off x="17632876" y="57350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141172</xdr:rowOff>
    </xdr:from>
    <xdr:ext cx="531299" cy="259045"/>
    <xdr:sp macro="" textlink="">
      <xdr:nvSpPr>
        <xdr:cNvPr id="706" name="テキスト ボックス 705"/>
        <xdr:cNvSpPr txBox="1"/>
      </xdr:nvSpPr>
      <xdr:spPr>
        <a:xfrm>
          <a:off x="17632876" y="527106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26872</xdr:rowOff>
    </xdr:from>
    <xdr:ext cx="531299" cy="259045"/>
    <xdr:sp macro="" textlink="">
      <xdr:nvSpPr>
        <xdr:cNvPr id="708" name="テキスト ボックス 707"/>
        <xdr:cNvSpPr txBox="1"/>
      </xdr:nvSpPr>
      <xdr:spPr>
        <a:xfrm>
          <a:off x="17632876" y="48029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38</xdr:row>
      <xdr:rowOff>120672</xdr:rowOff>
    </xdr:from>
    <xdr:ext cx="249299" cy="259045"/>
    <xdr:sp macro="" textlink="">
      <xdr:nvSpPr>
        <xdr:cNvPr id="711" name="投資及び出資金最小値テキスト"/>
        <xdr:cNvSpPr txBox="1"/>
      </xdr:nvSpPr>
      <xdr:spPr>
        <a:xfrm>
          <a:off x="22059900" y="68426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30</xdr:row>
      <xdr:rowOff>78648</xdr:rowOff>
    </xdr:from>
    <xdr:ext cx="534377" cy="259045"/>
    <xdr:sp macro="" textlink="">
      <xdr:nvSpPr>
        <xdr:cNvPr id="713" name="投資及び出資金最大値テキスト"/>
        <xdr:cNvSpPr txBox="1"/>
      </xdr:nvSpPr>
      <xdr:spPr>
        <a:xfrm>
          <a:off x="22059900" y="53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107238</xdr:rowOff>
    </xdr:from>
    <xdr:to>
      <xdr:col>32</xdr:col>
      <xdr:colOff>187325</xdr:colOff>
      <xdr:row>38</xdr:row>
      <xdr:rowOff>119172</xdr:rowOff>
    </xdr:to>
    <xdr:cxnSp macro="">
      <xdr:nvCxnSpPr>
        <xdr:cNvPr id="715" name="直線コネクタ 714"/>
        <xdr:cNvCxnSpPr/>
      </xdr:nvCxnSpPr>
      <xdr:spPr>
        <a:xfrm>
          <a:off x="21323300" y="6622338"/>
          <a:ext cx="8382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37</xdr:row>
      <xdr:rowOff>6115</xdr:rowOff>
    </xdr:from>
    <xdr:ext cx="469744" cy="259045"/>
    <xdr:sp macro="" textlink="">
      <xdr:nvSpPr>
        <xdr:cNvPr id="716" name="投資及び出資金平均値テキスト"/>
        <xdr:cNvSpPr txBox="1"/>
      </xdr:nvSpPr>
      <xdr:spPr>
        <a:xfrm>
          <a:off x="22059900" y="655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37</xdr:row>
      <xdr:rowOff>157074</xdr:rowOff>
    </xdr:from>
    <xdr:to>
      <xdr:col>31</xdr:col>
      <xdr:colOff>34925</xdr:colOff>
      <xdr:row>38</xdr:row>
      <xdr:rowOff>107238</xdr:rowOff>
    </xdr:to>
    <xdr:cxnSp macro="">
      <xdr:nvCxnSpPr>
        <xdr:cNvPr id="718" name="直線コネクタ 717"/>
        <xdr:cNvCxnSpPr/>
      </xdr:nvCxnSpPr>
      <xdr:spPr>
        <a:xfrm>
          <a:off x="20434300" y="6500724"/>
          <a:ext cx="889000" cy="12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36</xdr:row>
      <xdr:rowOff>91013</xdr:rowOff>
    </xdr:from>
    <xdr:ext cx="469744" cy="259045"/>
    <xdr:sp macro="" textlink="">
      <xdr:nvSpPr>
        <xdr:cNvPr id="720" name="テキスト ボックス 719"/>
        <xdr:cNvSpPr txBox="1"/>
      </xdr:nvSpPr>
      <xdr:spPr>
        <a:xfrm>
          <a:off x="20937388" y="645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157074</xdr:rowOff>
    </xdr:from>
    <xdr:to>
      <xdr:col>29</xdr:col>
      <xdr:colOff>517525</xdr:colOff>
      <xdr:row>38</xdr:row>
      <xdr:rowOff>101753</xdr:rowOff>
    </xdr:to>
    <xdr:cxnSp macro="">
      <xdr:nvCxnSpPr>
        <xdr:cNvPr id="721" name="直線コネクタ 720"/>
        <xdr:cNvCxnSpPr/>
      </xdr:nvCxnSpPr>
      <xdr:spPr>
        <a:xfrm flipV="1">
          <a:off x="19545300" y="6500724"/>
          <a:ext cx="8890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38</xdr:row>
      <xdr:rowOff>68171</xdr:rowOff>
    </xdr:from>
    <xdr:ext cx="469744" cy="259045"/>
    <xdr:sp macro="" textlink="">
      <xdr:nvSpPr>
        <xdr:cNvPr id="723" name="テキスト ボックス 722"/>
        <xdr:cNvSpPr txBox="1"/>
      </xdr:nvSpPr>
      <xdr:spPr>
        <a:xfrm>
          <a:off x="20063356" y="67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101753</xdr:rowOff>
    </xdr:from>
    <xdr:to>
      <xdr:col>28</xdr:col>
      <xdr:colOff>314325</xdr:colOff>
      <xdr:row>38</xdr:row>
      <xdr:rowOff>121549</xdr:rowOff>
    </xdr:to>
    <xdr:cxnSp macro="">
      <xdr:nvCxnSpPr>
        <xdr:cNvPr id="724" name="直線コネクタ 723"/>
        <xdr:cNvCxnSpPr/>
      </xdr:nvCxnSpPr>
      <xdr:spPr>
        <a:xfrm flipV="1">
          <a:off x="18656300" y="6616853"/>
          <a:ext cx="889000" cy="1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88977</xdr:colOff>
      <xdr:row>36</xdr:row>
      <xdr:rowOff>101208</xdr:rowOff>
    </xdr:from>
    <xdr:ext cx="469744" cy="259045"/>
    <xdr:sp macro="" textlink="">
      <xdr:nvSpPr>
        <xdr:cNvPr id="726" name="テキスト ボックス 725"/>
        <xdr:cNvSpPr txBox="1"/>
      </xdr:nvSpPr>
      <xdr:spPr>
        <a:xfrm>
          <a:off x="19179798" y="646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36</xdr:row>
      <xdr:rowOff>102123</xdr:rowOff>
    </xdr:from>
    <xdr:ext cx="469744" cy="259045"/>
    <xdr:sp macro="" textlink="">
      <xdr:nvSpPr>
        <xdr:cNvPr id="728" name="テキスト ボックス 727"/>
        <xdr:cNvSpPr txBox="1"/>
      </xdr:nvSpPr>
      <xdr:spPr>
        <a:xfrm>
          <a:off x="18292159" y="647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68372</xdr:rowOff>
    </xdr:from>
    <xdr:to>
      <xdr:col>32</xdr:col>
      <xdr:colOff>238125</xdr:colOff>
      <xdr:row>38</xdr:row>
      <xdr:rowOff>169972</xdr:rowOff>
    </xdr:to>
    <xdr:sp macro="" textlink="">
      <xdr:nvSpPr>
        <xdr:cNvPr id="734" name="円/楕円 733"/>
        <xdr:cNvSpPr/>
      </xdr:nvSpPr>
      <xdr:spPr>
        <a:xfrm>
          <a:off x="22110700" y="65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247650</xdr:colOff>
      <xdr:row>37</xdr:row>
      <xdr:rowOff>118965</xdr:rowOff>
    </xdr:from>
    <xdr:ext cx="378565" cy="259045"/>
    <xdr:sp macro="" textlink="">
      <xdr:nvSpPr>
        <xdr:cNvPr id="735" name="投資及び出資金該当値テキスト"/>
        <xdr:cNvSpPr txBox="1"/>
      </xdr:nvSpPr>
      <xdr:spPr>
        <a:xfrm>
          <a:off x="22059900" y="6664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56438</xdr:rowOff>
    </xdr:from>
    <xdr:to>
      <xdr:col>31</xdr:col>
      <xdr:colOff>85725</xdr:colOff>
      <xdr:row>38</xdr:row>
      <xdr:rowOff>158038</xdr:rowOff>
    </xdr:to>
    <xdr:sp macro="" textlink="">
      <xdr:nvSpPr>
        <xdr:cNvPr id="736" name="円/楕円 735"/>
        <xdr:cNvSpPr/>
      </xdr:nvSpPr>
      <xdr:spPr>
        <a:xfrm>
          <a:off x="21272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38</xdr:row>
      <xdr:rowOff>116785</xdr:rowOff>
    </xdr:from>
    <xdr:ext cx="378565" cy="259045"/>
    <xdr:sp macro="" textlink="">
      <xdr:nvSpPr>
        <xdr:cNvPr id="737" name="テキスト ボックス 736"/>
        <xdr:cNvSpPr txBox="1"/>
      </xdr:nvSpPr>
      <xdr:spPr>
        <a:xfrm>
          <a:off x="20982978" y="6838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106274</xdr:rowOff>
    </xdr:from>
    <xdr:to>
      <xdr:col>29</xdr:col>
      <xdr:colOff>568325</xdr:colOff>
      <xdr:row>38</xdr:row>
      <xdr:rowOff>36424</xdr:rowOff>
    </xdr:to>
    <xdr:sp macro="" textlink="">
      <xdr:nvSpPr>
        <xdr:cNvPr id="738" name="円/楕円 737"/>
        <xdr:cNvSpPr/>
      </xdr:nvSpPr>
      <xdr:spPr>
        <a:xfrm>
          <a:off x="20383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36</xdr:row>
      <xdr:rowOff>24168</xdr:rowOff>
    </xdr:from>
    <xdr:ext cx="469744" cy="259045"/>
    <xdr:sp macro="" textlink="">
      <xdr:nvSpPr>
        <xdr:cNvPr id="739" name="テキスト ボックス 738"/>
        <xdr:cNvSpPr txBox="1"/>
      </xdr:nvSpPr>
      <xdr:spPr>
        <a:xfrm>
          <a:off x="20063356" y="639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50953</xdr:rowOff>
    </xdr:from>
    <xdr:to>
      <xdr:col>28</xdr:col>
      <xdr:colOff>365125</xdr:colOff>
      <xdr:row>38</xdr:row>
      <xdr:rowOff>152553</xdr:rowOff>
    </xdr:to>
    <xdr:sp macro="" textlink="">
      <xdr:nvSpPr>
        <xdr:cNvPr id="740" name="円/楕円 739"/>
        <xdr:cNvSpPr/>
      </xdr:nvSpPr>
      <xdr:spPr>
        <a:xfrm>
          <a:off x="19494500" y="65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38</xdr:row>
      <xdr:rowOff>120825</xdr:rowOff>
    </xdr:from>
    <xdr:ext cx="378565" cy="259045"/>
    <xdr:sp macro="" textlink="">
      <xdr:nvSpPr>
        <xdr:cNvPr id="741" name="テキスト ボックス 740"/>
        <xdr:cNvSpPr txBox="1"/>
      </xdr:nvSpPr>
      <xdr:spPr>
        <a:xfrm>
          <a:off x="19215863" y="6842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70749</xdr:rowOff>
    </xdr:from>
    <xdr:to>
      <xdr:col>27</xdr:col>
      <xdr:colOff>161925</xdr:colOff>
      <xdr:row>39</xdr:row>
      <xdr:rowOff>899</xdr:rowOff>
    </xdr:to>
    <xdr:sp macro="" textlink="">
      <xdr:nvSpPr>
        <xdr:cNvPr id="742" name="円/楕円 741"/>
        <xdr:cNvSpPr/>
      </xdr:nvSpPr>
      <xdr:spPr>
        <a:xfrm>
          <a:off x="18605500" y="65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38</xdr:row>
      <xdr:rowOff>121571</xdr:rowOff>
    </xdr:from>
    <xdr:ext cx="378565" cy="259045"/>
    <xdr:sp macro="" textlink="">
      <xdr:nvSpPr>
        <xdr:cNvPr id="743" name="テキスト ボックス 742"/>
        <xdr:cNvSpPr txBox="1"/>
      </xdr:nvSpPr>
      <xdr:spPr>
        <a:xfrm>
          <a:off x="18337749" y="6843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120632" y="832031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50822</xdr:rowOff>
    </xdr:from>
    <xdr:ext cx="248786" cy="259045"/>
    <xdr:sp macro="" textlink="">
      <xdr:nvSpPr>
        <xdr:cNvPr id="755" name="テキスト ボックス 754"/>
        <xdr:cNvSpPr txBox="1"/>
      </xdr:nvSpPr>
      <xdr:spPr>
        <a:xfrm>
          <a:off x="17909946" y="1031060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7822</xdr:rowOff>
    </xdr:from>
    <xdr:ext cx="531299" cy="259045"/>
    <xdr:sp macro="" textlink="">
      <xdr:nvSpPr>
        <xdr:cNvPr id="757" name="テキスト ボックス 756"/>
        <xdr:cNvSpPr txBox="1"/>
      </xdr:nvSpPr>
      <xdr:spPr>
        <a:xfrm>
          <a:off x="17632876" y="99138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146072</xdr:rowOff>
    </xdr:from>
    <xdr:ext cx="531299" cy="259045"/>
    <xdr:sp macro="" textlink="">
      <xdr:nvSpPr>
        <xdr:cNvPr id="759" name="テキスト ボックス 758"/>
        <xdr:cNvSpPr txBox="1"/>
      </xdr:nvSpPr>
      <xdr:spPr>
        <a:xfrm>
          <a:off x="17632876" y="952139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103072</xdr:rowOff>
    </xdr:from>
    <xdr:ext cx="531299" cy="259045"/>
    <xdr:sp macro="" textlink="">
      <xdr:nvSpPr>
        <xdr:cNvPr id="761" name="テキスト ボックス 760"/>
        <xdr:cNvSpPr txBox="1"/>
      </xdr:nvSpPr>
      <xdr:spPr>
        <a:xfrm>
          <a:off x="17632876" y="912460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74497</xdr:rowOff>
    </xdr:from>
    <xdr:ext cx="531299" cy="259045"/>
    <xdr:sp macro="" textlink="">
      <xdr:nvSpPr>
        <xdr:cNvPr id="763" name="テキスト ボックス 762"/>
        <xdr:cNvSpPr txBox="1"/>
      </xdr:nvSpPr>
      <xdr:spPr>
        <a:xfrm>
          <a:off x="17632876" y="87422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25844</xdr:rowOff>
    </xdr:from>
    <xdr:ext cx="595419" cy="259045"/>
    <xdr:sp macro="" textlink="">
      <xdr:nvSpPr>
        <xdr:cNvPr id="765" name="テキスト ボックス 764"/>
        <xdr:cNvSpPr txBox="1"/>
      </xdr:nvSpPr>
      <xdr:spPr>
        <a:xfrm>
          <a:off x="17568756" y="833980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59</xdr:row>
      <xdr:rowOff>29019</xdr:rowOff>
    </xdr:from>
    <xdr:ext cx="249299" cy="259045"/>
    <xdr:sp macro="" textlink="">
      <xdr:nvSpPr>
        <xdr:cNvPr id="768" name="貸付金最小値テキスト"/>
        <xdr:cNvSpPr txBox="1"/>
      </xdr:nvSpPr>
      <xdr:spPr>
        <a:xfrm>
          <a:off x="22059900" y="10465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49</xdr:row>
      <xdr:rowOff>12045</xdr:rowOff>
    </xdr:from>
    <xdr:ext cx="534377" cy="259045"/>
    <xdr:sp macro="" textlink="">
      <xdr:nvSpPr>
        <xdr:cNvPr id="770" name="貸付金最大値テキスト"/>
        <xdr:cNvSpPr txBox="1"/>
      </xdr:nvSpPr>
      <xdr:spPr>
        <a:xfrm>
          <a:off x="22059900" y="867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92456</xdr:rowOff>
    </xdr:from>
    <xdr:to>
      <xdr:col>32</xdr:col>
      <xdr:colOff>187325</xdr:colOff>
      <xdr:row>57</xdr:row>
      <xdr:rowOff>107124</xdr:rowOff>
    </xdr:to>
    <xdr:cxnSp macro="">
      <xdr:nvCxnSpPr>
        <xdr:cNvPr id="772" name="直線コネクタ 771"/>
        <xdr:cNvCxnSpPr/>
      </xdr:nvCxnSpPr>
      <xdr:spPr>
        <a:xfrm flipV="1">
          <a:off x="21323300" y="9865106"/>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57</xdr:row>
      <xdr:rowOff>157505</xdr:rowOff>
    </xdr:from>
    <xdr:ext cx="469744" cy="259045"/>
    <xdr:sp macro="" textlink="">
      <xdr:nvSpPr>
        <xdr:cNvPr id="773" name="貸付金平均値テキスト"/>
        <xdr:cNvSpPr txBox="1"/>
      </xdr:nvSpPr>
      <xdr:spPr>
        <a:xfrm>
          <a:off x="22059900" y="1024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57</xdr:row>
      <xdr:rowOff>107124</xdr:rowOff>
    </xdr:from>
    <xdr:to>
      <xdr:col>31</xdr:col>
      <xdr:colOff>34925</xdr:colOff>
      <xdr:row>58</xdr:row>
      <xdr:rowOff>141243</xdr:rowOff>
    </xdr:to>
    <xdr:cxnSp macro="">
      <xdr:nvCxnSpPr>
        <xdr:cNvPr id="775" name="直線コネクタ 774"/>
        <xdr:cNvCxnSpPr/>
      </xdr:nvCxnSpPr>
      <xdr:spPr>
        <a:xfrm flipV="1">
          <a:off x="20434300" y="9879774"/>
          <a:ext cx="889000" cy="2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58</xdr:row>
      <xdr:rowOff>98741</xdr:rowOff>
    </xdr:from>
    <xdr:ext cx="469744" cy="259045"/>
    <xdr:sp macro="" textlink="">
      <xdr:nvSpPr>
        <xdr:cNvPr id="777" name="テキスト ボックス 776"/>
        <xdr:cNvSpPr txBox="1"/>
      </xdr:nvSpPr>
      <xdr:spPr>
        <a:xfrm>
          <a:off x="20937388" y="103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141243</xdr:rowOff>
    </xdr:from>
    <xdr:to>
      <xdr:col>29</xdr:col>
      <xdr:colOff>517525</xdr:colOff>
      <xdr:row>58</xdr:row>
      <xdr:rowOff>142501</xdr:rowOff>
    </xdr:to>
    <xdr:cxnSp macro="">
      <xdr:nvCxnSpPr>
        <xdr:cNvPr id="778" name="直線コネクタ 777"/>
        <xdr:cNvCxnSpPr/>
      </xdr:nvCxnSpPr>
      <xdr:spPr>
        <a:xfrm flipV="1">
          <a:off x="19545300" y="10085343"/>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56</xdr:row>
      <xdr:rowOff>122888</xdr:rowOff>
    </xdr:from>
    <xdr:ext cx="469744" cy="259045"/>
    <xdr:sp macro="" textlink="">
      <xdr:nvSpPr>
        <xdr:cNvPr id="780" name="テキスト ボックス 779"/>
        <xdr:cNvSpPr txBox="1"/>
      </xdr:nvSpPr>
      <xdr:spPr>
        <a:xfrm>
          <a:off x="20063356" y="100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142501</xdr:rowOff>
    </xdr:from>
    <xdr:to>
      <xdr:col>28</xdr:col>
      <xdr:colOff>314325</xdr:colOff>
      <xdr:row>58</xdr:row>
      <xdr:rowOff>144367</xdr:rowOff>
    </xdr:to>
    <xdr:cxnSp macro="">
      <xdr:nvCxnSpPr>
        <xdr:cNvPr id="781" name="直線コネクタ 780"/>
        <xdr:cNvCxnSpPr/>
      </xdr:nvCxnSpPr>
      <xdr:spPr>
        <a:xfrm flipV="1">
          <a:off x="18656300" y="10086601"/>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88977</xdr:colOff>
      <xdr:row>56</xdr:row>
      <xdr:rowOff>120907</xdr:rowOff>
    </xdr:from>
    <xdr:ext cx="469744" cy="259045"/>
    <xdr:sp macro="" textlink="">
      <xdr:nvSpPr>
        <xdr:cNvPr id="783" name="テキスト ボックス 782"/>
        <xdr:cNvSpPr txBox="1"/>
      </xdr:nvSpPr>
      <xdr:spPr>
        <a:xfrm>
          <a:off x="19179798" y="10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56</xdr:row>
      <xdr:rowOff>105201</xdr:rowOff>
    </xdr:from>
    <xdr:ext cx="469744" cy="259045"/>
    <xdr:sp macro="" textlink="">
      <xdr:nvSpPr>
        <xdr:cNvPr id="785" name="テキスト ボックス 784"/>
        <xdr:cNvSpPr txBox="1"/>
      </xdr:nvSpPr>
      <xdr:spPr>
        <a:xfrm>
          <a:off x="18292159" y="1001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41656</xdr:rowOff>
    </xdr:from>
    <xdr:to>
      <xdr:col>32</xdr:col>
      <xdr:colOff>238125</xdr:colOff>
      <xdr:row>57</xdr:row>
      <xdr:rowOff>143256</xdr:rowOff>
    </xdr:to>
    <xdr:sp macro="" textlink="">
      <xdr:nvSpPr>
        <xdr:cNvPr id="791" name="円/楕円 790"/>
        <xdr:cNvSpPr/>
      </xdr:nvSpPr>
      <xdr:spPr>
        <a:xfrm>
          <a:off x="22110700" y="98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247650</xdr:colOff>
      <xdr:row>56</xdr:row>
      <xdr:rowOff>36778</xdr:rowOff>
    </xdr:from>
    <xdr:ext cx="534377" cy="259045"/>
    <xdr:sp macro="" textlink="">
      <xdr:nvSpPr>
        <xdr:cNvPr id="792" name="貸付金該当値テキスト"/>
        <xdr:cNvSpPr txBox="1"/>
      </xdr:nvSpPr>
      <xdr:spPr>
        <a:xfrm>
          <a:off x="22059900" y="99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15,480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56324</xdr:rowOff>
    </xdr:from>
    <xdr:to>
      <xdr:col>31</xdr:col>
      <xdr:colOff>85725</xdr:colOff>
      <xdr:row>57</xdr:row>
      <xdr:rowOff>157924</xdr:rowOff>
    </xdr:to>
    <xdr:sp macro="" textlink="">
      <xdr:nvSpPr>
        <xdr:cNvPr id="793" name="円/楕円 792"/>
        <xdr:cNvSpPr/>
      </xdr:nvSpPr>
      <xdr:spPr>
        <a:xfrm>
          <a:off x="21272500" y="98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463061</xdr:colOff>
      <xdr:row>55</xdr:row>
      <xdr:rowOff>148630</xdr:rowOff>
    </xdr:from>
    <xdr:ext cx="534377" cy="259045"/>
    <xdr:sp macro="" textlink="">
      <xdr:nvSpPr>
        <xdr:cNvPr id="794" name="テキスト ボックス 793"/>
        <xdr:cNvSpPr txBox="1"/>
      </xdr:nvSpPr>
      <xdr:spPr>
        <a:xfrm>
          <a:off x="20914597" y="987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90443</xdr:rowOff>
    </xdr:from>
    <xdr:to>
      <xdr:col>29</xdr:col>
      <xdr:colOff>568325</xdr:colOff>
      <xdr:row>59</xdr:row>
      <xdr:rowOff>20593</xdr:rowOff>
    </xdr:to>
    <xdr:sp macro="" textlink="">
      <xdr:nvSpPr>
        <xdr:cNvPr id="795" name="円/楕円 794"/>
        <xdr:cNvSpPr/>
      </xdr:nvSpPr>
      <xdr:spPr>
        <a:xfrm>
          <a:off x="20383500" y="100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58</xdr:row>
      <xdr:rowOff>159830</xdr:rowOff>
    </xdr:from>
    <xdr:ext cx="469744" cy="259045"/>
    <xdr:sp macro="" textlink="">
      <xdr:nvSpPr>
        <xdr:cNvPr id="796" name="テキスト ボックス 795"/>
        <xdr:cNvSpPr txBox="1"/>
      </xdr:nvSpPr>
      <xdr:spPr>
        <a:xfrm>
          <a:off x="20063356" y="1041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91701</xdr:rowOff>
    </xdr:from>
    <xdr:to>
      <xdr:col>28</xdr:col>
      <xdr:colOff>365125</xdr:colOff>
      <xdr:row>59</xdr:row>
      <xdr:rowOff>21851</xdr:rowOff>
    </xdr:to>
    <xdr:sp macro="" textlink="">
      <xdr:nvSpPr>
        <xdr:cNvPr id="797" name="円/楕円 796"/>
        <xdr:cNvSpPr/>
      </xdr:nvSpPr>
      <xdr:spPr>
        <a:xfrm>
          <a:off x="19494500" y="100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88977</xdr:colOff>
      <xdr:row>58</xdr:row>
      <xdr:rowOff>157491</xdr:rowOff>
    </xdr:from>
    <xdr:ext cx="469744" cy="259045"/>
    <xdr:sp macro="" textlink="">
      <xdr:nvSpPr>
        <xdr:cNvPr id="798" name="テキスト ボックス 797"/>
        <xdr:cNvSpPr txBox="1"/>
      </xdr:nvSpPr>
      <xdr:spPr>
        <a:xfrm>
          <a:off x="19179798" y="104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93567</xdr:rowOff>
    </xdr:from>
    <xdr:to>
      <xdr:col>27</xdr:col>
      <xdr:colOff>161925</xdr:colOff>
      <xdr:row>59</xdr:row>
      <xdr:rowOff>23717</xdr:rowOff>
    </xdr:to>
    <xdr:sp macro="" textlink="">
      <xdr:nvSpPr>
        <xdr:cNvPr id="799" name="円/楕円 798"/>
        <xdr:cNvSpPr/>
      </xdr:nvSpPr>
      <xdr:spPr>
        <a:xfrm>
          <a:off x="18605500" y="100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58</xdr:row>
      <xdr:rowOff>153429</xdr:rowOff>
    </xdr:from>
    <xdr:ext cx="469744" cy="259045"/>
    <xdr:sp macro="" textlink="">
      <xdr:nvSpPr>
        <xdr:cNvPr id="800" name="テキスト ボックス 799"/>
        <xdr:cNvSpPr txBox="1"/>
      </xdr:nvSpPr>
      <xdr:spPr>
        <a:xfrm>
          <a:off x="18292159" y="1041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120632" y="1185817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69872</xdr:rowOff>
    </xdr:from>
    <xdr:ext cx="248786" cy="259045"/>
    <xdr:sp macro="" textlink="">
      <xdr:nvSpPr>
        <xdr:cNvPr id="811" name="テキスト ボックス 810"/>
        <xdr:cNvSpPr txBox="1"/>
      </xdr:nvSpPr>
      <xdr:spPr>
        <a:xfrm>
          <a:off x="17909946" y="1422130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49622</xdr:rowOff>
    </xdr:from>
    <xdr:ext cx="531299" cy="259045"/>
    <xdr:sp macro="" textlink="">
      <xdr:nvSpPr>
        <xdr:cNvPr id="813" name="テキスト ボックス 812"/>
        <xdr:cNvSpPr txBox="1"/>
      </xdr:nvSpPr>
      <xdr:spPr>
        <a:xfrm>
          <a:off x="17632876" y="1384726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7822</xdr:rowOff>
    </xdr:from>
    <xdr:ext cx="531299" cy="259045"/>
    <xdr:sp macro="" textlink="">
      <xdr:nvSpPr>
        <xdr:cNvPr id="815" name="テキスト ボックス 814"/>
        <xdr:cNvSpPr txBox="1"/>
      </xdr:nvSpPr>
      <xdr:spPr>
        <a:xfrm>
          <a:off x="17632876" y="134516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141172</xdr:rowOff>
    </xdr:from>
    <xdr:ext cx="531299" cy="259045"/>
    <xdr:sp macro="" textlink="">
      <xdr:nvSpPr>
        <xdr:cNvPr id="817" name="テキスト ボックス 816"/>
        <xdr:cNvSpPr txBox="1"/>
      </xdr:nvSpPr>
      <xdr:spPr>
        <a:xfrm>
          <a:off x="17632876" y="130543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98447</xdr:rowOff>
    </xdr:from>
    <xdr:ext cx="531299" cy="259045"/>
    <xdr:sp macro="" textlink="">
      <xdr:nvSpPr>
        <xdr:cNvPr id="819" name="テキスト ボックス 818"/>
        <xdr:cNvSpPr txBox="1"/>
      </xdr:nvSpPr>
      <xdr:spPr>
        <a:xfrm>
          <a:off x="17632876" y="126578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70988</xdr:rowOff>
    </xdr:from>
    <xdr:ext cx="595419" cy="259045"/>
    <xdr:sp macro="" textlink="">
      <xdr:nvSpPr>
        <xdr:cNvPr id="821" name="テキスト ボックス 820"/>
        <xdr:cNvSpPr txBox="1"/>
      </xdr:nvSpPr>
      <xdr:spPr>
        <a:xfrm>
          <a:off x="17568756" y="122765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26872</xdr:rowOff>
    </xdr:from>
    <xdr:ext cx="595419" cy="259045"/>
    <xdr:sp macro="" textlink="">
      <xdr:nvSpPr>
        <xdr:cNvPr id="823" name="テキスト ボックス 822"/>
        <xdr:cNvSpPr txBox="1"/>
      </xdr:nvSpPr>
      <xdr:spPr>
        <a:xfrm>
          <a:off x="17568756" y="1187869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77</xdr:row>
      <xdr:rowOff>115891</xdr:rowOff>
    </xdr:from>
    <xdr:ext cx="534377" cy="259045"/>
    <xdr:sp macro="" textlink="">
      <xdr:nvSpPr>
        <xdr:cNvPr id="826" name="繰出金最小値テキスト"/>
        <xdr:cNvSpPr txBox="1"/>
      </xdr:nvSpPr>
      <xdr:spPr>
        <a:xfrm>
          <a:off x="22059900" y="1373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69</xdr:row>
      <xdr:rowOff>50590</xdr:rowOff>
    </xdr:from>
    <xdr:ext cx="534377" cy="259045"/>
    <xdr:sp macro="" textlink="">
      <xdr:nvSpPr>
        <xdr:cNvPr id="828" name="繰出金最大値テキスト"/>
        <xdr:cNvSpPr txBox="1"/>
      </xdr:nvSpPr>
      <xdr:spPr>
        <a:xfrm>
          <a:off x="22059900" y="1225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109277</xdr:rowOff>
    </xdr:from>
    <xdr:to>
      <xdr:col>32</xdr:col>
      <xdr:colOff>187325</xdr:colOff>
      <xdr:row>74</xdr:row>
      <xdr:rowOff>32106</xdr:rowOff>
    </xdr:to>
    <xdr:cxnSp macro="">
      <xdr:nvCxnSpPr>
        <xdr:cNvPr id="830" name="直線コネクタ 829"/>
        <xdr:cNvCxnSpPr/>
      </xdr:nvCxnSpPr>
      <xdr:spPr>
        <a:xfrm flipV="1">
          <a:off x="21323300" y="12625127"/>
          <a:ext cx="838200" cy="9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73</xdr:row>
      <xdr:rowOff>154304</xdr:rowOff>
    </xdr:from>
    <xdr:ext cx="534377" cy="259045"/>
    <xdr:sp macro="" textlink="">
      <xdr:nvSpPr>
        <xdr:cNvPr id="831" name="繰出金平均値テキスト"/>
        <xdr:cNvSpPr txBox="1"/>
      </xdr:nvSpPr>
      <xdr:spPr>
        <a:xfrm>
          <a:off x="22059900" y="1306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74</xdr:row>
      <xdr:rowOff>32106</xdr:rowOff>
    </xdr:from>
    <xdr:to>
      <xdr:col>31</xdr:col>
      <xdr:colOff>34925</xdr:colOff>
      <xdr:row>74</xdr:row>
      <xdr:rowOff>86988</xdr:rowOff>
    </xdr:to>
    <xdr:cxnSp macro="">
      <xdr:nvCxnSpPr>
        <xdr:cNvPr id="833" name="直線コネクタ 832"/>
        <xdr:cNvCxnSpPr/>
      </xdr:nvCxnSpPr>
      <xdr:spPr>
        <a:xfrm flipV="1">
          <a:off x="20434300" y="12719406"/>
          <a:ext cx="889000" cy="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463061</xdr:colOff>
      <xdr:row>75</xdr:row>
      <xdr:rowOff>5111</xdr:rowOff>
    </xdr:from>
    <xdr:ext cx="534377" cy="259045"/>
    <xdr:sp macro="" textlink="">
      <xdr:nvSpPr>
        <xdr:cNvPr id="835" name="テキスト ボックス 834"/>
        <xdr:cNvSpPr txBox="1"/>
      </xdr:nvSpPr>
      <xdr:spPr>
        <a:xfrm>
          <a:off x="20914597" y="132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84951</xdr:rowOff>
    </xdr:from>
    <xdr:to>
      <xdr:col>29</xdr:col>
      <xdr:colOff>517525</xdr:colOff>
      <xdr:row>74</xdr:row>
      <xdr:rowOff>86988</xdr:rowOff>
    </xdr:to>
    <xdr:cxnSp macro="">
      <xdr:nvCxnSpPr>
        <xdr:cNvPr id="836" name="直線コネクタ 835"/>
        <xdr:cNvCxnSpPr/>
      </xdr:nvCxnSpPr>
      <xdr:spPr>
        <a:xfrm>
          <a:off x="19545300" y="12772251"/>
          <a:ext cx="889000" cy="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75</xdr:row>
      <xdr:rowOff>29114</xdr:rowOff>
    </xdr:from>
    <xdr:ext cx="534377" cy="259045"/>
    <xdr:sp macro="" textlink="">
      <xdr:nvSpPr>
        <xdr:cNvPr id="838" name="テキスト ボックス 837"/>
        <xdr:cNvSpPr txBox="1"/>
      </xdr:nvSpPr>
      <xdr:spPr>
        <a:xfrm>
          <a:off x="20021515" y="132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84951</xdr:rowOff>
    </xdr:from>
    <xdr:to>
      <xdr:col>28</xdr:col>
      <xdr:colOff>314325</xdr:colOff>
      <xdr:row>74</xdr:row>
      <xdr:rowOff>150558</xdr:rowOff>
    </xdr:to>
    <xdr:cxnSp macro="">
      <xdr:nvCxnSpPr>
        <xdr:cNvPr id="839" name="直線コネクタ 838"/>
        <xdr:cNvCxnSpPr/>
      </xdr:nvCxnSpPr>
      <xdr:spPr>
        <a:xfrm flipV="1">
          <a:off x="18656300" y="12772251"/>
          <a:ext cx="8890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56661</xdr:colOff>
      <xdr:row>75</xdr:row>
      <xdr:rowOff>51866</xdr:rowOff>
    </xdr:from>
    <xdr:ext cx="534377" cy="259045"/>
    <xdr:sp macro="" textlink="">
      <xdr:nvSpPr>
        <xdr:cNvPr id="841" name="テキスト ボックス 840"/>
        <xdr:cNvSpPr txBox="1"/>
      </xdr:nvSpPr>
      <xdr:spPr>
        <a:xfrm>
          <a:off x="19147482" y="133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75</xdr:row>
      <xdr:rowOff>72860</xdr:rowOff>
    </xdr:from>
    <xdr:ext cx="534377" cy="259045"/>
    <xdr:sp macro="" textlink="">
      <xdr:nvSpPr>
        <xdr:cNvPr id="843" name="テキスト ボックス 842"/>
        <xdr:cNvSpPr txBox="1"/>
      </xdr:nvSpPr>
      <xdr:spPr>
        <a:xfrm>
          <a:off x="18259843" y="133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58477</xdr:rowOff>
    </xdr:from>
    <xdr:to>
      <xdr:col>32</xdr:col>
      <xdr:colOff>238125</xdr:colOff>
      <xdr:row>73</xdr:row>
      <xdr:rowOff>160077</xdr:rowOff>
    </xdr:to>
    <xdr:sp macro="" textlink="">
      <xdr:nvSpPr>
        <xdr:cNvPr id="849" name="円/楕円 848"/>
        <xdr:cNvSpPr/>
      </xdr:nvSpPr>
      <xdr:spPr>
        <a:xfrm>
          <a:off x="22110700" y="125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247650</xdr:colOff>
      <xdr:row>72</xdr:row>
      <xdr:rowOff>48974</xdr:rowOff>
    </xdr:from>
    <xdr:ext cx="534377" cy="259045"/>
    <xdr:sp macro="" textlink="">
      <xdr:nvSpPr>
        <xdr:cNvPr id="850" name="繰出金該当値テキスト"/>
        <xdr:cNvSpPr txBox="1"/>
      </xdr:nvSpPr>
      <xdr:spPr>
        <a:xfrm>
          <a:off x="22059900" y="1278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70,597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152756</xdr:rowOff>
    </xdr:from>
    <xdr:to>
      <xdr:col>31</xdr:col>
      <xdr:colOff>85725</xdr:colOff>
      <xdr:row>74</xdr:row>
      <xdr:rowOff>82906</xdr:rowOff>
    </xdr:to>
    <xdr:sp macro="" textlink="">
      <xdr:nvSpPr>
        <xdr:cNvPr id="851" name="円/楕円 850"/>
        <xdr:cNvSpPr/>
      </xdr:nvSpPr>
      <xdr:spPr>
        <a:xfrm>
          <a:off x="21272500" y="126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463061</xdr:colOff>
      <xdr:row>72</xdr:row>
      <xdr:rowOff>77694</xdr:rowOff>
    </xdr:from>
    <xdr:ext cx="534377" cy="259045"/>
    <xdr:sp macro="" textlink="">
      <xdr:nvSpPr>
        <xdr:cNvPr id="852" name="テキスト ボックス 851"/>
        <xdr:cNvSpPr txBox="1"/>
      </xdr:nvSpPr>
      <xdr:spPr>
        <a:xfrm>
          <a:off x="20914597" y="1281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65,648</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36188</xdr:rowOff>
    </xdr:from>
    <xdr:to>
      <xdr:col>29</xdr:col>
      <xdr:colOff>568325</xdr:colOff>
      <xdr:row>74</xdr:row>
      <xdr:rowOff>137788</xdr:rowOff>
    </xdr:to>
    <xdr:sp macro="" textlink="">
      <xdr:nvSpPr>
        <xdr:cNvPr id="853" name="円/楕円 852"/>
        <xdr:cNvSpPr/>
      </xdr:nvSpPr>
      <xdr:spPr>
        <a:xfrm>
          <a:off x="20383500" y="127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72</xdr:row>
      <xdr:rowOff>121935</xdr:rowOff>
    </xdr:from>
    <xdr:ext cx="534377" cy="259045"/>
    <xdr:sp macro="" textlink="">
      <xdr:nvSpPr>
        <xdr:cNvPr id="854" name="テキスト ボックス 853"/>
        <xdr:cNvSpPr txBox="1"/>
      </xdr:nvSpPr>
      <xdr:spPr>
        <a:xfrm>
          <a:off x="20021515" y="128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34151</xdr:rowOff>
    </xdr:from>
    <xdr:to>
      <xdr:col>28</xdr:col>
      <xdr:colOff>365125</xdr:colOff>
      <xdr:row>74</xdr:row>
      <xdr:rowOff>135751</xdr:rowOff>
    </xdr:to>
    <xdr:sp macro="" textlink="">
      <xdr:nvSpPr>
        <xdr:cNvPr id="855" name="円/楕円 854"/>
        <xdr:cNvSpPr/>
      </xdr:nvSpPr>
      <xdr:spPr>
        <a:xfrm>
          <a:off x="19494500" y="127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56661</xdr:colOff>
      <xdr:row>72</xdr:row>
      <xdr:rowOff>119898</xdr:rowOff>
    </xdr:from>
    <xdr:ext cx="534377" cy="259045"/>
    <xdr:sp macro="" textlink="">
      <xdr:nvSpPr>
        <xdr:cNvPr id="856" name="テキスト ボックス 855"/>
        <xdr:cNvSpPr txBox="1"/>
      </xdr:nvSpPr>
      <xdr:spPr>
        <a:xfrm>
          <a:off x="19147482" y="128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62,874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99758</xdr:rowOff>
    </xdr:from>
    <xdr:to>
      <xdr:col>27</xdr:col>
      <xdr:colOff>161925</xdr:colOff>
      <xdr:row>75</xdr:row>
      <xdr:rowOff>29908</xdr:rowOff>
    </xdr:to>
    <xdr:sp macro="" textlink="">
      <xdr:nvSpPr>
        <xdr:cNvPr id="857" name="円/楕円 856"/>
        <xdr:cNvSpPr/>
      </xdr:nvSpPr>
      <xdr:spPr>
        <a:xfrm>
          <a:off x="18605500" y="127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73</xdr:row>
      <xdr:rowOff>27177</xdr:rowOff>
    </xdr:from>
    <xdr:ext cx="534377" cy="259045"/>
    <xdr:sp macro="" textlink="">
      <xdr:nvSpPr>
        <xdr:cNvPr id="858" name="テキスト ボックス 857"/>
        <xdr:cNvSpPr txBox="1"/>
      </xdr:nvSpPr>
      <xdr:spPr>
        <a:xfrm>
          <a:off x="18259843" y="129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120632" y="1539602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96842</xdr:rowOff>
    </xdr:from>
    <xdr:ext cx="248786" cy="259045"/>
    <xdr:sp macro="" textlink="">
      <xdr:nvSpPr>
        <xdr:cNvPr id="870" name="テキスト ボックス 869"/>
        <xdr:cNvSpPr txBox="1"/>
      </xdr:nvSpPr>
      <xdr:spPr>
        <a:xfrm>
          <a:off x="17909946" y="1743234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656771</xdr:colOff>
      <xdr:row>96</xdr:row>
      <xdr:rowOff>121579</xdr:rowOff>
    </xdr:from>
    <xdr:ext cx="467179" cy="259045"/>
    <xdr:sp macro="" textlink="">
      <xdr:nvSpPr>
        <xdr:cNvPr id="872" name="テキスト ボックス 871"/>
        <xdr:cNvSpPr txBox="1"/>
      </xdr:nvSpPr>
      <xdr:spPr>
        <a:xfrm>
          <a:off x="17706521" y="171032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656771</xdr:colOff>
      <xdr:row>94</xdr:row>
      <xdr:rowOff>118858</xdr:rowOff>
    </xdr:from>
    <xdr:ext cx="467179" cy="259045"/>
    <xdr:sp macro="" textlink="">
      <xdr:nvSpPr>
        <xdr:cNvPr id="874" name="テキスト ボックス 873"/>
        <xdr:cNvSpPr txBox="1"/>
      </xdr:nvSpPr>
      <xdr:spPr>
        <a:xfrm>
          <a:off x="17706521" y="16746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656771</xdr:colOff>
      <xdr:row>92</xdr:row>
      <xdr:rowOff>154779</xdr:rowOff>
    </xdr:from>
    <xdr:ext cx="467179" cy="259045"/>
    <xdr:sp macro="" textlink="">
      <xdr:nvSpPr>
        <xdr:cNvPr id="876" name="テキスト ボックス 875"/>
        <xdr:cNvSpPr txBox="1"/>
      </xdr:nvSpPr>
      <xdr:spPr>
        <a:xfrm>
          <a:off x="17706521" y="164289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656771</xdr:colOff>
      <xdr:row>90</xdr:row>
      <xdr:rowOff>158074</xdr:rowOff>
    </xdr:from>
    <xdr:ext cx="467179" cy="259045"/>
    <xdr:sp macro="" textlink="">
      <xdr:nvSpPr>
        <xdr:cNvPr id="878" name="テキスト ボックス 877"/>
        <xdr:cNvSpPr txBox="1"/>
      </xdr:nvSpPr>
      <xdr:spPr>
        <a:xfrm>
          <a:off x="17706521" y="160784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9515</xdr:rowOff>
    </xdr:from>
    <xdr:ext cx="531299" cy="259045"/>
    <xdr:sp macro="" textlink="">
      <xdr:nvSpPr>
        <xdr:cNvPr id="880" name="テキスト ボックス 879"/>
        <xdr:cNvSpPr txBox="1"/>
      </xdr:nvSpPr>
      <xdr:spPr>
        <a:xfrm>
          <a:off x="17632876" y="157529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25844</xdr:rowOff>
    </xdr:from>
    <xdr:ext cx="531299" cy="259045"/>
    <xdr:sp macro="" textlink="">
      <xdr:nvSpPr>
        <xdr:cNvPr id="882" name="テキスト ボックス 881"/>
        <xdr:cNvSpPr txBox="1"/>
      </xdr:nvSpPr>
      <xdr:spPr>
        <a:xfrm>
          <a:off x="17632876" y="15415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99</xdr:row>
      <xdr:rowOff>121344</xdr:rowOff>
    </xdr:from>
    <xdr:ext cx="249299" cy="259045"/>
    <xdr:sp macro="" textlink="">
      <xdr:nvSpPr>
        <xdr:cNvPr id="885" name="前年度繰上充用金最小値テキスト"/>
        <xdr:cNvSpPr txBox="1"/>
      </xdr:nvSpPr>
      <xdr:spPr>
        <a:xfrm>
          <a:off x="22059900" y="1763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89</xdr:row>
      <xdr:rowOff>24012</xdr:rowOff>
    </xdr:from>
    <xdr:ext cx="469744" cy="259045"/>
    <xdr:sp macro="" textlink="">
      <xdr:nvSpPr>
        <xdr:cNvPr id="887" name="前年度繰上充用金最大値テキスト"/>
        <xdr:cNvSpPr txBox="1"/>
      </xdr:nvSpPr>
      <xdr:spPr>
        <a:xfrm>
          <a:off x="22059900" y="1576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247650</xdr:colOff>
      <xdr:row>98</xdr:row>
      <xdr:rowOff>30384</xdr:rowOff>
    </xdr:from>
    <xdr:ext cx="313932" cy="259045"/>
    <xdr:sp macro="" textlink="">
      <xdr:nvSpPr>
        <xdr:cNvPr id="890" name="前年度繰上充用金平均値テキスト"/>
        <xdr:cNvSpPr txBox="1"/>
      </xdr:nvSpPr>
      <xdr:spPr>
        <a:xfrm>
          <a:off x="22059900" y="1736588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97</xdr:row>
      <xdr:rowOff>120028</xdr:rowOff>
    </xdr:from>
    <xdr:ext cx="313933" cy="259045"/>
    <xdr:sp macro="" textlink="">
      <xdr:nvSpPr>
        <xdr:cNvPr id="894" name="テキスト ボックス 893"/>
        <xdr:cNvSpPr txBox="1"/>
      </xdr:nvSpPr>
      <xdr:spPr>
        <a:xfrm>
          <a:off x="21015294" y="17278635"/>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370083</xdr:colOff>
      <xdr:row>97</xdr:row>
      <xdr:rowOff>121171</xdr:rowOff>
    </xdr:from>
    <xdr:ext cx="313932" cy="259045"/>
    <xdr:sp macro="" textlink="">
      <xdr:nvSpPr>
        <xdr:cNvPr id="897" name="テキスト ボックス 896"/>
        <xdr:cNvSpPr txBox="1"/>
      </xdr:nvSpPr>
      <xdr:spPr>
        <a:xfrm>
          <a:off x="20141262" y="172797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147833</xdr:colOff>
      <xdr:row>97</xdr:row>
      <xdr:rowOff>122803</xdr:rowOff>
    </xdr:from>
    <xdr:ext cx="313933" cy="259045"/>
    <xdr:sp macro="" textlink="">
      <xdr:nvSpPr>
        <xdr:cNvPr id="900" name="テキスト ボックス 899"/>
        <xdr:cNvSpPr txBox="1"/>
      </xdr:nvSpPr>
      <xdr:spPr>
        <a:xfrm>
          <a:off x="19238654" y="17281410"/>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639958</xdr:colOff>
      <xdr:row>97</xdr:row>
      <xdr:rowOff>118232</xdr:rowOff>
    </xdr:from>
    <xdr:ext cx="313933" cy="259045"/>
    <xdr:sp macro="" textlink="">
      <xdr:nvSpPr>
        <xdr:cNvPr id="902" name="テキスト ボックス 901"/>
        <xdr:cNvSpPr txBox="1"/>
      </xdr:nvSpPr>
      <xdr:spPr>
        <a:xfrm>
          <a:off x="18370065" y="17276839"/>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247650</xdr:colOff>
      <xdr:row>98</xdr:row>
      <xdr:rowOff>155784</xdr:rowOff>
    </xdr:from>
    <xdr:ext cx="249299" cy="259045"/>
    <xdr:sp macro="" textlink="">
      <xdr:nvSpPr>
        <xdr:cNvPr id="909" name="前年度繰上充用金該当値テキスト"/>
        <xdr:cNvSpPr txBox="1"/>
      </xdr:nvSpPr>
      <xdr:spPr>
        <a:xfrm>
          <a:off x="22059900" y="17491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605599</xdr:colOff>
      <xdr:row>99</xdr:row>
      <xdr:rowOff>117951</xdr:rowOff>
    </xdr:from>
    <xdr:ext cx="249300" cy="259045"/>
    <xdr:sp macro="" textlink="">
      <xdr:nvSpPr>
        <xdr:cNvPr id="911" name="テキスト ボックス 910"/>
        <xdr:cNvSpPr txBox="1"/>
      </xdr:nvSpPr>
      <xdr:spPr>
        <a:xfrm>
          <a:off x="21057135" y="17630344"/>
          <a:ext cx="2493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99</xdr:row>
      <xdr:rowOff>117951</xdr:rowOff>
    </xdr:from>
    <xdr:ext cx="249299" cy="259045"/>
    <xdr:sp macro="" textlink="">
      <xdr:nvSpPr>
        <xdr:cNvPr id="913" name="テキスト ボックス 912"/>
        <xdr:cNvSpPr txBox="1"/>
      </xdr:nvSpPr>
      <xdr:spPr>
        <a:xfrm>
          <a:off x="20164053" y="176303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99</xdr:row>
      <xdr:rowOff>117951</xdr:rowOff>
    </xdr:from>
    <xdr:ext cx="249299" cy="259045"/>
    <xdr:sp macro="" textlink="">
      <xdr:nvSpPr>
        <xdr:cNvPr id="915" name="テキスト ボックス 914"/>
        <xdr:cNvSpPr txBox="1"/>
      </xdr:nvSpPr>
      <xdr:spPr>
        <a:xfrm>
          <a:off x="19280495" y="176303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27</xdr:col>
      <xdr:colOff>1442</xdr:colOff>
      <xdr:row>99</xdr:row>
      <xdr:rowOff>117951</xdr:rowOff>
    </xdr:from>
    <xdr:ext cx="249299" cy="259045"/>
    <xdr:sp macro="" textlink="">
      <xdr:nvSpPr>
        <xdr:cNvPr id="917" name="テキスト ボックス 916"/>
        <xdr:cNvSpPr txBox="1"/>
      </xdr:nvSpPr>
      <xdr:spPr>
        <a:xfrm>
          <a:off x="18411906" y="176303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  歳出決算総額は、住民一人当たり</a:t>
          </a:r>
          <a:r>
            <a:rPr lang="en-US" altLang="ja-JP" sz="1300" b="0" i="0" u="none" strike="noStrike" baseline="0">
              <a:solidFill>
                <a:srgbClr val="000000"/>
              </a:solidFill>
              <a:latin typeface="ＭＳ Ｐゴシック"/>
              <a:ea typeface="ＭＳ Ｐゴシック"/>
            </a:rPr>
            <a:t>780,269</a:t>
          </a:r>
          <a:r>
            <a:rPr lang="ja-JP" altLang="en-US" sz="1300" b="0" i="0" u="none" strike="noStrike" baseline="0">
              <a:solidFill>
                <a:srgbClr val="000000"/>
              </a:solidFill>
              <a:latin typeface="ＭＳ Ｐゴシック"/>
              <a:ea typeface="ＭＳ Ｐゴシック"/>
            </a:rPr>
            <a:t>千円となっている。</a:t>
          </a:r>
        </a:p>
        <a:p>
          <a:pPr algn="l" rtl="0">
            <a:defRPr sz="1000"/>
          </a:pPr>
          <a:r>
            <a:rPr lang="ja-JP" altLang="en-US" sz="1300" b="0" i="0" u="none" strike="noStrike" baseline="0">
              <a:solidFill>
                <a:srgbClr val="000000"/>
              </a:solidFill>
              <a:latin typeface="ＭＳ Ｐゴシック"/>
              <a:ea typeface="ＭＳ Ｐゴシック"/>
            </a:rPr>
            <a:t>　主な構成項目である人件費は、住民一人当たり</a:t>
          </a:r>
          <a:r>
            <a:rPr lang="en-US" altLang="ja-JP" sz="1300" b="0" i="0" u="none" strike="noStrike" baseline="0">
              <a:solidFill>
                <a:srgbClr val="000000"/>
              </a:solidFill>
              <a:latin typeface="ＭＳ Ｐゴシック"/>
              <a:ea typeface="ＭＳ Ｐゴシック"/>
            </a:rPr>
            <a:t>103,135</a:t>
          </a:r>
          <a:r>
            <a:rPr lang="ja-JP" altLang="en-US" sz="1300" b="0" i="0" u="none" strike="noStrike" baseline="0">
              <a:solidFill>
                <a:srgbClr val="000000"/>
              </a:solidFill>
              <a:latin typeface="ＭＳ Ｐゴシック"/>
              <a:ea typeface="ＭＳ Ｐゴシック"/>
            </a:rPr>
            <a:t>円となっており、近年はほぼ同水準で推移している。全国平均・類団平均と比較すると高い水準にあるが、これは人口</a:t>
          </a:r>
          <a:r>
            <a:rPr lang="en-US" altLang="ja-JP" sz="1300" b="0" i="0" u="none" strike="noStrike" baseline="0">
              <a:solidFill>
                <a:srgbClr val="000000"/>
              </a:solidFill>
              <a:latin typeface="ＭＳ Ｐゴシック"/>
              <a:ea typeface="ＭＳ Ｐゴシック"/>
            </a:rPr>
            <a:t>1,000</a:t>
          </a:r>
          <a:r>
            <a:rPr lang="ja-JP" altLang="en-US" sz="1300" b="0" i="0" u="none" strike="noStrike" baseline="0">
              <a:solidFill>
                <a:srgbClr val="000000"/>
              </a:solidFill>
              <a:latin typeface="ＭＳ Ｐゴシック"/>
              <a:ea typeface="ＭＳ Ｐゴシック"/>
            </a:rPr>
            <a:t>人当たりの職員数が類団平均比較で</a:t>
          </a:r>
          <a:r>
            <a:rPr lang="en-US" altLang="ja-JP" sz="1300" b="0" i="0" u="none" strike="noStrike" baseline="0">
              <a:solidFill>
                <a:srgbClr val="000000"/>
              </a:solidFill>
              <a:latin typeface="ＭＳ Ｐゴシック"/>
              <a:ea typeface="ＭＳ Ｐゴシック"/>
            </a:rPr>
            <a:t>3.94</a:t>
          </a:r>
          <a:r>
            <a:rPr lang="ja-JP" altLang="en-US" sz="1300" b="0" i="0" u="none" strike="noStrike" baseline="0">
              <a:solidFill>
                <a:srgbClr val="000000"/>
              </a:solidFill>
              <a:latin typeface="ＭＳ Ｐゴシック"/>
              <a:ea typeface="ＭＳ Ｐゴシック"/>
            </a:rPr>
            <a:t>人多いことが主な要因である。職員数については、定員管理適正化計画に基づき、適正な定員管理に努めていく。災害復旧費については、県東部最大の行政面積を有し、市域の</a:t>
          </a:r>
          <a:r>
            <a:rPr lang="en-US" altLang="ja-JP" sz="1300" b="0" i="0" u="none" strike="noStrike" baseline="0">
              <a:solidFill>
                <a:srgbClr val="000000"/>
              </a:solidFill>
              <a:latin typeface="ＭＳ Ｐゴシック"/>
              <a:ea typeface="ＭＳ Ｐゴシック"/>
            </a:rPr>
            <a:t>89</a:t>
          </a:r>
          <a:r>
            <a:rPr lang="ja-JP" altLang="en-US" sz="1300" b="0" i="0" u="none" strike="noStrike" baseline="0">
              <a:solidFill>
                <a:srgbClr val="000000"/>
              </a:solidFill>
              <a:latin typeface="ＭＳ Ｐゴシック"/>
              <a:ea typeface="ＭＳ Ｐゴシック"/>
            </a:rPr>
            <a:t>％が森林で占められている本市特有の地理的条件から、住民一人当たり</a:t>
          </a:r>
          <a:r>
            <a:rPr lang="en-US" altLang="ja-JP" sz="1300" b="0" i="0" u="none" strike="noStrike" baseline="0">
              <a:solidFill>
                <a:srgbClr val="000000"/>
              </a:solidFill>
              <a:latin typeface="ＭＳ Ｐゴシック"/>
              <a:ea typeface="ＭＳ Ｐゴシック"/>
            </a:rPr>
            <a:t>64,339</a:t>
          </a:r>
          <a:r>
            <a:rPr lang="ja-JP" altLang="en-US" sz="1300" b="0" i="0" u="none" strike="noStrike" baseline="0">
              <a:solidFill>
                <a:srgbClr val="000000"/>
              </a:solidFill>
              <a:latin typeface="ＭＳ Ｐゴシック"/>
              <a:ea typeface="ＭＳ Ｐゴシック"/>
            </a:rPr>
            <a:t>円となっており、全国平均・類団平均を大きく上回っている。公債費は、バブル経済崩壊後、国の景気対策と連動する形で身の丈に合わない過大な投資を連年実施し、多額の市債を発行したことで公債費が増大した。平成</a:t>
          </a:r>
          <a:r>
            <a:rPr lang="en-US" altLang="ja-JP" sz="1300" b="0" i="0" u="none" strike="noStrike" baseline="0">
              <a:solidFill>
                <a:srgbClr val="000000"/>
              </a:solidFill>
              <a:latin typeface="ＭＳ Ｐゴシック"/>
              <a:ea typeface="ＭＳ Ｐゴシック"/>
            </a:rPr>
            <a:t>15</a:t>
          </a:r>
          <a:r>
            <a:rPr lang="ja-JP" altLang="en-US" sz="1300" b="0" i="0" u="none" strike="noStrike" baseline="0">
              <a:solidFill>
                <a:srgbClr val="000000"/>
              </a:solidFill>
              <a:latin typeface="ＭＳ Ｐゴシック"/>
              <a:ea typeface="ＭＳ Ｐゴシック"/>
            </a:rPr>
            <a:t>年度に策定した安芸市緊急財政健全化計画に基づく市債発行額の抑制や繰上償還の実施により、公債費（通常償還分）決算額は平成</a:t>
          </a:r>
          <a:r>
            <a:rPr lang="en-US" altLang="ja-JP" sz="1300" b="0" i="0" u="none" strike="noStrike" baseline="0">
              <a:solidFill>
                <a:srgbClr val="000000"/>
              </a:solidFill>
              <a:latin typeface="ＭＳ Ｐゴシック"/>
              <a:ea typeface="ＭＳ Ｐゴシック"/>
            </a:rPr>
            <a:t>20</a:t>
          </a:r>
          <a:r>
            <a:rPr lang="ja-JP" altLang="en-US" sz="1300" b="0" i="0" u="none" strike="noStrike" baseline="0">
              <a:solidFill>
                <a:srgbClr val="000000"/>
              </a:solidFill>
              <a:latin typeface="ＭＳ Ｐゴシック"/>
              <a:ea typeface="ＭＳ Ｐゴシック"/>
            </a:rPr>
            <a:t>年度から減少しているものの、住民一人当たり</a:t>
          </a:r>
          <a:r>
            <a:rPr lang="en-US" altLang="ja-JP" sz="1300" b="0" i="0" u="none" strike="noStrike" baseline="0">
              <a:solidFill>
                <a:srgbClr val="000000"/>
              </a:solidFill>
              <a:latin typeface="ＭＳ Ｐゴシック"/>
              <a:ea typeface="ＭＳ Ｐゴシック"/>
            </a:rPr>
            <a:t>106,829</a:t>
          </a:r>
          <a:r>
            <a:rPr lang="ja-JP" altLang="en-US" sz="1300" b="0" i="0" u="none" strike="noStrike" baseline="0">
              <a:solidFill>
                <a:srgbClr val="000000"/>
              </a:solidFill>
              <a:latin typeface="ＭＳ Ｐゴシック"/>
              <a:ea typeface="ＭＳ Ｐゴシック"/>
            </a:rPr>
            <a:t>円で、全国平均・類団平均比較では依然として高水準で推移している。公債費については、今後も地方債発行の適正管理に努めるとともに、任意繰上償還を積極的に実施することで、その抑制に努め、中長期的な財政シミュレーションを踏まえて、公債費の適正かつ安定的な管理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高知県安芸市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18,259
18,218
317.21
14,583,731
14,246,930
201,413
6,670,534
12,711,170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50.7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7940" y="28037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7940" y="3114488"/>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7940" y="342526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27</xdr:row>
      <xdr:rowOff>6350</xdr:rowOff>
    </xdr:from>
    <xdr:ext cx="349839" cy="225703"/>
    <xdr:sp macro="" textlink="">
      <xdr:nvSpPr>
        <xdr:cNvPr id="40" name="テキスト ボックス 39"/>
        <xdr:cNvSpPr txBox="1"/>
      </xdr:nvSpPr>
      <xdr:spPr>
        <a:xfrm>
          <a:off x="732865"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86869</xdr:rowOff>
    </xdr:from>
    <xdr:ext cx="248786" cy="259045"/>
    <xdr:sp macro="" textlink="">
      <xdr:nvSpPr>
        <xdr:cNvPr id="42" name="テキスト ボックス 41"/>
        <xdr:cNvSpPr txBox="1"/>
      </xdr:nvSpPr>
      <xdr:spPr>
        <a:xfrm>
          <a:off x="513214" y="681039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48769</xdr:rowOff>
    </xdr:from>
    <xdr:ext cx="467179" cy="259045"/>
    <xdr:sp macro="" textlink="">
      <xdr:nvSpPr>
        <xdr:cNvPr id="44" name="テキスト ボックス 43"/>
        <xdr:cNvSpPr txBox="1"/>
      </xdr:nvSpPr>
      <xdr:spPr>
        <a:xfrm>
          <a:off x="294821" y="6436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6794</xdr:rowOff>
    </xdr:from>
    <xdr:ext cx="467179" cy="259045"/>
    <xdr:sp macro="" textlink="">
      <xdr:nvSpPr>
        <xdr:cNvPr id="46" name="テキスト ボックス 45"/>
        <xdr:cNvSpPr txBox="1"/>
      </xdr:nvSpPr>
      <xdr:spPr>
        <a:xfrm>
          <a:off x="294821" y="6057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144942</xdr:rowOff>
    </xdr:from>
    <xdr:ext cx="467179" cy="259045"/>
    <xdr:sp macro="" textlink="">
      <xdr:nvSpPr>
        <xdr:cNvPr id="48" name="テキスト ボックス 47"/>
        <xdr:cNvSpPr txBox="1"/>
      </xdr:nvSpPr>
      <xdr:spPr>
        <a:xfrm>
          <a:off x="294821" y="56918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105919</xdr:rowOff>
    </xdr:from>
    <xdr:ext cx="467179" cy="259045"/>
    <xdr:sp macro="" textlink="">
      <xdr:nvSpPr>
        <xdr:cNvPr id="50" name="テキスト ボックス 49"/>
        <xdr:cNvSpPr txBox="1"/>
      </xdr:nvSpPr>
      <xdr:spPr>
        <a:xfrm>
          <a:off x="294821" y="53166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72362</xdr:rowOff>
    </xdr:from>
    <xdr:ext cx="531299" cy="259045"/>
    <xdr:sp macro="" textlink="">
      <xdr:nvSpPr>
        <xdr:cNvPr id="52" name="テキスト ボックス 51"/>
        <xdr:cNvSpPr txBox="1"/>
      </xdr:nvSpPr>
      <xdr:spPr>
        <a:xfrm>
          <a:off x="230701" y="49469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25844</xdr:rowOff>
    </xdr:from>
    <xdr:ext cx="531299" cy="259045"/>
    <xdr:sp macro="" textlink="">
      <xdr:nvSpPr>
        <xdr:cNvPr id="54" name="テキスト ボックス 53"/>
        <xdr:cNvSpPr txBox="1"/>
      </xdr:nvSpPr>
      <xdr:spPr>
        <a:xfrm>
          <a:off x="230701" y="45642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84710</xdr:rowOff>
    </xdr:from>
    <xdr:ext cx="469744" cy="259045"/>
    <xdr:sp macro="" textlink="">
      <xdr:nvSpPr>
        <xdr:cNvPr id="57" name="議会費最小値テキスト"/>
        <xdr:cNvSpPr txBox="1"/>
      </xdr:nvSpPr>
      <xdr:spPr>
        <a:xfrm>
          <a:off x="4674534" y="630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53087</xdr:rowOff>
    </xdr:from>
    <xdr:ext cx="469744" cy="259045"/>
    <xdr:sp macro="" textlink="">
      <xdr:nvSpPr>
        <xdr:cNvPr id="59" name="議会費最大値テキスト"/>
        <xdr:cNvSpPr txBox="1"/>
      </xdr:nvSpPr>
      <xdr:spPr>
        <a:xfrm>
          <a:off x="4674534" y="492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153416</xdr:rowOff>
    </xdr:from>
    <xdr:to>
      <xdr:col>6</xdr:col>
      <xdr:colOff>511175</xdr:colOff>
      <xdr:row>33</xdr:row>
      <xdr:rowOff>82741</xdr:rowOff>
    </xdr:to>
    <xdr:cxnSp macro="">
      <xdr:nvCxnSpPr>
        <xdr:cNvPr id="61" name="直線コネクタ 60"/>
        <xdr:cNvCxnSpPr/>
      </xdr:nvCxnSpPr>
      <xdr:spPr>
        <a:xfrm flipV="1">
          <a:off x="3797300" y="5639816"/>
          <a:ext cx="838200" cy="10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128079</xdr:rowOff>
    </xdr:from>
    <xdr:ext cx="469744" cy="259045"/>
    <xdr:sp macro="" textlink="">
      <xdr:nvSpPr>
        <xdr:cNvPr id="62" name="議会費平均値テキスト"/>
        <xdr:cNvSpPr txBox="1"/>
      </xdr:nvSpPr>
      <xdr:spPr>
        <a:xfrm>
          <a:off x="4674534" y="5843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33</xdr:row>
      <xdr:rowOff>82741</xdr:rowOff>
    </xdr:from>
    <xdr:to>
      <xdr:col>5</xdr:col>
      <xdr:colOff>358775</xdr:colOff>
      <xdr:row>33</xdr:row>
      <xdr:rowOff>120650</xdr:rowOff>
    </xdr:to>
    <xdr:cxnSp macro="">
      <xdr:nvCxnSpPr>
        <xdr:cNvPr id="64" name="直線コネクタ 63"/>
        <xdr:cNvCxnSpPr/>
      </xdr:nvCxnSpPr>
      <xdr:spPr>
        <a:xfrm flipV="1">
          <a:off x="2908300" y="5740591"/>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35</xdr:row>
      <xdr:rowOff>119762</xdr:rowOff>
    </xdr:from>
    <xdr:ext cx="469744" cy="259045"/>
    <xdr:sp macro="" textlink="">
      <xdr:nvSpPr>
        <xdr:cNvPr id="66" name="テキスト ボックス 65"/>
        <xdr:cNvSpPr txBox="1"/>
      </xdr:nvSpPr>
      <xdr:spPr>
        <a:xfrm>
          <a:off x="3552902" y="600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80264</xdr:rowOff>
    </xdr:from>
    <xdr:to>
      <xdr:col>4</xdr:col>
      <xdr:colOff>155575</xdr:colOff>
      <xdr:row>33</xdr:row>
      <xdr:rowOff>120650</xdr:rowOff>
    </xdr:to>
    <xdr:cxnSp macro="">
      <xdr:nvCxnSpPr>
        <xdr:cNvPr id="67" name="直線コネクタ 66"/>
        <xdr:cNvCxnSpPr/>
      </xdr:nvCxnSpPr>
      <xdr:spPr>
        <a:xfrm>
          <a:off x="2019300" y="5738114"/>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35</xdr:row>
      <xdr:rowOff>123953</xdr:rowOff>
    </xdr:from>
    <xdr:ext cx="469744" cy="259045"/>
    <xdr:sp macro="" textlink="">
      <xdr:nvSpPr>
        <xdr:cNvPr id="69" name="テキスト ボックス 68"/>
        <xdr:cNvSpPr txBox="1"/>
      </xdr:nvSpPr>
      <xdr:spPr>
        <a:xfrm>
          <a:off x="2668384" y="60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109220</xdr:rowOff>
    </xdr:from>
    <xdr:to>
      <xdr:col>2</xdr:col>
      <xdr:colOff>638175</xdr:colOff>
      <xdr:row>33</xdr:row>
      <xdr:rowOff>80264</xdr:rowOff>
    </xdr:to>
    <xdr:cxnSp macro="">
      <xdr:nvCxnSpPr>
        <xdr:cNvPr id="70" name="直線コネクタ 69"/>
        <xdr:cNvCxnSpPr/>
      </xdr:nvCxnSpPr>
      <xdr:spPr>
        <a:xfrm>
          <a:off x="1130300" y="5595620"/>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35</xdr:row>
      <xdr:rowOff>91539</xdr:rowOff>
    </xdr:from>
    <xdr:ext cx="469744" cy="259045"/>
    <xdr:sp macro="" textlink="">
      <xdr:nvSpPr>
        <xdr:cNvPr id="72" name="テキスト ボックス 71"/>
        <xdr:cNvSpPr txBox="1"/>
      </xdr:nvSpPr>
      <xdr:spPr>
        <a:xfrm>
          <a:off x="1781626" y="597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34</xdr:row>
      <xdr:rowOff>127191</xdr:rowOff>
    </xdr:from>
    <xdr:ext cx="469744" cy="259045"/>
    <xdr:sp macro="" textlink="">
      <xdr:nvSpPr>
        <xdr:cNvPr id="74" name="テキスト ボックス 73"/>
        <xdr:cNvSpPr txBox="1"/>
      </xdr:nvSpPr>
      <xdr:spPr>
        <a:xfrm>
          <a:off x="894867" y="584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102616</xdr:rowOff>
    </xdr:from>
    <xdr:to>
      <xdr:col>6</xdr:col>
      <xdr:colOff>561975</xdr:colOff>
      <xdr:row>33</xdr:row>
      <xdr:rowOff>32766</xdr:rowOff>
    </xdr:to>
    <xdr:sp macro="" textlink="">
      <xdr:nvSpPr>
        <xdr:cNvPr id="80" name="円/楕円 79"/>
        <xdr:cNvSpPr/>
      </xdr:nvSpPr>
      <xdr:spPr>
        <a:xfrm>
          <a:off x="45847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31</xdr:row>
      <xdr:rowOff>100585</xdr:rowOff>
    </xdr:from>
    <xdr:ext cx="469744" cy="259045"/>
    <xdr:sp macro="" textlink="">
      <xdr:nvSpPr>
        <xdr:cNvPr id="81" name="議会費該当値テキスト"/>
        <xdr:cNvSpPr txBox="1"/>
      </xdr:nvSpPr>
      <xdr:spPr>
        <a:xfrm>
          <a:off x="4674534" y="531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31941</xdr:rowOff>
    </xdr:from>
    <xdr:to>
      <xdr:col>5</xdr:col>
      <xdr:colOff>409575</xdr:colOff>
      <xdr:row>33</xdr:row>
      <xdr:rowOff>133541</xdr:rowOff>
    </xdr:to>
    <xdr:sp macro="" textlink="">
      <xdr:nvSpPr>
        <xdr:cNvPr id="82" name="円/楕円 81"/>
        <xdr:cNvSpPr/>
      </xdr:nvSpPr>
      <xdr:spPr>
        <a:xfrm>
          <a:off x="3746500" y="56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31</xdr:row>
      <xdr:rowOff>125160</xdr:rowOff>
    </xdr:from>
    <xdr:ext cx="469744" cy="259045"/>
    <xdr:sp macro="" textlink="">
      <xdr:nvSpPr>
        <xdr:cNvPr id="83" name="テキスト ボックス 82"/>
        <xdr:cNvSpPr txBox="1"/>
      </xdr:nvSpPr>
      <xdr:spPr>
        <a:xfrm>
          <a:off x="3552902" y="53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69850</xdr:rowOff>
    </xdr:from>
    <xdr:to>
      <xdr:col>4</xdr:col>
      <xdr:colOff>206375</xdr:colOff>
      <xdr:row>34</xdr:row>
      <xdr:rowOff>0</xdr:rowOff>
    </xdr:to>
    <xdr:sp macro="" textlink="">
      <xdr:nvSpPr>
        <xdr:cNvPr id="84" name="円/楕円 83"/>
        <xdr:cNvSpPr/>
      </xdr:nvSpPr>
      <xdr:spPr>
        <a:xfrm>
          <a:off x="2857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31</xdr:row>
      <xdr:rowOff>159708</xdr:rowOff>
    </xdr:from>
    <xdr:ext cx="469744" cy="259045"/>
    <xdr:sp macro="" textlink="">
      <xdr:nvSpPr>
        <xdr:cNvPr id="85" name="テキスト ボックス 84"/>
        <xdr:cNvSpPr txBox="1"/>
      </xdr:nvSpPr>
      <xdr:spPr>
        <a:xfrm>
          <a:off x="2668384" y="537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29464</xdr:rowOff>
    </xdr:from>
    <xdr:to>
      <xdr:col>3</xdr:col>
      <xdr:colOff>3175</xdr:colOff>
      <xdr:row>33</xdr:row>
      <xdr:rowOff>131064</xdr:rowOff>
    </xdr:to>
    <xdr:sp macro="" textlink="">
      <xdr:nvSpPr>
        <xdr:cNvPr id="86" name="円/楕円 85"/>
        <xdr:cNvSpPr/>
      </xdr:nvSpPr>
      <xdr:spPr>
        <a:xfrm>
          <a:off x="19685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31</xdr:row>
      <xdr:rowOff>118808</xdr:rowOff>
    </xdr:from>
    <xdr:ext cx="469744" cy="259045"/>
    <xdr:sp macro="" textlink="">
      <xdr:nvSpPr>
        <xdr:cNvPr id="87" name="テキスト ボックス 86"/>
        <xdr:cNvSpPr txBox="1"/>
      </xdr:nvSpPr>
      <xdr:spPr>
        <a:xfrm>
          <a:off x="1781626" y="532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58420</xdr:rowOff>
    </xdr:from>
    <xdr:to>
      <xdr:col>1</xdr:col>
      <xdr:colOff>485775</xdr:colOff>
      <xdr:row>32</xdr:row>
      <xdr:rowOff>160020</xdr:rowOff>
    </xdr:to>
    <xdr:sp macro="" textlink="">
      <xdr:nvSpPr>
        <xdr:cNvPr id="88" name="円/楕円 87"/>
        <xdr:cNvSpPr/>
      </xdr:nvSpPr>
      <xdr:spPr>
        <a:xfrm>
          <a:off x="1079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30</xdr:row>
      <xdr:rowOff>149200</xdr:rowOff>
    </xdr:from>
    <xdr:ext cx="469744" cy="259045"/>
    <xdr:sp macro="" textlink="">
      <xdr:nvSpPr>
        <xdr:cNvPr id="89" name="テキスト ボックス 88"/>
        <xdr:cNvSpPr txBox="1"/>
      </xdr:nvSpPr>
      <xdr:spPr>
        <a:xfrm>
          <a:off x="894867" y="519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47</xdr:row>
      <xdr:rowOff>6350</xdr:rowOff>
    </xdr:from>
    <xdr:ext cx="349839" cy="225703"/>
    <xdr:sp macro="" textlink="">
      <xdr:nvSpPr>
        <xdr:cNvPr id="98" name="テキスト ボックス 97"/>
        <xdr:cNvSpPr txBox="1"/>
      </xdr:nvSpPr>
      <xdr:spPr>
        <a:xfrm>
          <a:off x="732865"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48769</xdr:rowOff>
    </xdr:from>
    <xdr:ext cx="248786" cy="259045"/>
    <xdr:sp macro="" textlink="">
      <xdr:nvSpPr>
        <xdr:cNvPr id="101" name="テキスト ボックス 100"/>
        <xdr:cNvSpPr txBox="1"/>
      </xdr:nvSpPr>
      <xdr:spPr>
        <a:xfrm>
          <a:off x="513214" y="97978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56</xdr:row>
      <xdr:rowOff>6794</xdr:rowOff>
    </xdr:from>
    <xdr:ext cx="595419" cy="259045"/>
    <xdr:sp macro="" textlink="">
      <xdr:nvSpPr>
        <xdr:cNvPr id="103" name="テキスト ボックス 102"/>
        <xdr:cNvSpPr txBox="1"/>
      </xdr:nvSpPr>
      <xdr:spPr>
        <a:xfrm>
          <a:off x="157056" y="941973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53</xdr:row>
      <xdr:rowOff>144942</xdr:rowOff>
    </xdr:from>
    <xdr:ext cx="595419" cy="259045"/>
    <xdr:sp macro="" textlink="">
      <xdr:nvSpPr>
        <xdr:cNvPr id="105" name="テキスト ボックス 104"/>
        <xdr:cNvSpPr txBox="1"/>
      </xdr:nvSpPr>
      <xdr:spPr>
        <a:xfrm>
          <a:off x="157056" y="905361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51</xdr:row>
      <xdr:rowOff>105919</xdr:rowOff>
    </xdr:from>
    <xdr:ext cx="595419" cy="259045"/>
    <xdr:sp macro="" textlink="">
      <xdr:nvSpPr>
        <xdr:cNvPr id="107" name="テキスト ボックス 106"/>
        <xdr:cNvSpPr txBox="1"/>
      </xdr:nvSpPr>
      <xdr:spPr>
        <a:xfrm>
          <a:off x="157056" y="867841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49</xdr:row>
      <xdr:rowOff>72362</xdr:rowOff>
    </xdr:from>
    <xdr:ext cx="595419" cy="259045"/>
    <xdr:sp macro="" textlink="">
      <xdr:nvSpPr>
        <xdr:cNvPr id="109" name="テキスト ボックス 108"/>
        <xdr:cNvSpPr txBox="1"/>
      </xdr:nvSpPr>
      <xdr:spPr>
        <a:xfrm>
          <a:off x="157056" y="830868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25844</xdr:rowOff>
    </xdr:from>
    <xdr:ext cx="685572" cy="259045"/>
    <xdr:sp macro="" textlink="">
      <xdr:nvSpPr>
        <xdr:cNvPr id="111" name="テキスト ボックス 110"/>
        <xdr:cNvSpPr txBox="1"/>
      </xdr:nvSpPr>
      <xdr:spPr>
        <a:xfrm>
          <a:off x="76428" y="79259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127839</xdr:rowOff>
    </xdr:from>
    <xdr:ext cx="534377" cy="259045"/>
    <xdr:sp macro="" textlink="">
      <xdr:nvSpPr>
        <xdr:cNvPr id="114" name="総務費最小値テキスト"/>
        <xdr:cNvSpPr txBox="1"/>
      </xdr:nvSpPr>
      <xdr:spPr>
        <a:xfrm>
          <a:off x="4674534" y="98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154392</xdr:rowOff>
    </xdr:from>
    <xdr:ext cx="599010" cy="259045"/>
    <xdr:sp macro="" textlink="">
      <xdr:nvSpPr>
        <xdr:cNvPr id="116" name="総務費最大値テキスト"/>
        <xdr:cNvSpPr txBox="1"/>
      </xdr:nvSpPr>
      <xdr:spPr>
        <a:xfrm>
          <a:off x="4674534" y="822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83303</xdr:rowOff>
    </xdr:from>
    <xdr:to>
      <xdr:col>6</xdr:col>
      <xdr:colOff>511175</xdr:colOff>
      <xdr:row>57</xdr:row>
      <xdr:rowOff>118057</xdr:rowOff>
    </xdr:to>
    <xdr:cxnSp macro="">
      <xdr:nvCxnSpPr>
        <xdr:cNvPr id="118" name="直線コネクタ 117"/>
        <xdr:cNvCxnSpPr/>
      </xdr:nvCxnSpPr>
      <xdr:spPr>
        <a:xfrm flipV="1">
          <a:off x="3797300" y="9855953"/>
          <a:ext cx="838200" cy="3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123330</xdr:rowOff>
    </xdr:from>
    <xdr:ext cx="534377" cy="259045"/>
    <xdr:sp macro="" textlink="">
      <xdr:nvSpPr>
        <xdr:cNvPr id="119" name="総務費平均値テキスト"/>
        <xdr:cNvSpPr txBox="1"/>
      </xdr:nvSpPr>
      <xdr:spPr>
        <a:xfrm>
          <a:off x="4674534" y="970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57</xdr:row>
      <xdr:rowOff>76781</xdr:rowOff>
    </xdr:from>
    <xdr:to>
      <xdr:col>5</xdr:col>
      <xdr:colOff>358775</xdr:colOff>
      <xdr:row>57</xdr:row>
      <xdr:rowOff>118057</xdr:rowOff>
    </xdr:to>
    <xdr:cxnSp macro="">
      <xdr:nvCxnSpPr>
        <xdr:cNvPr id="121" name="直線コネクタ 120"/>
        <xdr:cNvCxnSpPr/>
      </xdr:nvCxnSpPr>
      <xdr:spPr>
        <a:xfrm>
          <a:off x="2908300" y="9849431"/>
          <a:ext cx="889000" cy="4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58</xdr:row>
      <xdr:rowOff>62022</xdr:rowOff>
    </xdr:from>
    <xdr:ext cx="534378" cy="259045"/>
    <xdr:sp macro="" textlink="">
      <xdr:nvSpPr>
        <xdr:cNvPr id="123" name="テキスト ボックス 122"/>
        <xdr:cNvSpPr txBox="1"/>
      </xdr:nvSpPr>
      <xdr:spPr>
        <a:xfrm>
          <a:off x="3530111" y="981114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76781</xdr:rowOff>
    </xdr:from>
    <xdr:to>
      <xdr:col>4</xdr:col>
      <xdr:colOff>155575</xdr:colOff>
      <xdr:row>58</xdr:row>
      <xdr:rowOff>22575</xdr:rowOff>
    </xdr:to>
    <xdr:cxnSp macro="">
      <xdr:nvCxnSpPr>
        <xdr:cNvPr id="124" name="直線コネクタ 123"/>
        <xdr:cNvCxnSpPr/>
      </xdr:nvCxnSpPr>
      <xdr:spPr>
        <a:xfrm flipV="1">
          <a:off x="2019300" y="9849431"/>
          <a:ext cx="889000" cy="1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58</xdr:row>
      <xdr:rowOff>75347</xdr:rowOff>
    </xdr:from>
    <xdr:ext cx="534378" cy="259045"/>
    <xdr:sp macro="" textlink="">
      <xdr:nvSpPr>
        <xdr:cNvPr id="126" name="テキスト ボックス 125"/>
        <xdr:cNvSpPr txBox="1"/>
      </xdr:nvSpPr>
      <xdr:spPr>
        <a:xfrm>
          <a:off x="2636068" y="982446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169633</xdr:rowOff>
    </xdr:from>
    <xdr:to>
      <xdr:col>2</xdr:col>
      <xdr:colOff>638175</xdr:colOff>
      <xdr:row>58</xdr:row>
      <xdr:rowOff>22575</xdr:rowOff>
    </xdr:to>
    <xdr:cxnSp macro="">
      <xdr:nvCxnSpPr>
        <xdr:cNvPr id="127" name="直線コネクタ 126"/>
        <xdr:cNvCxnSpPr/>
      </xdr:nvCxnSpPr>
      <xdr:spPr>
        <a:xfrm>
          <a:off x="1130300" y="9942283"/>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56</xdr:row>
      <xdr:rowOff>49050</xdr:rowOff>
    </xdr:from>
    <xdr:ext cx="599010" cy="259045"/>
    <xdr:sp macro="" textlink="">
      <xdr:nvSpPr>
        <xdr:cNvPr id="129" name="テキスト ボックス 128"/>
        <xdr:cNvSpPr txBox="1"/>
      </xdr:nvSpPr>
      <xdr:spPr>
        <a:xfrm>
          <a:off x="1716993" y="946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58</xdr:row>
      <xdr:rowOff>77522</xdr:rowOff>
    </xdr:from>
    <xdr:ext cx="534378" cy="259045"/>
    <xdr:sp macro="" textlink="">
      <xdr:nvSpPr>
        <xdr:cNvPr id="131" name="テキスト ボックス 130"/>
        <xdr:cNvSpPr txBox="1"/>
      </xdr:nvSpPr>
      <xdr:spPr>
        <a:xfrm>
          <a:off x="862551" y="982664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32503</xdr:rowOff>
    </xdr:from>
    <xdr:to>
      <xdr:col>6</xdr:col>
      <xdr:colOff>561975</xdr:colOff>
      <xdr:row>57</xdr:row>
      <xdr:rowOff>134103</xdr:rowOff>
    </xdr:to>
    <xdr:sp macro="" textlink="">
      <xdr:nvSpPr>
        <xdr:cNvPr id="137" name="円/楕円 136"/>
        <xdr:cNvSpPr/>
      </xdr:nvSpPr>
      <xdr:spPr>
        <a:xfrm>
          <a:off x="4584700" y="980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56</xdr:row>
      <xdr:rowOff>26597</xdr:rowOff>
    </xdr:from>
    <xdr:ext cx="599010" cy="259045"/>
    <xdr:sp macro="" textlink="">
      <xdr:nvSpPr>
        <xdr:cNvPr id="138" name="総務費該当値テキスト"/>
        <xdr:cNvSpPr txBox="1"/>
      </xdr:nvSpPr>
      <xdr:spPr>
        <a:xfrm>
          <a:off x="4674534" y="943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159,605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67257</xdr:rowOff>
    </xdr:from>
    <xdr:to>
      <xdr:col>5</xdr:col>
      <xdr:colOff>409575</xdr:colOff>
      <xdr:row>57</xdr:row>
      <xdr:rowOff>168857</xdr:rowOff>
    </xdr:to>
    <xdr:sp macro="" textlink="">
      <xdr:nvSpPr>
        <xdr:cNvPr id="139" name="円/楕円 138"/>
        <xdr:cNvSpPr/>
      </xdr:nvSpPr>
      <xdr:spPr>
        <a:xfrm>
          <a:off x="3746500" y="98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55</xdr:row>
      <xdr:rowOff>154267</xdr:rowOff>
    </xdr:from>
    <xdr:ext cx="599011" cy="259045"/>
    <xdr:sp macro="" textlink="">
      <xdr:nvSpPr>
        <xdr:cNvPr id="140" name="テキスト ボックス 139"/>
        <xdr:cNvSpPr txBox="1"/>
      </xdr:nvSpPr>
      <xdr:spPr>
        <a:xfrm>
          <a:off x="3488269" y="939912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141,361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25981</xdr:rowOff>
    </xdr:from>
    <xdr:to>
      <xdr:col>4</xdr:col>
      <xdr:colOff>206375</xdr:colOff>
      <xdr:row>57</xdr:row>
      <xdr:rowOff>127581</xdr:rowOff>
    </xdr:to>
    <xdr:sp macro="" textlink="">
      <xdr:nvSpPr>
        <xdr:cNvPr id="141" name="円/楕円 140"/>
        <xdr:cNvSpPr/>
      </xdr:nvSpPr>
      <xdr:spPr>
        <a:xfrm>
          <a:off x="2857500" y="97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532344</xdr:colOff>
      <xdr:row>55</xdr:row>
      <xdr:rowOff>119200</xdr:rowOff>
    </xdr:from>
    <xdr:ext cx="599010" cy="259045"/>
    <xdr:sp macro="" textlink="">
      <xdr:nvSpPr>
        <xdr:cNvPr id="142" name="テキスト ボックス 141"/>
        <xdr:cNvSpPr txBox="1"/>
      </xdr:nvSpPr>
      <xdr:spPr>
        <a:xfrm>
          <a:off x="2594226" y="93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163,028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143225</xdr:rowOff>
    </xdr:from>
    <xdr:to>
      <xdr:col>3</xdr:col>
      <xdr:colOff>3175</xdr:colOff>
      <xdr:row>58</xdr:row>
      <xdr:rowOff>73375</xdr:rowOff>
    </xdr:to>
    <xdr:sp macro="" textlink="">
      <xdr:nvSpPr>
        <xdr:cNvPr id="143" name="円/楕円 142"/>
        <xdr:cNvSpPr/>
      </xdr:nvSpPr>
      <xdr:spPr>
        <a:xfrm>
          <a:off x="1968500" y="9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58</xdr:row>
      <xdr:rowOff>39594</xdr:rowOff>
    </xdr:from>
    <xdr:ext cx="599010" cy="259045"/>
    <xdr:sp macro="" textlink="">
      <xdr:nvSpPr>
        <xdr:cNvPr id="144" name="テキスト ボックス 143"/>
        <xdr:cNvSpPr txBox="1"/>
      </xdr:nvSpPr>
      <xdr:spPr>
        <a:xfrm>
          <a:off x="1716993" y="978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101,483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118833</xdr:rowOff>
    </xdr:from>
    <xdr:to>
      <xdr:col>1</xdr:col>
      <xdr:colOff>485775</xdr:colOff>
      <xdr:row>58</xdr:row>
      <xdr:rowOff>48983</xdr:rowOff>
    </xdr:to>
    <xdr:sp macro="" textlink="">
      <xdr:nvSpPr>
        <xdr:cNvPr id="145" name="円/楕円 144"/>
        <xdr:cNvSpPr/>
      </xdr:nvSpPr>
      <xdr:spPr>
        <a:xfrm>
          <a:off x="1079500" y="98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56</xdr:row>
      <xdr:rowOff>41525</xdr:rowOff>
    </xdr:from>
    <xdr:ext cx="599010" cy="259045"/>
    <xdr:sp macro="" textlink="">
      <xdr:nvSpPr>
        <xdr:cNvPr id="146" name="テキスト ボックス 145"/>
        <xdr:cNvSpPr txBox="1"/>
      </xdr:nvSpPr>
      <xdr:spPr>
        <a:xfrm>
          <a:off x="830234" y="94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67</xdr:row>
      <xdr:rowOff>6350</xdr:rowOff>
    </xdr:from>
    <xdr:ext cx="349839" cy="225703"/>
    <xdr:sp macro="" textlink="">
      <xdr:nvSpPr>
        <xdr:cNvPr id="155" name="テキスト ボックス 154"/>
        <xdr:cNvSpPr txBox="1"/>
      </xdr:nvSpPr>
      <xdr:spPr>
        <a:xfrm>
          <a:off x="732865"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81887</xdr:rowOff>
    </xdr:from>
    <xdr:ext cx="531299" cy="259045"/>
    <xdr:sp macro="" textlink="">
      <xdr:nvSpPr>
        <xdr:cNvPr id="157" name="テキスト ボックス 156"/>
        <xdr:cNvSpPr txBox="1"/>
      </xdr:nvSpPr>
      <xdr:spPr>
        <a:xfrm>
          <a:off x="230701" y="1352894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78</xdr:row>
      <xdr:rowOff>49692</xdr:rowOff>
    </xdr:from>
    <xdr:ext cx="595419" cy="259045"/>
    <xdr:sp macro="" textlink="">
      <xdr:nvSpPr>
        <xdr:cNvPr id="159" name="テキスト ボックス 158"/>
        <xdr:cNvSpPr txBox="1"/>
      </xdr:nvSpPr>
      <xdr:spPr>
        <a:xfrm>
          <a:off x="157056" y="131605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76</xdr:row>
      <xdr:rowOff>6794</xdr:rowOff>
    </xdr:from>
    <xdr:ext cx="595419" cy="259045"/>
    <xdr:sp macro="" textlink="">
      <xdr:nvSpPr>
        <xdr:cNvPr id="161" name="テキスト ボックス 160"/>
        <xdr:cNvSpPr txBox="1"/>
      </xdr:nvSpPr>
      <xdr:spPr>
        <a:xfrm>
          <a:off x="157056" y="1278150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73</xdr:row>
      <xdr:rowOff>144942</xdr:rowOff>
    </xdr:from>
    <xdr:ext cx="595419" cy="259045"/>
    <xdr:sp macro="" textlink="">
      <xdr:nvSpPr>
        <xdr:cNvPr id="163" name="テキスト ボックス 162"/>
        <xdr:cNvSpPr txBox="1"/>
      </xdr:nvSpPr>
      <xdr:spPr>
        <a:xfrm>
          <a:off x="157056" y="124153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71</xdr:row>
      <xdr:rowOff>105919</xdr:rowOff>
    </xdr:from>
    <xdr:ext cx="595419" cy="259045"/>
    <xdr:sp macro="" textlink="">
      <xdr:nvSpPr>
        <xdr:cNvPr id="165" name="テキスト ボックス 164"/>
        <xdr:cNvSpPr txBox="1"/>
      </xdr:nvSpPr>
      <xdr:spPr>
        <a:xfrm>
          <a:off x="157056" y="120401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69</xdr:row>
      <xdr:rowOff>72362</xdr:rowOff>
    </xdr:from>
    <xdr:ext cx="595419" cy="259045"/>
    <xdr:sp macro="" textlink="">
      <xdr:nvSpPr>
        <xdr:cNvPr id="167" name="テキスト ボックス 166"/>
        <xdr:cNvSpPr txBox="1"/>
      </xdr:nvSpPr>
      <xdr:spPr>
        <a:xfrm>
          <a:off x="157056" y="1167045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67</xdr:row>
      <xdr:rowOff>25844</xdr:rowOff>
    </xdr:from>
    <xdr:ext cx="595419" cy="259045"/>
    <xdr:sp macro="" textlink="">
      <xdr:nvSpPr>
        <xdr:cNvPr id="169" name="テキスト ボックス 168"/>
        <xdr:cNvSpPr txBox="1"/>
      </xdr:nvSpPr>
      <xdr:spPr>
        <a:xfrm>
          <a:off x="157056" y="112877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145647</xdr:rowOff>
    </xdr:from>
    <xdr:ext cx="599010" cy="259045"/>
    <xdr:sp macro="" textlink="">
      <xdr:nvSpPr>
        <xdr:cNvPr id="172" name="民生費最小値テキスト"/>
        <xdr:cNvSpPr txBox="1"/>
      </xdr:nvSpPr>
      <xdr:spPr>
        <a:xfrm>
          <a:off x="4674534" y="1325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48805</xdr:rowOff>
    </xdr:from>
    <xdr:ext cx="599010" cy="259045"/>
    <xdr:sp macro="" textlink="">
      <xdr:nvSpPr>
        <xdr:cNvPr id="174" name="民生費最大値テキスト"/>
        <xdr:cNvSpPr txBox="1"/>
      </xdr:nvSpPr>
      <xdr:spPr>
        <a:xfrm>
          <a:off x="4674534" y="1164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140561</xdr:rowOff>
    </xdr:from>
    <xdr:to>
      <xdr:col>6</xdr:col>
      <xdr:colOff>511175</xdr:colOff>
      <xdr:row>75</xdr:row>
      <xdr:rowOff>53358</xdr:rowOff>
    </xdr:to>
    <xdr:cxnSp macro="">
      <xdr:nvCxnSpPr>
        <xdr:cNvPr id="176" name="直線コネクタ 175"/>
        <xdr:cNvCxnSpPr/>
      </xdr:nvCxnSpPr>
      <xdr:spPr>
        <a:xfrm flipV="1">
          <a:off x="3797300" y="12827861"/>
          <a:ext cx="838200" cy="8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107490</xdr:rowOff>
    </xdr:from>
    <xdr:ext cx="599010" cy="259045"/>
    <xdr:sp macro="" textlink="">
      <xdr:nvSpPr>
        <xdr:cNvPr id="177" name="民生費平均値テキスト"/>
        <xdr:cNvSpPr txBox="1"/>
      </xdr:nvSpPr>
      <xdr:spPr>
        <a:xfrm>
          <a:off x="4674534" y="127141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75</xdr:row>
      <xdr:rowOff>53358</xdr:rowOff>
    </xdr:from>
    <xdr:to>
      <xdr:col>5</xdr:col>
      <xdr:colOff>358775</xdr:colOff>
      <xdr:row>75</xdr:row>
      <xdr:rowOff>133825</xdr:rowOff>
    </xdr:to>
    <xdr:cxnSp macro="">
      <xdr:nvCxnSpPr>
        <xdr:cNvPr id="179" name="直線コネクタ 178"/>
        <xdr:cNvCxnSpPr/>
      </xdr:nvCxnSpPr>
      <xdr:spPr>
        <a:xfrm flipV="1">
          <a:off x="2908300" y="12912108"/>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76</xdr:row>
      <xdr:rowOff>111258</xdr:rowOff>
    </xdr:from>
    <xdr:ext cx="599011" cy="259045"/>
    <xdr:sp macro="" textlink="">
      <xdr:nvSpPr>
        <xdr:cNvPr id="181" name="テキスト ボックス 180"/>
        <xdr:cNvSpPr txBox="1"/>
      </xdr:nvSpPr>
      <xdr:spPr>
        <a:xfrm>
          <a:off x="3488269" y="12885964"/>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123203</xdr:rowOff>
    </xdr:from>
    <xdr:to>
      <xdr:col>4</xdr:col>
      <xdr:colOff>155575</xdr:colOff>
      <xdr:row>75</xdr:row>
      <xdr:rowOff>133825</xdr:rowOff>
    </xdr:to>
    <xdr:cxnSp macro="">
      <xdr:nvCxnSpPr>
        <xdr:cNvPr id="182" name="直線コネクタ 181"/>
        <xdr:cNvCxnSpPr/>
      </xdr:nvCxnSpPr>
      <xdr:spPr>
        <a:xfrm>
          <a:off x="2019300" y="12981953"/>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532344</xdr:colOff>
      <xdr:row>76</xdr:row>
      <xdr:rowOff>128837</xdr:rowOff>
    </xdr:from>
    <xdr:ext cx="599010" cy="259045"/>
    <xdr:sp macro="" textlink="">
      <xdr:nvSpPr>
        <xdr:cNvPr id="184" name="テキスト ボックス 183"/>
        <xdr:cNvSpPr txBox="1"/>
      </xdr:nvSpPr>
      <xdr:spPr>
        <a:xfrm>
          <a:off x="2594226" y="12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123203</xdr:rowOff>
    </xdr:from>
    <xdr:to>
      <xdr:col>2</xdr:col>
      <xdr:colOff>638175</xdr:colOff>
      <xdr:row>76</xdr:row>
      <xdr:rowOff>4879</xdr:rowOff>
    </xdr:to>
    <xdr:cxnSp macro="">
      <xdr:nvCxnSpPr>
        <xdr:cNvPr id="185" name="直線コネクタ 184"/>
        <xdr:cNvCxnSpPr/>
      </xdr:nvCxnSpPr>
      <xdr:spPr>
        <a:xfrm flipV="1">
          <a:off x="1130300" y="12981953"/>
          <a:ext cx="889000" cy="5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76</xdr:row>
      <xdr:rowOff>155155</xdr:rowOff>
    </xdr:from>
    <xdr:ext cx="599010" cy="259045"/>
    <xdr:sp macro="" textlink="">
      <xdr:nvSpPr>
        <xdr:cNvPr id="187" name="テキスト ボックス 186"/>
        <xdr:cNvSpPr txBox="1"/>
      </xdr:nvSpPr>
      <xdr:spPr>
        <a:xfrm>
          <a:off x="1716993" y="1292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76</xdr:row>
      <xdr:rowOff>143895</xdr:rowOff>
    </xdr:from>
    <xdr:ext cx="599010" cy="259045"/>
    <xdr:sp macro="" textlink="">
      <xdr:nvSpPr>
        <xdr:cNvPr id="189" name="テキスト ボックス 188"/>
        <xdr:cNvSpPr txBox="1"/>
      </xdr:nvSpPr>
      <xdr:spPr>
        <a:xfrm>
          <a:off x="830234" y="1291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89761</xdr:rowOff>
    </xdr:from>
    <xdr:to>
      <xdr:col>6</xdr:col>
      <xdr:colOff>561975</xdr:colOff>
      <xdr:row>75</xdr:row>
      <xdr:rowOff>19911</xdr:rowOff>
    </xdr:to>
    <xdr:sp macro="" textlink="">
      <xdr:nvSpPr>
        <xdr:cNvPr id="195" name="円/楕円 194"/>
        <xdr:cNvSpPr/>
      </xdr:nvSpPr>
      <xdr:spPr>
        <a:xfrm>
          <a:off x="4584700" y="127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73</xdr:row>
      <xdr:rowOff>83855</xdr:rowOff>
    </xdr:from>
    <xdr:ext cx="599010" cy="259045"/>
    <xdr:sp macro="" textlink="">
      <xdr:nvSpPr>
        <xdr:cNvPr id="196" name="民生費該当値テキスト"/>
        <xdr:cNvSpPr txBox="1"/>
      </xdr:nvSpPr>
      <xdr:spPr>
        <a:xfrm>
          <a:off x="4674534" y="1235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199,887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2558</xdr:rowOff>
    </xdr:from>
    <xdr:to>
      <xdr:col>5</xdr:col>
      <xdr:colOff>409575</xdr:colOff>
      <xdr:row>75</xdr:row>
      <xdr:rowOff>104158</xdr:rowOff>
    </xdr:to>
    <xdr:sp macro="" textlink="">
      <xdr:nvSpPr>
        <xdr:cNvPr id="197" name="円/楕円 196"/>
        <xdr:cNvSpPr/>
      </xdr:nvSpPr>
      <xdr:spPr>
        <a:xfrm>
          <a:off x="3746500" y="128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73</xdr:row>
      <xdr:rowOff>91902</xdr:rowOff>
    </xdr:from>
    <xdr:ext cx="599011" cy="259045"/>
    <xdr:sp macro="" textlink="">
      <xdr:nvSpPr>
        <xdr:cNvPr id="198" name="テキスト ボックス 197"/>
        <xdr:cNvSpPr txBox="1"/>
      </xdr:nvSpPr>
      <xdr:spPr>
        <a:xfrm>
          <a:off x="3488269" y="1236234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188,831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83025</xdr:rowOff>
    </xdr:from>
    <xdr:to>
      <xdr:col>4</xdr:col>
      <xdr:colOff>206375</xdr:colOff>
      <xdr:row>76</xdr:row>
      <xdr:rowOff>13174</xdr:rowOff>
    </xdr:to>
    <xdr:sp macro="" textlink="">
      <xdr:nvSpPr>
        <xdr:cNvPr id="199" name="円/楕円 198"/>
        <xdr:cNvSpPr/>
      </xdr:nvSpPr>
      <xdr:spPr>
        <a:xfrm>
          <a:off x="2857500" y="129417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532344</xdr:colOff>
      <xdr:row>74</xdr:row>
      <xdr:rowOff>10444</xdr:rowOff>
    </xdr:from>
    <xdr:ext cx="599010" cy="259045"/>
    <xdr:sp macro="" textlink="">
      <xdr:nvSpPr>
        <xdr:cNvPr id="200" name="テキスト ボックス 199"/>
        <xdr:cNvSpPr txBox="1"/>
      </xdr:nvSpPr>
      <xdr:spPr>
        <a:xfrm>
          <a:off x="2594226" y="1244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178,271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72403</xdr:rowOff>
    </xdr:from>
    <xdr:to>
      <xdr:col>3</xdr:col>
      <xdr:colOff>3175</xdr:colOff>
      <xdr:row>76</xdr:row>
      <xdr:rowOff>2552</xdr:rowOff>
    </xdr:to>
    <xdr:sp macro="" textlink="">
      <xdr:nvSpPr>
        <xdr:cNvPr id="201" name="円/楕円 200"/>
        <xdr:cNvSpPr/>
      </xdr:nvSpPr>
      <xdr:spPr>
        <a:xfrm>
          <a:off x="1968500" y="129311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73</xdr:row>
      <xdr:rowOff>163183</xdr:rowOff>
    </xdr:from>
    <xdr:ext cx="599010" cy="259045"/>
    <xdr:sp macro="" textlink="">
      <xdr:nvSpPr>
        <xdr:cNvPr id="202" name="テキスト ボックス 201"/>
        <xdr:cNvSpPr txBox="1"/>
      </xdr:nvSpPr>
      <xdr:spPr>
        <a:xfrm>
          <a:off x="1716993" y="124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179,665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125530</xdr:rowOff>
    </xdr:from>
    <xdr:to>
      <xdr:col>1</xdr:col>
      <xdr:colOff>485775</xdr:colOff>
      <xdr:row>76</xdr:row>
      <xdr:rowOff>55680</xdr:rowOff>
    </xdr:to>
    <xdr:sp macro="" textlink="">
      <xdr:nvSpPr>
        <xdr:cNvPr id="203" name="円/楕円 202"/>
        <xdr:cNvSpPr/>
      </xdr:nvSpPr>
      <xdr:spPr>
        <a:xfrm>
          <a:off x="1079500" y="1298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74</xdr:row>
      <xdr:rowOff>48222</xdr:rowOff>
    </xdr:from>
    <xdr:ext cx="599010" cy="259045"/>
    <xdr:sp macro="" textlink="">
      <xdr:nvSpPr>
        <xdr:cNvPr id="204" name="テキスト ボックス 203"/>
        <xdr:cNvSpPr txBox="1"/>
      </xdr:nvSpPr>
      <xdr:spPr>
        <a:xfrm>
          <a:off x="830234" y="1248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87</xdr:row>
      <xdr:rowOff>6350</xdr:rowOff>
    </xdr:from>
    <xdr:ext cx="349839" cy="225703"/>
    <xdr:sp macro="" textlink="">
      <xdr:nvSpPr>
        <xdr:cNvPr id="213" name="テキスト ボックス 212"/>
        <xdr:cNvSpPr txBox="1"/>
      </xdr:nvSpPr>
      <xdr:spPr>
        <a:xfrm>
          <a:off x="732865"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95726</xdr:rowOff>
    </xdr:from>
    <xdr:ext cx="248786" cy="259045"/>
    <xdr:sp macro="" textlink="">
      <xdr:nvSpPr>
        <xdr:cNvPr id="216" name="テキスト ボックス 215"/>
        <xdr:cNvSpPr txBox="1"/>
      </xdr:nvSpPr>
      <xdr:spPr>
        <a:xfrm>
          <a:off x="513214" y="1656837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119526</xdr:rowOff>
    </xdr:from>
    <xdr:ext cx="531299" cy="259045"/>
    <xdr:sp macro="" textlink="">
      <xdr:nvSpPr>
        <xdr:cNvPr id="218" name="テキスト ボックス 217"/>
        <xdr:cNvSpPr txBox="1"/>
      </xdr:nvSpPr>
      <xdr:spPr>
        <a:xfrm>
          <a:off x="230701" y="16255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126330</xdr:rowOff>
    </xdr:from>
    <xdr:ext cx="531299" cy="259045"/>
    <xdr:sp macro="" textlink="">
      <xdr:nvSpPr>
        <xdr:cNvPr id="220" name="テキスト ボックス 219"/>
        <xdr:cNvSpPr txBox="1"/>
      </xdr:nvSpPr>
      <xdr:spPr>
        <a:xfrm>
          <a:off x="230701" y="159266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149744</xdr:rowOff>
    </xdr:from>
    <xdr:ext cx="531299" cy="259045"/>
    <xdr:sp macro="" textlink="">
      <xdr:nvSpPr>
        <xdr:cNvPr id="222" name="テキスト ボックス 221"/>
        <xdr:cNvSpPr txBox="1"/>
      </xdr:nvSpPr>
      <xdr:spPr>
        <a:xfrm>
          <a:off x="230701" y="156138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90</xdr:row>
      <xdr:rowOff>162303</xdr:rowOff>
    </xdr:from>
    <xdr:ext cx="595419" cy="259045"/>
    <xdr:sp macro="" textlink="">
      <xdr:nvSpPr>
        <xdr:cNvPr id="224" name="テキスト ボックス 223"/>
        <xdr:cNvSpPr txBox="1"/>
      </xdr:nvSpPr>
      <xdr:spPr>
        <a:xfrm>
          <a:off x="157056" y="152902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89</xdr:row>
      <xdr:rowOff>8408</xdr:rowOff>
    </xdr:from>
    <xdr:ext cx="595419" cy="259045"/>
    <xdr:sp macro="" textlink="">
      <xdr:nvSpPr>
        <xdr:cNvPr id="226" name="テキスト ボックス 225"/>
        <xdr:cNvSpPr txBox="1"/>
      </xdr:nvSpPr>
      <xdr:spPr>
        <a:xfrm>
          <a:off x="157056" y="149682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87</xdr:row>
      <xdr:rowOff>25844</xdr:rowOff>
    </xdr:from>
    <xdr:ext cx="595419" cy="259045"/>
    <xdr:sp macro="" textlink="">
      <xdr:nvSpPr>
        <xdr:cNvPr id="228" name="テキスト ボックス 227"/>
        <xdr:cNvSpPr txBox="1"/>
      </xdr:nvSpPr>
      <xdr:spPr>
        <a:xfrm>
          <a:off x="157056" y="146495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8924</xdr:rowOff>
    </xdr:from>
    <xdr:ext cx="534377" cy="259045"/>
    <xdr:sp macro="" textlink="">
      <xdr:nvSpPr>
        <xdr:cNvPr id="231" name="衛生費最小値テキスト"/>
        <xdr:cNvSpPr txBox="1"/>
      </xdr:nvSpPr>
      <xdr:spPr>
        <a:xfrm>
          <a:off x="4674534" y="164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106046</xdr:rowOff>
    </xdr:from>
    <xdr:ext cx="599010" cy="259045"/>
    <xdr:sp macro="" textlink="">
      <xdr:nvSpPr>
        <xdr:cNvPr id="233" name="衛生費最大値テキスト"/>
        <xdr:cNvSpPr txBox="1"/>
      </xdr:nvSpPr>
      <xdr:spPr>
        <a:xfrm>
          <a:off x="4674534" y="1489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107859</xdr:rowOff>
    </xdr:from>
    <xdr:to>
      <xdr:col>6</xdr:col>
      <xdr:colOff>511175</xdr:colOff>
      <xdr:row>96</xdr:row>
      <xdr:rowOff>141909</xdr:rowOff>
    </xdr:to>
    <xdr:cxnSp macro="">
      <xdr:nvCxnSpPr>
        <xdr:cNvPr id="235" name="直線コネクタ 234"/>
        <xdr:cNvCxnSpPr/>
      </xdr:nvCxnSpPr>
      <xdr:spPr>
        <a:xfrm flipV="1">
          <a:off x="3797300" y="16567059"/>
          <a:ext cx="838200" cy="3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7806</xdr:rowOff>
    </xdr:from>
    <xdr:ext cx="534377" cy="259045"/>
    <xdr:sp macro="" textlink="">
      <xdr:nvSpPr>
        <xdr:cNvPr id="236" name="衛生費平均値テキスト"/>
        <xdr:cNvSpPr txBox="1"/>
      </xdr:nvSpPr>
      <xdr:spPr>
        <a:xfrm>
          <a:off x="4674534" y="15976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96</xdr:row>
      <xdr:rowOff>141909</xdr:rowOff>
    </xdr:from>
    <xdr:to>
      <xdr:col>5</xdr:col>
      <xdr:colOff>358775</xdr:colOff>
      <xdr:row>97</xdr:row>
      <xdr:rowOff>8832</xdr:rowOff>
    </xdr:to>
    <xdr:cxnSp macro="">
      <xdr:nvCxnSpPr>
        <xdr:cNvPr id="238" name="直線コネクタ 237"/>
        <xdr:cNvCxnSpPr/>
      </xdr:nvCxnSpPr>
      <xdr:spPr>
        <a:xfrm flipV="1">
          <a:off x="2908300" y="16601109"/>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94</xdr:row>
      <xdr:rowOff>109784</xdr:rowOff>
    </xdr:from>
    <xdr:ext cx="534378" cy="259045"/>
    <xdr:sp macro="" textlink="">
      <xdr:nvSpPr>
        <xdr:cNvPr id="240" name="テキスト ボックス 239"/>
        <xdr:cNvSpPr txBox="1"/>
      </xdr:nvSpPr>
      <xdr:spPr>
        <a:xfrm>
          <a:off x="3530111" y="1591007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143325</xdr:rowOff>
    </xdr:from>
    <xdr:to>
      <xdr:col>4</xdr:col>
      <xdr:colOff>155575</xdr:colOff>
      <xdr:row>97</xdr:row>
      <xdr:rowOff>8832</xdr:rowOff>
    </xdr:to>
    <xdr:cxnSp macro="">
      <xdr:nvCxnSpPr>
        <xdr:cNvPr id="241" name="直線コネクタ 240"/>
        <xdr:cNvCxnSpPr/>
      </xdr:nvCxnSpPr>
      <xdr:spPr>
        <a:xfrm>
          <a:off x="2019300" y="16602525"/>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94</xdr:row>
      <xdr:rowOff>144214</xdr:rowOff>
    </xdr:from>
    <xdr:ext cx="534378" cy="259045"/>
    <xdr:sp macro="" textlink="">
      <xdr:nvSpPr>
        <xdr:cNvPr id="243" name="テキスト ボックス 242"/>
        <xdr:cNvSpPr txBox="1"/>
      </xdr:nvSpPr>
      <xdr:spPr>
        <a:xfrm>
          <a:off x="2636068" y="1594450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143325</xdr:rowOff>
    </xdr:from>
    <xdr:to>
      <xdr:col>2</xdr:col>
      <xdr:colOff>638175</xdr:colOff>
      <xdr:row>97</xdr:row>
      <xdr:rowOff>23995</xdr:rowOff>
    </xdr:to>
    <xdr:cxnSp macro="">
      <xdr:nvCxnSpPr>
        <xdr:cNvPr id="244" name="直線コネクタ 243"/>
        <xdr:cNvCxnSpPr/>
      </xdr:nvCxnSpPr>
      <xdr:spPr>
        <a:xfrm flipV="1">
          <a:off x="1130300" y="16602525"/>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94</xdr:row>
      <xdr:rowOff>149831</xdr:rowOff>
    </xdr:from>
    <xdr:ext cx="534377" cy="259045"/>
    <xdr:sp macro="" textlink="">
      <xdr:nvSpPr>
        <xdr:cNvPr id="246" name="テキスト ボックス 245"/>
        <xdr:cNvSpPr txBox="1"/>
      </xdr:nvSpPr>
      <xdr:spPr>
        <a:xfrm>
          <a:off x="1749310" y="1595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94</xdr:row>
      <xdr:rowOff>144853</xdr:rowOff>
    </xdr:from>
    <xdr:ext cx="534378" cy="259045"/>
    <xdr:sp macro="" textlink="">
      <xdr:nvSpPr>
        <xdr:cNvPr id="248" name="テキスト ボックス 247"/>
        <xdr:cNvSpPr txBox="1"/>
      </xdr:nvSpPr>
      <xdr:spPr>
        <a:xfrm>
          <a:off x="862551" y="1594514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57059</xdr:rowOff>
    </xdr:from>
    <xdr:to>
      <xdr:col>6</xdr:col>
      <xdr:colOff>561975</xdr:colOff>
      <xdr:row>96</xdr:row>
      <xdr:rowOff>158659</xdr:rowOff>
    </xdr:to>
    <xdr:sp macro="" textlink="">
      <xdr:nvSpPr>
        <xdr:cNvPr id="254" name="円/楕円 253"/>
        <xdr:cNvSpPr/>
      </xdr:nvSpPr>
      <xdr:spPr>
        <a:xfrm>
          <a:off x="4584700" y="1651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96</xdr:row>
      <xdr:rowOff>6703</xdr:rowOff>
    </xdr:from>
    <xdr:ext cx="534377" cy="259045"/>
    <xdr:sp macro="" textlink="">
      <xdr:nvSpPr>
        <xdr:cNvPr id="255" name="衛生費該当値テキスト"/>
        <xdr:cNvSpPr txBox="1"/>
      </xdr:nvSpPr>
      <xdr:spPr>
        <a:xfrm>
          <a:off x="4674534" y="1614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46,425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91109</xdr:rowOff>
    </xdr:from>
    <xdr:to>
      <xdr:col>5</xdr:col>
      <xdr:colOff>409575</xdr:colOff>
      <xdr:row>97</xdr:row>
      <xdr:rowOff>21259</xdr:rowOff>
    </xdr:to>
    <xdr:sp macro="" textlink="">
      <xdr:nvSpPr>
        <xdr:cNvPr id="256" name="円/楕円 255"/>
        <xdr:cNvSpPr/>
      </xdr:nvSpPr>
      <xdr:spPr>
        <a:xfrm>
          <a:off x="3746500" y="165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96</xdr:row>
      <xdr:rowOff>155566</xdr:rowOff>
    </xdr:from>
    <xdr:ext cx="534378" cy="259045"/>
    <xdr:sp macro="" textlink="">
      <xdr:nvSpPr>
        <xdr:cNvPr id="257" name="テキスト ボックス 256"/>
        <xdr:cNvSpPr txBox="1"/>
      </xdr:nvSpPr>
      <xdr:spPr>
        <a:xfrm>
          <a:off x="3530111" y="1629203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129482</xdr:rowOff>
    </xdr:from>
    <xdr:to>
      <xdr:col>4</xdr:col>
      <xdr:colOff>206375</xdr:colOff>
      <xdr:row>97</xdr:row>
      <xdr:rowOff>59632</xdr:rowOff>
    </xdr:to>
    <xdr:sp macro="" textlink="">
      <xdr:nvSpPr>
        <xdr:cNvPr id="258" name="円/楕円 257"/>
        <xdr:cNvSpPr/>
      </xdr:nvSpPr>
      <xdr:spPr>
        <a:xfrm>
          <a:off x="2857500" y="1658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97</xdr:row>
      <xdr:rowOff>17179</xdr:rowOff>
    </xdr:from>
    <xdr:ext cx="534378" cy="259045"/>
    <xdr:sp macro="" textlink="">
      <xdr:nvSpPr>
        <xdr:cNvPr id="259" name="テキスト ボックス 258"/>
        <xdr:cNvSpPr txBox="1"/>
      </xdr:nvSpPr>
      <xdr:spPr>
        <a:xfrm>
          <a:off x="2636068" y="1632173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92525</xdr:rowOff>
    </xdr:from>
    <xdr:to>
      <xdr:col>3</xdr:col>
      <xdr:colOff>3175</xdr:colOff>
      <xdr:row>97</xdr:row>
      <xdr:rowOff>22675</xdr:rowOff>
    </xdr:to>
    <xdr:sp macro="" textlink="">
      <xdr:nvSpPr>
        <xdr:cNvPr id="260" name="円/楕円 259"/>
        <xdr:cNvSpPr/>
      </xdr:nvSpPr>
      <xdr:spPr>
        <a:xfrm>
          <a:off x="1968500" y="165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96</xdr:row>
      <xdr:rowOff>153107</xdr:rowOff>
    </xdr:from>
    <xdr:ext cx="534377" cy="259045"/>
    <xdr:sp macro="" textlink="">
      <xdr:nvSpPr>
        <xdr:cNvPr id="261" name="テキスト ボックス 260"/>
        <xdr:cNvSpPr txBox="1"/>
      </xdr:nvSpPr>
      <xdr:spPr>
        <a:xfrm>
          <a:off x="1749310" y="162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144645</xdr:rowOff>
    </xdr:from>
    <xdr:to>
      <xdr:col>1</xdr:col>
      <xdr:colOff>485775</xdr:colOff>
      <xdr:row>97</xdr:row>
      <xdr:rowOff>74795</xdr:rowOff>
    </xdr:to>
    <xdr:sp macro="" textlink="">
      <xdr:nvSpPr>
        <xdr:cNvPr id="262" name="円/楕円 261"/>
        <xdr:cNvSpPr/>
      </xdr:nvSpPr>
      <xdr:spPr>
        <a:xfrm>
          <a:off x="1079500" y="166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97</xdr:row>
      <xdr:rowOff>41014</xdr:rowOff>
    </xdr:from>
    <xdr:ext cx="534378" cy="259045"/>
    <xdr:sp macro="" textlink="">
      <xdr:nvSpPr>
        <xdr:cNvPr id="263" name="テキスト ボックス 262"/>
        <xdr:cNvSpPr txBox="1"/>
      </xdr:nvSpPr>
      <xdr:spPr>
        <a:xfrm>
          <a:off x="862551" y="1634557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47410"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48769</xdr:rowOff>
    </xdr:from>
    <xdr:ext cx="248786" cy="259045"/>
    <xdr:sp macro="" textlink="">
      <xdr:nvSpPr>
        <xdr:cNvPr id="275" name="テキスト ボックス 274"/>
        <xdr:cNvSpPr txBox="1"/>
      </xdr:nvSpPr>
      <xdr:spPr>
        <a:xfrm>
          <a:off x="6336724" y="643612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6794</xdr:rowOff>
    </xdr:from>
    <xdr:ext cx="467179" cy="259045"/>
    <xdr:sp macro="" textlink="">
      <xdr:nvSpPr>
        <xdr:cNvPr id="277" name="テキスト ボックス 276"/>
        <xdr:cNvSpPr txBox="1"/>
      </xdr:nvSpPr>
      <xdr:spPr>
        <a:xfrm>
          <a:off x="6120572" y="6057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144942</xdr:rowOff>
    </xdr:from>
    <xdr:ext cx="467179" cy="259045"/>
    <xdr:sp macro="" textlink="">
      <xdr:nvSpPr>
        <xdr:cNvPr id="279" name="テキスト ボックス 278"/>
        <xdr:cNvSpPr txBox="1"/>
      </xdr:nvSpPr>
      <xdr:spPr>
        <a:xfrm>
          <a:off x="6120572" y="56918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105919</xdr:rowOff>
    </xdr:from>
    <xdr:ext cx="467179" cy="259045"/>
    <xdr:sp macro="" textlink="">
      <xdr:nvSpPr>
        <xdr:cNvPr id="281" name="テキスト ボックス 280"/>
        <xdr:cNvSpPr txBox="1"/>
      </xdr:nvSpPr>
      <xdr:spPr>
        <a:xfrm>
          <a:off x="6120572" y="53166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72362</xdr:rowOff>
    </xdr:from>
    <xdr:ext cx="531299" cy="259045"/>
    <xdr:sp macro="" textlink="">
      <xdr:nvSpPr>
        <xdr:cNvPr id="283" name="テキスト ボックス 282"/>
        <xdr:cNvSpPr txBox="1"/>
      </xdr:nvSpPr>
      <xdr:spPr>
        <a:xfrm>
          <a:off x="6056452" y="49469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25844</xdr:rowOff>
    </xdr:from>
    <xdr:ext cx="531299" cy="259045"/>
    <xdr:sp macro="" textlink="">
      <xdr:nvSpPr>
        <xdr:cNvPr id="285" name="テキスト ボックス 284"/>
        <xdr:cNvSpPr txBox="1"/>
      </xdr:nvSpPr>
      <xdr:spPr>
        <a:xfrm>
          <a:off x="6056452" y="45642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19494</xdr:rowOff>
    </xdr:from>
    <xdr:ext cx="249299" cy="259045"/>
    <xdr:sp macro="" textlink="">
      <xdr:nvSpPr>
        <xdr:cNvPr id="288" name="労働費最小値テキスト"/>
        <xdr:cNvSpPr txBox="1"/>
      </xdr:nvSpPr>
      <xdr:spPr>
        <a:xfrm>
          <a:off x="10496363" y="6574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40167</xdr:rowOff>
    </xdr:from>
    <xdr:ext cx="534377" cy="259045"/>
    <xdr:sp macro="" textlink="">
      <xdr:nvSpPr>
        <xdr:cNvPr id="290" name="労働費最大値テキスト"/>
        <xdr:cNvSpPr txBox="1"/>
      </xdr:nvSpPr>
      <xdr:spPr>
        <a:xfrm>
          <a:off x="10496363" y="508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14351</xdr:rowOff>
    </xdr:from>
    <xdr:to>
      <xdr:col>15</xdr:col>
      <xdr:colOff>180975</xdr:colOff>
      <xdr:row>38</xdr:row>
      <xdr:rowOff>38608</xdr:rowOff>
    </xdr:to>
    <xdr:cxnSp macro="">
      <xdr:nvCxnSpPr>
        <xdr:cNvPr id="292" name="直線コネクタ 291"/>
        <xdr:cNvCxnSpPr/>
      </xdr:nvCxnSpPr>
      <xdr:spPr>
        <a:xfrm>
          <a:off x="9639300" y="6529451"/>
          <a:ext cx="8382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9109</xdr:rowOff>
    </xdr:from>
    <xdr:ext cx="378565" cy="259045"/>
    <xdr:sp macro="" textlink="">
      <xdr:nvSpPr>
        <xdr:cNvPr id="293" name="労働費平均値テキスト"/>
        <xdr:cNvSpPr txBox="1"/>
      </xdr:nvSpPr>
      <xdr:spPr>
        <a:xfrm>
          <a:off x="10496363" y="63964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37</xdr:row>
      <xdr:rowOff>35941</xdr:rowOff>
    </xdr:from>
    <xdr:to>
      <xdr:col>14</xdr:col>
      <xdr:colOff>28575</xdr:colOff>
      <xdr:row>38</xdr:row>
      <xdr:rowOff>14351</xdr:rowOff>
    </xdr:to>
    <xdr:cxnSp macro="">
      <xdr:nvCxnSpPr>
        <xdr:cNvPr id="295" name="直線コネクタ 294"/>
        <xdr:cNvCxnSpPr/>
      </xdr:nvCxnSpPr>
      <xdr:spPr>
        <a:xfrm>
          <a:off x="8750300" y="6379591"/>
          <a:ext cx="889000" cy="1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489027</xdr:colOff>
      <xdr:row>36</xdr:row>
      <xdr:rowOff>40040</xdr:rowOff>
    </xdr:from>
    <xdr:ext cx="469744" cy="259045"/>
    <xdr:sp macro="" textlink="">
      <xdr:nvSpPr>
        <xdr:cNvPr id="297" name="テキスト ボックス 296"/>
        <xdr:cNvSpPr txBox="1"/>
      </xdr:nvSpPr>
      <xdr:spPr>
        <a:xfrm>
          <a:off x="9386498" y="60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16510</xdr:rowOff>
    </xdr:from>
    <xdr:to>
      <xdr:col>12</xdr:col>
      <xdr:colOff>511175</xdr:colOff>
      <xdr:row>37</xdr:row>
      <xdr:rowOff>35941</xdr:rowOff>
    </xdr:to>
    <xdr:cxnSp macro="">
      <xdr:nvCxnSpPr>
        <xdr:cNvPr id="298" name="直線コネクタ 297"/>
        <xdr:cNvCxnSpPr/>
      </xdr:nvCxnSpPr>
      <xdr:spPr>
        <a:xfrm>
          <a:off x="7861300" y="636016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37</xdr:row>
      <xdr:rowOff>98742</xdr:rowOff>
    </xdr:from>
    <xdr:ext cx="469745" cy="259045"/>
    <xdr:sp macro="" textlink="">
      <xdr:nvSpPr>
        <xdr:cNvPr id="300" name="テキスト ボックス 299"/>
        <xdr:cNvSpPr txBox="1"/>
      </xdr:nvSpPr>
      <xdr:spPr>
        <a:xfrm>
          <a:off x="8490214" y="631800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58801</xdr:rowOff>
    </xdr:from>
    <xdr:to>
      <xdr:col>11</xdr:col>
      <xdr:colOff>307975</xdr:colOff>
      <xdr:row>37</xdr:row>
      <xdr:rowOff>16510</xdr:rowOff>
    </xdr:to>
    <xdr:cxnSp macro="">
      <xdr:nvCxnSpPr>
        <xdr:cNvPr id="301" name="直線コネクタ 300"/>
        <xdr:cNvCxnSpPr/>
      </xdr:nvCxnSpPr>
      <xdr:spPr>
        <a:xfrm>
          <a:off x="6972300" y="5716651"/>
          <a:ext cx="889000" cy="6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37</xdr:row>
      <xdr:rowOff>48930</xdr:rowOff>
    </xdr:from>
    <xdr:ext cx="469744" cy="259045"/>
    <xdr:sp macro="" textlink="">
      <xdr:nvSpPr>
        <xdr:cNvPr id="303" name="テキスト ボックス 302"/>
        <xdr:cNvSpPr txBox="1"/>
      </xdr:nvSpPr>
      <xdr:spPr>
        <a:xfrm>
          <a:off x="7603455" y="626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36</xdr:row>
      <xdr:rowOff>20383</xdr:rowOff>
    </xdr:from>
    <xdr:ext cx="469744" cy="259045"/>
    <xdr:sp macro="" textlink="">
      <xdr:nvSpPr>
        <xdr:cNvPr id="305" name="テキスト ボックス 304"/>
        <xdr:cNvSpPr txBox="1"/>
      </xdr:nvSpPr>
      <xdr:spPr>
        <a:xfrm>
          <a:off x="6718937" y="60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159258</xdr:rowOff>
    </xdr:from>
    <xdr:to>
      <xdr:col>15</xdr:col>
      <xdr:colOff>231775</xdr:colOff>
      <xdr:row>38</xdr:row>
      <xdr:rowOff>89408</xdr:rowOff>
    </xdr:to>
    <xdr:sp macro="" textlink="">
      <xdr:nvSpPr>
        <xdr:cNvPr id="311" name="円/楕円 310"/>
        <xdr:cNvSpPr/>
      </xdr:nvSpPr>
      <xdr:spPr>
        <a:xfrm>
          <a:off x="10426700" y="65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36</xdr:row>
      <xdr:rowOff>154789</xdr:rowOff>
    </xdr:from>
    <xdr:ext cx="469744" cy="259045"/>
    <xdr:sp macro="" textlink="">
      <xdr:nvSpPr>
        <xdr:cNvPr id="312" name="労働費該当値テキスト"/>
        <xdr:cNvSpPr txBox="1"/>
      </xdr:nvSpPr>
      <xdr:spPr>
        <a:xfrm>
          <a:off x="10496363" y="62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135001</xdr:rowOff>
    </xdr:from>
    <xdr:to>
      <xdr:col>14</xdr:col>
      <xdr:colOff>79375</xdr:colOff>
      <xdr:row>38</xdr:row>
      <xdr:rowOff>65151</xdr:rowOff>
    </xdr:to>
    <xdr:sp macro="" textlink="">
      <xdr:nvSpPr>
        <xdr:cNvPr id="313" name="円/楕円 312"/>
        <xdr:cNvSpPr/>
      </xdr:nvSpPr>
      <xdr:spPr>
        <a:xfrm>
          <a:off x="9588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489027</xdr:colOff>
      <xdr:row>38</xdr:row>
      <xdr:rowOff>26388</xdr:rowOff>
    </xdr:from>
    <xdr:ext cx="469744" cy="259045"/>
    <xdr:sp macro="" textlink="">
      <xdr:nvSpPr>
        <xdr:cNvPr id="314" name="テキスト ボックス 313"/>
        <xdr:cNvSpPr txBox="1"/>
      </xdr:nvSpPr>
      <xdr:spPr>
        <a:xfrm>
          <a:off x="9386498" y="641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156591</xdr:rowOff>
    </xdr:from>
    <xdr:to>
      <xdr:col>12</xdr:col>
      <xdr:colOff>561975</xdr:colOff>
      <xdr:row>37</xdr:row>
      <xdr:rowOff>86741</xdr:rowOff>
    </xdr:to>
    <xdr:sp macro="" textlink="">
      <xdr:nvSpPr>
        <xdr:cNvPr id="315" name="円/楕円 314"/>
        <xdr:cNvSpPr/>
      </xdr:nvSpPr>
      <xdr:spPr>
        <a:xfrm>
          <a:off x="8699500" y="63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35</xdr:row>
      <xdr:rowOff>73378</xdr:rowOff>
    </xdr:from>
    <xdr:ext cx="469745" cy="259045"/>
    <xdr:sp macro="" textlink="">
      <xdr:nvSpPr>
        <xdr:cNvPr id="316" name="テキスト ボックス 315"/>
        <xdr:cNvSpPr txBox="1"/>
      </xdr:nvSpPr>
      <xdr:spPr>
        <a:xfrm>
          <a:off x="8490214" y="595646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137160</xdr:rowOff>
    </xdr:from>
    <xdr:to>
      <xdr:col>11</xdr:col>
      <xdr:colOff>358775</xdr:colOff>
      <xdr:row>37</xdr:row>
      <xdr:rowOff>67310</xdr:rowOff>
    </xdr:to>
    <xdr:sp macro="" textlink="">
      <xdr:nvSpPr>
        <xdr:cNvPr id="317" name="円/楕円 316"/>
        <xdr:cNvSpPr/>
      </xdr:nvSpPr>
      <xdr:spPr>
        <a:xfrm>
          <a:off x="7810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35</xdr:row>
      <xdr:rowOff>58929</xdr:rowOff>
    </xdr:from>
    <xdr:ext cx="469744" cy="259045"/>
    <xdr:sp macro="" textlink="">
      <xdr:nvSpPr>
        <xdr:cNvPr id="318" name="テキスト ボックス 317"/>
        <xdr:cNvSpPr txBox="1"/>
      </xdr:nvSpPr>
      <xdr:spPr>
        <a:xfrm>
          <a:off x="7603455" y="59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8001</xdr:rowOff>
    </xdr:from>
    <xdr:to>
      <xdr:col>10</xdr:col>
      <xdr:colOff>155575</xdr:colOff>
      <xdr:row>33</xdr:row>
      <xdr:rowOff>109601</xdr:rowOff>
    </xdr:to>
    <xdr:sp macro="" textlink="">
      <xdr:nvSpPr>
        <xdr:cNvPr id="319" name="円/楕円 318"/>
        <xdr:cNvSpPr/>
      </xdr:nvSpPr>
      <xdr:spPr>
        <a:xfrm>
          <a:off x="6921500" y="56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31</xdr:row>
      <xdr:rowOff>101220</xdr:rowOff>
    </xdr:from>
    <xdr:ext cx="469744" cy="259045"/>
    <xdr:sp macro="" textlink="">
      <xdr:nvSpPr>
        <xdr:cNvPr id="320" name="テキスト ボックス 319"/>
        <xdr:cNvSpPr txBox="1"/>
      </xdr:nvSpPr>
      <xdr:spPr>
        <a:xfrm>
          <a:off x="6718937" y="531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47410"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144019</xdr:rowOff>
    </xdr:from>
    <xdr:ext cx="248786" cy="259045"/>
    <xdr:sp macro="" textlink="">
      <xdr:nvSpPr>
        <xdr:cNvPr id="332" name="テキスト ボックス 331"/>
        <xdr:cNvSpPr txBox="1"/>
      </xdr:nvSpPr>
      <xdr:spPr>
        <a:xfrm>
          <a:off x="6336724" y="972504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24737</xdr:rowOff>
    </xdr:from>
    <xdr:ext cx="531299" cy="259045"/>
    <xdr:sp macro="" textlink="">
      <xdr:nvSpPr>
        <xdr:cNvPr id="334" name="テキスト ボックス 333"/>
        <xdr:cNvSpPr txBox="1"/>
      </xdr:nvSpPr>
      <xdr:spPr>
        <a:xfrm>
          <a:off x="6056452" y="926959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81887</xdr:rowOff>
    </xdr:from>
    <xdr:ext cx="595419" cy="259045"/>
    <xdr:sp macro="" textlink="">
      <xdr:nvSpPr>
        <xdr:cNvPr id="336" name="テキスト ボックス 335"/>
        <xdr:cNvSpPr txBox="1"/>
      </xdr:nvSpPr>
      <xdr:spPr>
        <a:xfrm>
          <a:off x="5992332" y="882247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139476</xdr:rowOff>
    </xdr:from>
    <xdr:ext cx="595419" cy="259045"/>
    <xdr:sp macro="" textlink="">
      <xdr:nvSpPr>
        <xdr:cNvPr id="338" name="テキスト ボックス 337"/>
        <xdr:cNvSpPr txBox="1"/>
      </xdr:nvSpPr>
      <xdr:spPr>
        <a:xfrm>
          <a:off x="5992332" y="837580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25844</xdr:rowOff>
    </xdr:from>
    <xdr:ext cx="595419" cy="259045"/>
    <xdr:sp macro="" textlink="">
      <xdr:nvSpPr>
        <xdr:cNvPr id="340" name="テキスト ボックス 339"/>
        <xdr:cNvSpPr txBox="1"/>
      </xdr:nvSpPr>
      <xdr:spPr>
        <a:xfrm>
          <a:off x="5992332" y="7925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62630</xdr:rowOff>
    </xdr:from>
    <xdr:ext cx="469744" cy="259045"/>
    <xdr:sp macro="" textlink="">
      <xdr:nvSpPr>
        <xdr:cNvPr id="343" name="農林水産業費最小値テキスト"/>
        <xdr:cNvSpPr txBox="1"/>
      </xdr:nvSpPr>
      <xdr:spPr>
        <a:xfrm>
          <a:off x="10496363" y="981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119826</xdr:rowOff>
    </xdr:from>
    <xdr:ext cx="599010" cy="259045"/>
    <xdr:sp macro="" textlink="">
      <xdr:nvSpPr>
        <xdr:cNvPr id="345" name="農林水産業費最大値テキスト"/>
        <xdr:cNvSpPr txBox="1"/>
      </xdr:nvSpPr>
      <xdr:spPr>
        <a:xfrm>
          <a:off x="10496363" y="818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35431</xdr:rowOff>
    </xdr:from>
    <xdr:to>
      <xdr:col>15</xdr:col>
      <xdr:colOff>180975</xdr:colOff>
      <xdr:row>56</xdr:row>
      <xdr:rowOff>72061</xdr:rowOff>
    </xdr:to>
    <xdr:cxnSp macro="">
      <xdr:nvCxnSpPr>
        <xdr:cNvPr id="347" name="直線コネクタ 346"/>
        <xdr:cNvCxnSpPr/>
      </xdr:nvCxnSpPr>
      <xdr:spPr>
        <a:xfrm flipV="1">
          <a:off x="9639300" y="9636631"/>
          <a:ext cx="838200" cy="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85910</xdr:rowOff>
    </xdr:from>
    <xdr:ext cx="534377" cy="259045"/>
    <xdr:sp macro="" textlink="">
      <xdr:nvSpPr>
        <xdr:cNvPr id="348" name="農林水産業費平均値テキスト"/>
        <xdr:cNvSpPr txBox="1"/>
      </xdr:nvSpPr>
      <xdr:spPr>
        <a:xfrm>
          <a:off x="10496363" y="9498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56</xdr:row>
      <xdr:rowOff>62095</xdr:rowOff>
    </xdr:from>
    <xdr:to>
      <xdr:col>14</xdr:col>
      <xdr:colOff>28575</xdr:colOff>
      <xdr:row>56</xdr:row>
      <xdr:rowOff>72061</xdr:rowOff>
    </xdr:to>
    <xdr:cxnSp macro="">
      <xdr:nvCxnSpPr>
        <xdr:cNvPr id="350" name="直線コネクタ 349"/>
        <xdr:cNvCxnSpPr/>
      </xdr:nvCxnSpPr>
      <xdr:spPr>
        <a:xfrm>
          <a:off x="8750300" y="9663295"/>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57</xdr:row>
      <xdr:rowOff>66566</xdr:rowOff>
    </xdr:from>
    <xdr:ext cx="534378" cy="259045"/>
    <xdr:sp macro="" textlink="">
      <xdr:nvSpPr>
        <xdr:cNvPr id="352" name="テキスト ボックス 351"/>
        <xdr:cNvSpPr txBox="1"/>
      </xdr:nvSpPr>
      <xdr:spPr>
        <a:xfrm>
          <a:off x="9344657" y="964759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29140</xdr:rowOff>
    </xdr:from>
    <xdr:to>
      <xdr:col>12</xdr:col>
      <xdr:colOff>511175</xdr:colOff>
      <xdr:row>56</xdr:row>
      <xdr:rowOff>62095</xdr:rowOff>
    </xdr:to>
    <xdr:cxnSp macro="">
      <xdr:nvCxnSpPr>
        <xdr:cNvPr id="353" name="直線コネクタ 352"/>
        <xdr:cNvCxnSpPr/>
      </xdr:nvCxnSpPr>
      <xdr:spPr>
        <a:xfrm>
          <a:off x="7861300" y="9630340"/>
          <a:ext cx="889000" cy="3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57</xdr:row>
      <xdr:rowOff>68377</xdr:rowOff>
    </xdr:from>
    <xdr:ext cx="534378" cy="259045"/>
    <xdr:sp macro="" textlink="">
      <xdr:nvSpPr>
        <xdr:cNvPr id="355" name="テキスト ボックス 354"/>
        <xdr:cNvSpPr txBox="1"/>
      </xdr:nvSpPr>
      <xdr:spPr>
        <a:xfrm>
          <a:off x="8457898" y="964940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29140</xdr:rowOff>
    </xdr:from>
    <xdr:to>
      <xdr:col>11</xdr:col>
      <xdr:colOff>307975</xdr:colOff>
      <xdr:row>56</xdr:row>
      <xdr:rowOff>157851</xdr:rowOff>
    </xdr:to>
    <xdr:cxnSp macro="">
      <xdr:nvCxnSpPr>
        <xdr:cNvPr id="356" name="直線コネクタ 355"/>
        <xdr:cNvCxnSpPr/>
      </xdr:nvCxnSpPr>
      <xdr:spPr>
        <a:xfrm flipV="1">
          <a:off x="6972300" y="9630340"/>
          <a:ext cx="889000" cy="12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57</xdr:row>
      <xdr:rowOff>88980</xdr:rowOff>
    </xdr:from>
    <xdr:ext cx="534378" cy="259045"/>
    <xdr:sp macro="" textlink="">
      <xdr:nvSpPr>
        <xdr:cNvPr id="358" name="テキスト ボックス 357"/>
        <xdr:cNvSpPr txBox="1"/>
      </xdr:nvSpPr>
      <xdr:spPr>
        <a:xfrm>
          <a:off x="7571139" y="967000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57</xdr:row>
      <xdr:rowOff>106043</xdr:rowOff>
    </xdr:from>
    <xdr:ext cx="534377" cy="259045"/>
    <xdr:sp macro="" textlink="">
      <xdr:nvSpPr>
        <xdr:cNvPr id="360" name="テキスト ボックス 359"/>
        <xdr:cNvSpPr txBox="1"/>
      </xdr:nvSpPr>
      <xdr:spPr>
        <a:xfrm>
          <a:off x="6686621" y="96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156081</xdr:rowOff>
    </xdr:from>
    <xdr:to>
      <xdr:col>15</xdr:col>
      <xdr:colOff>231775</xdr:colOff>
      <xdr:row>56</xdr:row>
      <xdr:rowOff>86231</xdr:rowOff>
    </xdr:to>
    <xdr:sp macro="" textlink="">
      <xdr:nvSpPr>
        <xdr:cNvPr id="366" name="円/楕円 365"/>
        <xdr:cNvSpPr/>
      </xdr:nvSpPr>
      <xdr:spPr>
        <a:xfrm>
          <a:off x="10426700" y="95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54</xdr:row>
      <xdr:rowOff>150688</xdr:rowOff>
    </xdr:from>
    <xdr:ext cx="534377" cy="259045"/>
    <xdr:sp macro="" textlink="">
      <xdr:nvSpPr>
        <xdr:cNvPr id="367" name="農林水産業費該当値テキスト"/>
        <xdr:cNvSpPr txBox="1"/>
      </xdr:nvSpPr>
      <xdr:spPr>
        <a:xfrm>
          <a:off x="10496363" y="92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48,903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21261</xdr:rowOff>
    </xdr:from>
    <xdr:to>
      <xdr:col>14</xdr:col>
      <xdr:colOff>79375</xdr:colOff>
      <xdr:row>56</xdr:row>
      <xdr:rowOff>122861</xdr:rowOff>
    </xdr:to>
    <xdr:sp macro="" textlink="">
      <xdr:nvSpPr>
        <xdr:cNvPr id="368" name="円/楕円 367"/>
        <xdr:cNvSpPr/>
      </xdr:nvSpPr>
      <xdr:spPr>
        <a:xfrm>
          <a:off x="9588500" y="962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54</xdr:row>
      <xdr:rowOff>114480</xdr:rowOff>
    </xdr:from>
    <xdr:ext cx="534378" cy="259045"/>
    <xdr:sp macro="" textlink="">
      <xdr:nvSpPr>
        <xdr:cNvPr id="369" name="テキスト ボックス 368"/>
        <xdr:cNvSpPr txBox="1"/>
      </xdr:nvSpPr>
      <xdr:spPr>
        <a:xfrm>
          <a:off x="9344657" y="919124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11295</xdr:rowOff>
    </xdr:from>
    <xdr:to>
      <xdr:col>12</xdr:col>
      <xdr:colOff>561975</xdr:colOff>
      <xdr:row>56</xdr:row>
      <xdr:rowOff>112895</xdr:rowOff>
    </xdr:to>
    <xdr:sp macro="" textlink="">
      <xdr:nvSpPr>
        <xdr:cNvPr id="370" name="円/楕円 369"/>
        <xdr:cNvSpPr/>
      </xdr:nvSpPr>
      <xdr:spPr>
        <a:xfrm>
          <a:off x="8699500" y="961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54</xdr:row>
      <xdr:rowOff>104514</xdr:rowOff>
    </xdr:from>
    <xdr:ext cx="534378" cy="259045"/>
    <xdr:sp macro="" textlink="">
      <xdr:nvSpPr>
        <xdr:cNvPr id="371" name="テキスト ボックス 370"/>
        <xdr:cNvSpPr txBox="1"/>
      </xdr:nvSpPr>
      <xdr:spPr>
        <a:xfrm>
          <a:off x="8457898" y="918127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149790</xdr:rowOff>
    </xdr:from>
    <xdr:to>
      <xdr:col>11</xdr:col>
      <xdr:colOff>358775</xdr:colOff>
      <xdr:row>56</xdr:row>
      <xdr:rowOff>79940</xdr:rowOff>
    </xdr:to>
    <xdr:sp macro="" textlink="">
      <xdr:nvSpPr>
        <xdr:cNvPr id="372" name="円/楕円 371"/>
        <xdr:cNvSpPr/>
      </xdr:nvSpPr>
      <xdr:spPr>
        <a:xfrm>
          <a:off x="7810500" y="95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54</xdr:row>
      <xdr:rowOff>81084</xdr:rowOff>
    </xdr:from>
    <xdr:ext cx="534378" cy="259045"/>
    <xdr:sp macro="" textlink="">
      <xdr:nvSpPr>
        <xdr:cNvPr id="373" name="テキスト ボックス 372"/>
        <xdr:cNvSpPr txBox="1"/>
      </xdr:nvSpPr>
      <xdr:spPr>
        <a:xfrm>
          <a:off x="7571139" y="915784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49,591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107051</xdr:rowOff>
    </xdr:from>
    <xdr:to>
      <xdr:col>10</xdr:col>
      <xdr:colOff>155575</xdr:colOff>
      <xdr:row>57</xdr:row>
      <xdr:rowOff>37201</xdr:rowOff>
    </xdr:to>
    <xdr:sp macro="" textlink="">
      <xdr:nvSpPr>
        <xdr:cNvPr id="374" name="円/楕円 373"/>
        <xdr:cNvSpPr/>
      </xdr:nvSpPr>
      <xdr:spPr>
        <a:xfrm>
          <a:off x="6921500" y="97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55</xdr:row>
      <xdr:rowOff>23838</xdr:rowOff>
    </xdr:from>
    <xdr:ext cx="534377" cy="259045"/>
    <xdr:sp macro="" textlink="">
      <xdr:nvSpPr>
        <xdr:cNvPr id="375" name="テキスト ボックス 374"/>
        <xdr:cNvSpPr txBox="1"/>
      </xdr:nvSpPr>
      <xdr:spPr>
        <a:xfrm>
          <a:off x="6686621" y="926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47410"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95726</xdr:rowOff>
    </xdr:from>
    <xdr:ext cx="248786" cy="259045"/>
    <xdr:sp macro="" textlink="">
      <xdr:nvSpPr>
        <xdr:cNvPr id="387" name="テキスト ボックス 386"/>
        <xdr:cNvSpPr txBox="1"/>
      </xdr:nvSpPr>
      <xdr:spPr>
        <a:xfrm>
          <a:off x="6336724" y="1320660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119526</xdr:rowOff>
    </xdr:from>
    <xdr:ext cx="531299" cy="259045"/>
    <xdr:sp macro="" textlink="">
      <xdr:nvSpPr>
        <xdr:cNvPr id="389" name="テキスト ボックス 388"/>
        <xdr:cNvSpPr txBox="1"/>
      </xdr:nvSpPr>
      <xdr:spPr>
        <a:xfrm>
          <a:off x="6056452" y="128942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126329</xdr:rowOff>
    </xdr:from>
    <xdr:ext cx="531299" cy="259045"/>
    <xdr:sp macro="" textlink="">
      <xdr:nvSpPr>
        <xdr:cNvPr id="391" name="テキスト ボックス 390"/>
        <xdr:cNvSpPr txBox="1"/>
      </xdr:nvSpPr>
      <xdr:spPr>
        <a:xfrm>
          <a:off x="6056452" y="125648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149745</xdr:rowOff>
    </xdr:from>
    <xdr:ext cx="531299" cy="259045"/>
    <xdr:sp macro="" textlink="">
      <xdr:nvSpPr>
        <xdr:cNvPr id="393" name="テキスト ボックス 392"/>
        <xdr:cNvSpPr txBox="1"/>
      </xdr:nvSpPr>
      <xdr:spPr>
        <a:xfrm>
          <a:off x="6056452" y="1225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162304</xdr:rowOff>
    </xdr:from>
    <xdr:ext cx="531299" cy="259045"/>
    <xdr:sp macro="" textlink="">
      <xdr:nvSpPr>
        <xdr:cNvPr id="395" name="テキスト ボックス 394"/>
        <xdr:cNvSpPr txBox="1"/>
      </xdr:nvSpPr>
      <xdr:spPr>
        <a:xfrm>
          <a:off x="6056452" y="119284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8409</xdr:rowOff>
    </xdr:from>
    <xdr:ext cx="595419" cy="259045"/>
    <xdr:sp macro="" textlink="">
      <xdr:nvSpPr>
        <xdr:cNvPr id="397" name="テキスト ボックス 396"/>
        <xdr:cNvSpPr txBox="1"/>
      </xdr:nvSpPr>
      <xdr:spPr>
        <a:xfrm>
          <a:off x="5992332" y="116064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25844</xdr:rowOff>
    </xdr:from>
    <xdr:ext cx="595419" cy="259045"/>
    <xdr:sp macro="" textlink="">
      <xdr:nvSpPr>
        <xdr:cNvPr id="399" name="テキスト ボックス 398"/>
        <xdr:cNvSpPr txBox="1"/>
      </xdr:nvSpPr>
      <xdr:spPr>
        <a:xfrm>
          <a:off x="5992332" y="112877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38683</xdr:rowOff>
    </xdr:from>
    <xdr:ext cx="469744" cy="259045"/>
    <xdr:sp macro="" textlink="">
      <xdr:nvSpPr>
        <xdr:cNvPr id="402" name="商工費最小値テキスト"/>
        <xdr:cNvSpPr txBox="1"/>
      </xdr:nvSpPr>
      <xdr:spPr>
        <a:xfrm>
          <a:off x="10496363" y="1331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83805</xdr:rowOff>
    </xdr:from>
    <xdr:ext cx="534377" cy="259045"/>
    <xdr:sp macro="" textlink="">
      <xdr:nvSpPr>
        <xdr:cNvPr id="404" name="商工費最大値テキスト"/>
        <xdr:cNvSpPr txBox="1"/>
      </xdr:nvSpPr>
      <xdr:spPr>
        <a:xfrm>
          <a:off x="10496363" y="116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4059</xdr:rowOff>
    </xdr:from>
    <xdr:to>
      <xdr:col>15</xdr:col>
      <xdr:colOff>180975</xdr:colOff>
      <xdr:row>79</xdr:row>
      <xdr:rowOff>31181</xdr:rowOff>
    </xdr:to>
    <xdr:cxnSp macro="">
      <xdr:nvCxnSpPr>
        <xdr:cNvPr id="406" name="直線コネクタ 405"/>
        <xdr:cNvCxnSpPr/>
      </xdr:nvCxnSpPr>
      <xdr:spPr>
        <a:xfrm flipV="1">
          <a:off x="9639300" y="13548609"/>
          <a:ext cx="8382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88388</xdr:rowOff>
    </xdr:from>
    <xdr:ext cx="534377" cy="259045"/>
    <xdr:sp macro="" textlink="">
      <xdr:nvSpPr>
        <xdr:cNvPr id="407" name="商工費平均値テキスト"/>
        <xdr:cNvSpPr txBox="1"/>
      </xdr:nvSpPr>
      <xdr:spPr>
        <a:xfrm>
          <a:off x="10496363" y="1286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79</xdr:row>
      <xdr:rowOff>31181</xdr:rowOff>
    </xdr:from>
    <xdr:to>
      <xdr:col>14</xdr:col>
      <xdr:colOff>28575</xdr:colOff>
      <xdr:row>79</xdr:row>
      <xdr:rowOff>54040</xdr:rowOff>
    </xdr:to>
    <xdr:cxnSp macro="">
      <xdr:nvCxnSpPr>
        <xdr:cNvPr id="409" name="直線コネクタ 408"/>
        <xdr:cNvCxnSpPr/>
      </xdr:nvCxnSpPr>
      <xdr:spPr>
        <a:xfrm flipV="1">
          <a:off x="8750300" y="1357573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76</xdr:row>
      <xdr:rowOff>58439</xdr:rowOff>
    </xdr:from>
    <xdr:ext cx="534378" cy="259045"/>
    <xdr:sp macro="" textlink="">
      <xdr:nvSpPr>
        <xdr:cNvPr id="411" name="テキスト ボックス 410"/>
        <xdr:cNvSpPr txBox="1"/>
      </xdr:nvSpPr>
      <xdr:spPr>
        <a:xfrm>
          <a:off x="9344657" y="1283314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54040</xdr:rowOff>
    </xdr:from>
    <xdr:to>
      <xdr:col>12</xdr:col>
      <xdr:colOff>511175</xdr:colOff>
      <xdr:row>79</xdr:row>
      <xdr:rowOff>55052</xdr:rowOff>
    </xdr:to>
    <xdr:cxnSp macro="">
      <xdr:nvCxnSpPr>
        <xdr:cNvPr id="412" name="直線コネクタ 411"/>
        <xdr:cNvCxnSpPr/>
      </xdr:nvCxnSpPr>
      <xdr:spPr>
        <a:xfrm flipV="1">
          <a:off x="7861300" y="13598590"/>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76</xdr:row>
      <xdr:rowOff>76555</xdr:rowOff>
    </xdr:from>
    <xdr:ext cx="534378" cy="259045"/>
    <xdr:sp macro="" textlink="">
      <xdr:nvSpPr>
        <xdr:cNvPr id="414" name="テキスト ボックス 413"/>
        <xdr:cNvSpPr txBox="1"/>
      </xdr:nvSpPr>
      <xdr:spPr>
        <a:xfrm>
          <a:off x="8457898" y="1285126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39705</xdr:rowOff>
    </xdr:from>
    <xdr:to>
      <xdr:col>11</xdr:col>
      <xdr:colOff>307975</xdr:colOff>
      <xdr:row>79</xdr:row>
      <xdr:rowOff>55052</xdr:rowOff>
    </xdr:to>
    <xdr:cxnSp macro="">
      <xdr:nvCxnSpPr>
        <xdr:cNvPr id="415" name="直線コネクタ 414"/>
        <xdr:cNvCxnSpPr/>
      </xdr:nvCxnSpPr>
      <xdr:spPr>
        <a:xfrm>
          <a:off x="6972300" y="13584255"/>
          <a:ext cx="889000" cy="1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76</xdr:row>
      <xdr:rowOff>94696</xdr:rowOff>
    </xdr:from>
    <xdr:ext cx="534378" cy="259045"/>
    <xdr:sp macro="" textlink="">
      <xdr:nvSpPr>
        <xdr:cNvPr id="417" name="テキスト ボックス 416"/>
        <xdr:cNvSpPr txBox="1"/>
      </xdr:nvSpPr>
      <xdr:spPr>
        <a:xfrm>
          <a:off x="7571139" y="1286940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76</xdr:row>
      <xdr:rowOff>96344</xdr:rowOff>
    </xdr:from>
    <xdr:ext cx="534377" cy="259045"/>
    <xdr:sp macro="" textlink="">
      <xdr:nvSpPr>
        <xdr:cNvPr id="419" name="テキスト ボックス 418"/>
        <xdr:cNvSpPr txBox="1"/>
      </xdr:nvSpPr>
      <xdr:spPr>
        <a:xfrm>
          <a:off x="6686621" y="128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124709</xdr:rowOff>
    </xdr:from>
    <xdr:to>
      <xdr:col>15</xdr:col>
      <xdr:colOff>231775</xdr:colOff>
      <xdr:row>79</xdr:row>
      <xdr:rowOff>54859</xdr:rowOff>
    </xdr:to>
    <xdr:sp macro="" textlink="">
      <xdr:nvSpPr>
        <xdr:cNvPr id="425" name="円/楕円 424"/>
        <xdr:cNvSpPr/>
      </xdr:nvSpPr>
      <xdr:spPr>
        <a:xfrm>
          <a:off x="10426700" y="134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78</xdr:row>
      <xdr:rowOff>10853</xdr:rowOff>
    </xdr:from>
    <xdr:ext cx="469744" cy="259045"/>
    <xdr:sp macro="" textlink="">
      <xdr:nvSpPr>
        <xdr:cNvPr id="426" name="商工費該当値テキスト"/>
        <xdr:cNvSpPr txBox="1"/>
      </xdr:nvSpPr>
      <xdr:spPr>
        <a:xfrm>
          <a:off x="10496363" y="1312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151831</xdr:rowOff>
    </xdr:from>
    <xdr:to>
      <xdr:col>14</xdr:col>
      <xdr:colOff>79375</xdr:colOff>
      <xdr:row>79</xdr:row>
      <xdr:rowOff>81981</xdr:rowOff>
    </xdr:to>
    <xdr:sp macro="" textlink="">
      <xdr:nvSpPr>
        <xdr:cNvPr id="427" name="円/楕円 426"/>
        <xdr:cNvSpPr/>
      </xdr:nvSpPr>
      <xdr:spPr>
        <a:xfrm>
          <a:off x="9588500" y="135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489027</xdr:colOff>
      <xdr:row>79</xdr:row>
      <xdr:rowOff>49123</xdr:rowOff>
    </xdr:from>
    <xdr:ext cx="469744" cy="259045"/>
    <xdr:sp macro="" textlink="">
      <xdr:nvSpPr>
        <xdr:cNvPr id="428" name="テキスト ボックス 427"/>
        <xdr:cNvSpPr txBox="1"/>
      </xdr:nvSpPr>
      <xdr:spPr>
        <a:xfrm>
          <a:off x="9386498" y="1332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3240</xdr:rowOff>
    </xdr:from>
    <xdr:to>
      <xdr:col>12</xdr:col>
      <xdr:colOff>561975</xdr:colOff>
      <xdr:row>79</xdr:row>
      <xdr:rowOff>104840</xdr:rowOff>
    </xdr:to>
    <xdr:sp macro="" textlink="">
      <xdr:nvSpPr>
        <xdr:cNvPr id="429" name="円/楕円 428"/>
        <xdr:cNvSpPr/>
      </xdr:nvSpPr>
      <xdr:spPr>
        <a:xfrm>
          <a:off x="8699500" y="135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79</xdr:row>
      <xdr:rowOff>80584</xdr:rowOff>
    </xdr:from>
    <xdr:ext cx="469745" cy="259045"/>
    <xdr:sp macro="" textlink="">
      <xdr:nvSpPr>
        <xdr:cNvPr id="430" name="テキスト ボックス 429"/>
        <xdr:cNvSpPr txBox="1"/>
      </xdr:nvSpPr>
      <xdr:spPr>
        <a:xfrm>
          <a:off x="8490214" y="1335955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4252</xdr:rowOff>
    </xdr:from>
    <xdr:to>
      <xdr:col>11</xdr:col>
      <xdr:colOff>358775</xdr:colOff>
      <xdr:row>79</xdr:row>
      <xdr:rowOff>105852</xdr:rowOff>
    </xdr:to>
    <xdr:sp macro="" textlink="">
      <xdr:nvSpPr>
        <xdr:cNvPr id="431" name="円/楕円 430"/>
        <xdr:cNvSpPr/>
      </xdr:nvSpPr>
      <xdr:spPr>
        <a:xfrm>
          <a:off x="7810500" y="1354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79</xdr:row>
      <xdr:rowOff>81596</xdr:rowOff>
    </xdr:from>
    <xdr:ext cx="469744" cy="259045"/>
    <xdr:sp macro="" textlink="">
      <xdr:nvSpPr>
        <xdr:cNvPr id="432" name="テキスト ボックス 431"/>
        <xdr:cNvSpPr txBox="1"/>
      </xdr:nvSpPr>
      <xdr:spPr>
        <a:xfrm>
          <a:off x="7603455" y="133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160355</xdr:rowOff>
    </xdr:from>
    <xdr:to>
      <xdr:col>10</xdr:col>
      <xdr:colOff>155575</xdr:colOff>
      <xdr:row>79</xdr:row>
      <xdr:rowOff>90505</xdr:rowOff>
    </xdr:to>
    <xdr:sp macro="" textlink="">
      <xdr:nvSpPr>
        <xdr:cNvPr id="433" name="円/楕円 432"/>
        <xdr:cNvSpPr/>
      </xdr:nvSpPr>
      <xdr:spPr>
        <a:xfrm>
          <a:off x="6921500" y="1353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79</xdr:row>
      <xdr:rowOff>57647</xdr:rowOff>
    </xdr:from>
    <xdr:ext cx="469744" cy="259045"/>
    <xdr:sp macro="" textlink="">
      <xdr:nvSpPr>
        <xdr:cNvPr id="434" name="テキスト ボックス 433"/>
        <xdr:cNvSpPr txBox="1"/>
      </xdr:nvSpPr>
      <xdr:spPr>
        <a:xfrm>
          <a:off x="6718937" y="1333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47410"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139476</xdr:rowOff>
    </xdr:from>
    <xdr:ext cx="248786" cy="259045"/>
    <xdr:sp macro="" textlink="">
      <xdr:nvSpPr>
        <xdr:cNvPr id="446" name="テキスト ボックス 445"/>
        <xdr:cNvSpPr txBox="1"/>
      </xdr:nvSpPr>
      <xdr:spPr>
        <a:xfrm>
          <a:off x="6336724" y="1644403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25844</xdr:rowOff>
    </xdr:from>
    <xdr:ext cx="595419" cy="259045"/>
    <xdr:sp macro="" textlink="">
      <xdr:nvSpPr>
        <xdr:cNvPr id="448" name="テキスト ボックス 447"/>
        <xdr:cNvSpPr txBox="1"/>
      </xdr:nvSpPr>
      <xdr:spPr>
        <a:xfrm>
          <a:off x="5992332" y="159942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81887</xdr:rowOff>
    </xdr:from>
    <xdr:ext cx="685572" cy="259045"/>
    <xdr:sp macro="" textlink="">
      <xdr:nvSpPr>
        <xdr:cNvPr id="450" name="テキスト ボックス 449"/>
        <xdr:cNvSpPr txBox="1"/>
      </xdr:nvSpPr>
      <xdr:spPr>
        <a:xfrm>
          <a:off x="5902179" y="1554600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139476</xdr:rowOff>
    </xdr:from>
    <xdr:ext cx="685572" cy="259045"/>
    <xdr:sp macro="" textlink="">
      <xdr:nvSpPr>
        <xdr:cNvPr id="452" name="テキスト ボックス 451"/>
        <xdr:cNvSpPr txBox="1"/>
      </xdr:nvSpPr>
      <xdr:spPr>
        <a:xfrm>
          <a:off x="5902179" y="150993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25844</xdr:rowOff>
    </xdr:from>
    <xdr:ext cx="685572" cy="259045"/>
    <xdr:sp macro="" textlink="">
      <xdr:nvSpPr>
        <xdr:cNvPr id="454" name="テキスト ボックス 453"/>
        <xdr:cNvSpPr txBox="1"/>
      </xdr:nvSpPr>
      <xdr:spPr>
        <a:xfrm>
          <a:off x="5902179" y="146495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119070</xdr:rowOff>
    </xdr:from>
    <xdr:ext cx="534377" cy="259045"/>
    <xdr:sp macro="" textlink="">
      <xdr:nvSpPr>
        <xdr:cNvPr id="457" name="土木費最小値テキスト"/>
        <xdr:cNvSpPr txBox="1"/>
      </xdr:nvSpPr>
      <xdr:spPr>
        <a:xfrm>
          <a:off x="10496363" y="165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10110</xdr:rowOff>
    </xdr:from>
    <xdr:ext cx="690189" cy="259045"/>
    <xdr:sp macro="" textlink="">
      <xdr:nvSpPr>
        <xdr:cNvPr id="459" name="土木費最大値テキスト"/>
        <xdr:cNvSpPr txBox="1"/>
      </xdr:nvSpPr>
      <xdr:spPr>
        <a:xfrm>
          <a:off x="10496363" y="149699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72484</xdr:rowOff>
    </xdr:from>
    <xdr:to>
      <xdr:col>15</xdr:col>
      <xdr:colOff>180975</xdr:colOff>
      <xdr:row>98</xdr:row>
      <xdr:rowOff>91159</xdr:rowOff>
    </xdr:to>
    <xdr:cxnSp macro="">
      <xdr:nvCxnSpPr>
        <xdr:cNvPr id="461" name="直線コネクタ 460"/>
        <xdr:cNvCxnSpPr/>
      </xdr:nvCxnSpPr>
      <xdr:spPr>
        <a:xfrm>
          <a:off x="9639300" y="16874584"/>
          <a:ext cx="838200" cy="1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163927</xdr:rowOff>
    </xdr:from>
    <xdr:ext cx="534377" cy="259045"/>
    <xdr:sp macro="" textlink="">
      <xdr:nvSpPr>
        <xdr:cNvPr id="462" name="土木費平均値テキスト"/>
        <xdr:cNvSpPr txBox="1"/>
      </xdr:nvSpPr>
      <xdr:spPr>
        <a:xfrm>
          <a:off x="10496363" y="164684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98</xdr:row>
      <xdr:rowOff>72484</xdr:rowOff>
    </xdr:from>
    <xdr:to>
      <xdr:col>14</xdr:col>
      <xdr:colOff>28575</xdr:colOff>
      <xdr:row>98</xdr:row>
      <xdr:rowOff>92055</xdr:rowOff>
    </xdr:to>
    <xdr:cxnSp macro="">
      <xdr:nvCxnSpPr>
        <xdr:cNvPr id="464" name="直線コネクタ 463"/>
        <xdr:cNvCxnSpPr/>
      </xdr:nvCxnSpPr>
      <xdr:spPr>
        <a:xfrm flipV="1">
          <a:off x="8750300" y="16874584"/>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98</xdr:row>
      <xdr:rowOff>87795</xdr:rowOff>
    </xdr:from>
    <xdr:ext cx="534378" cy="259045"/>
    <xdr:sp macro="" textlink="">
      <xdr:nvSpPr>
        <xdr:cNvPr id="466" name="テキスト ボックス 465"/>
        <xdr:cNvSpPr txBox="1"/>
      </xdr:nvSpPr>
      <xdr:spPr>
        <a:xfrm>
          <a:off x="9344657" y="1656044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92055</xdr:rowOff>
    </xdr:from>
    <xdr:to>
      <xdr:col>12</xdr:col>
      <xdr:colOff>511175</xdr:colOff>
      <xdr:row>98</xdr:row>
      <xdr:rowOff>106767</xdr:rowOff>
    </xdr:to>
    <xdr:cxnSp macro="">
      <xdr:nvCxnSpPr>
        <xdr:cNvPr id="467" name="直線コネクタ 466"/>
        <xdr:cNvCxnSpPr/>
      </xdr:nvCxnSpPr>
      <xdr:spPr>
        <a:xfrm flipV="1">
          <a:off x="7861300" y="16894155"/>
          <a:ext cx="8890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96</xdr:row>
      <xdr:rowOff>126744</xdr:rowOff>
    </xdr:from>
    <xdr:ext cx="534378" cy="259045"/>
    <xdr:sp macro="" textlink="">
      <xdr:nvSpPr>
        <xdr:cNvPr id="469" name="テキスト ボックス 468"/>
        <xdr:cNvSpPr txBox="1"/>
      </xdr:nvSpPr>
      <xdr:spPr>
        <a:xfrm>
          <a:off x="8457898" y="1626321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101569</xdr:rowOff>
    </xdr:from>
    <xdr:to>
      <xdr:col>11</xdr:col>
      <xdr:colOff>307975</xdr:colOff>
      <xdr:row>98</xdr:row>
      <xdr:rowOff>106767</xdr:rowOff>
    </xdr:to>
    <xdr:cxnSp macro="">
      <xdr:nvCxnSpPr>
        <xdr:cNvPr id="470" name="直線コネクタ 469"/>
        <xdr:cNvCxnSpPr/>
      </xdr:nvCxnSpPr>
      <xdr:spPr>
        <a:xfrm>
          <a:off x="6972300" y="16903669"/>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96</xdr:row>
      <xdr:rowOff>123519</xdr:rowOff>
    </xdr:from>
    <xdr:ext cx="534378" cy="259045"/>
    <xdr:sp macro="" textlink="">
      <xdr:nvSpPr>
        <xdr:cNvPr id="472" name="テキスト ボックス 471"/>
        <xdr:cNvSpPr txBox="1"/>
      </xdr:nvSpPr>
      <xdr:spPr>
        <a:xfrm>
          <a:off x="7571139" y="1625999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96</xdr:row>
      <xdr:rowOff>125814</xdr:rowOff>
    </xdr:from>
    <xdr:ext cx="534377" cy="259045"/>
    <xdr:sp macro="" textlink="">
      <xdr:nvSpPr>
        <xdr:cNvPr id="474" name="テキスト ボックス 473"/>
        <xdr:cNvSpPr txBox="1"/>
      </xdr:nvSpPr>
      <xdr:spPr>
        <a:xfrm>
          <a:off x="6686621" y="162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40359</xdr:rowOff>
    </xdr:from>
    <xdr:to>
      <xdr:col>15</xdr:col>
      <xdr:colOff>231775</xdr:colOff>
      <xdr:row>98</xdr:row>
      <xdr:rowOff>141959</xdr:rowOff>
    </xdr:to>
    <xdr:sp macro="" textlink="">
      <xdr:nvSpPr>
        <xdr:cNvPr id="480" name="円/楕円 479"/>
        <xdr:cNvSpPr/>
      </xdr:nvSpPr>
      <xdr:spPr>
        <a:xfrm>
          <a:off x="10426700" y="1684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96</xdr:row>
      <xdr:rowOff>146278</xdr:rowOff>
    </xdr:from>
    <xdr:ext cx="534377" cy="259045"/>
    <xdr:sp macro="" textlink="">
      <xdr:nvSpPr>
        <xdr:cNvPr id="481" name="土木費該当値テキスト"/>
        <xdr:cNvSpPr txBox="1"/>
      </xdr:nvSpPr>
      <xdr:spPr>
        <a:xfrm>
          <a:off x="10496363" y="1628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21684</xdr:rowOff>
    </xdr:from>
    <xdr:to>
      <xdr:col>14</xdr:col>
      <xdr:colOff>79375</xdr:colOff>
      <xdr:row>98</xdr:row>
      <xdr:rowOff>123284</xdr:rowOff>
    </xdr:to>
    <xdr:sp macro="" textlink="">
      <xdr:nvSpPr>
        <xdr:cNvPr id="482" name="円/楕円 481"/>
        <xdr:cNvSpPr/>
      </xdr:nvSpPr>
      <xdr:spPr>
        <a:xfrm>
          <a:off x="9588500" y="168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96</xdr:row>
      <xdr:rowOff>114903</xdr:rowOff>
    </xdr:from>
    <xdr:ext cx="534378" cy="259045"/>
    <xdr:sp macro="" textlink="">
      <xdr:nvSpPr>
        <xdr:cNvPr id="483" name="テキスト ボックス 482"/>
        <xdr:cNvSpPr txBox="1"/>
      </xdr:nvSpPr>
      <xdr:spPr>
        <a:xfrm>
          <a:off x="9344657" y="1625137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73,508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41255</xdr:rowOff>
    </xdr:from>
    <xdr:to>
      <xdr:col>12</xdr:col>
      <xdr:colOff>561975</xdr:colOff>
      <xdr:row>98</xdr:row>
      <xdr:rowOff>142855</xdr:rowOff>
    </xdr:to>
    <xdr:sp macro="" textlink="">
      <xdr:nvSpPr>
        <xdr:cNvPr id="484" name="円/楕円 483"/>
        <xdr:cNvSpPr/>
      </xdr:nvSpPr>
      <xdr:spPr>
        <a:xfrm>
          <a:off x="8699500" y="168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98</xdr:row>
      <xdr:rowOff>109997</xdr:rowOff>
    </xdr:from>
    <xdr:ext cx="534378" cy="259045"/>
    <xdr:sp macro="" textlink="">
      <xdr:nvSpPr>
        <xdr:cNvPr id="485" name="テキスト ボックス 484"/>
        <xdr:cNvSpPr txBox="1"/>
      </xdr:nvSpPr>
      <xdr:spPr>
        <a:xfrm>
          <a:off x="8457898" y="1658264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55967</xdr:rowOff>
    </xdr:from>
    <xdr:to>
      <xdr:col>11</xdr:col>
      <xdr:colOff>358775</xdr:colOff>
      <xdr:row>98</xdr:row>
      <xdr:rowOff>157567</xdr:rowOff>
    </xdr:to>
    <xdr:sp macro="" textlink="">
      <xdr:nvSpPr>
        <xdr:cNvPr id="486" name="円/楕円 485"/>
        <xdr:cNvSpPr/>
      </xdr:nvSpPr>
      <xdr:spPr>
        <a:xfrm>
          <a:off x="7810500" y="168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98</xdr:row>
      <xdr:rowOff>124709</xdr:rowOff>
    </xdr:from>
    <xdr:ext cx="534378" cy="259045"/>
    <xdr:sp macro="" textlink="">
      <xdr:nvSpPr>
        <xdr:cNvPr id="487" name="テキスト ボックス 486"/>
        <xdr:cNvSpPr txBox="1"/>
      </xdr:nvSpPr>
      <xdr:spPr>
        <a:xfrm>
          <a:off x="7571139" y="1659735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50769</xdr:rowOff>
    </xdr:from>
    <xdr:to>
      <xdr:col>10</xdr:col>
      <xdr:colOff>155575</xdr:colOff>
      <xdr:row>98</xdr:row>
      <xdr:rowOff>152369</xdr:rowOff>
    </xdr:to>
    <xdr:sp macro="" textlink="">
      <xdr:nvSpPr>
        <xdr:cNvPr id="488" name="円/楕円 487"/>
        <xdr:cNvSpPr/>
      </xdr:nvSpPr>
      <xdr:spPr>
        <a:xfrm>
          <a:off x="6921500" y="168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98</xdr:row>
      <xdr:rowOff>119511</xdr:rowOff>
    </xdr:from>
    <xdr:ext cx="534377" cy="259045"/>
    <xdr:sp macro="" textlink="">
      <xdr:nvSpPr>
        <xdr:cNvPr id="489" name="テキスト ボックス 488"/>
        <xdr:cNvSpPr txBox="1"/>
      </xdr:nvSpPr>
      <xdr:spPr>
        <a:xfrm>
          <a:off x="6686621" y="1659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372601"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94525</xdr:rowOff>
    </xdr:from>
    <xdr:ext cx="248786" cy="259045"/>
    <xdr:sp macro="" textlink="">
      <xdr:nvSpPr>
        <xdr:cNvPr id="501" name="テキスト ボックス 500"/>
        <xdr:cNvSpPr txBox="1"/>
      </xdr:nvSpPr>
      <xdr:spPr>
        <a:xfrm>
          <a:off x="12162476" y="648187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120449</xdr:rowOff>
    </xdr:from>
    <xdr:ext cx="531299" cy="259045"/>
    <xdr:sp macro="" textlink="">
      <xdr:nvSpPr>
        <xdr:cNvPr id="503" name="テキスト ボックス 502"/>
        <xdr:cNvSpPr txBox="1"/>
      </xdr:nvSpPr>
      <xdr:spPr>
        <a:xfrm>
          <a:off x="11879963" y="61716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126330</xdr:rowOff>
    </xdr:from>
    <xdr:ext cx="531299" cy="259045"/>
    <xdr:sp macro="" textlink="">
      <xdr:nvSpPr>
        <xdr:cNvPr id="505" name="テキスト ボックス 504"/>
        <xdr:cNvSpPr txBox="1"/>
      </xdr:nvSpPr>
      <xdr:spPr>
        <a:xfrm>
          <a:off x="11879963" y="58413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149744</xdr:rowOff>
    </xdr:from>
    <xdr:ext cx="531299" cy="259045"/>
    <xdr:sp macro="" textlink="">
      <xdr:nvSpPr>
        <xdr:cNvPr id="507" name="テキスト ボックス 506"/>
        <xdr:cNvSpPr txBox="1"/>
      </xdr:nvSpPr>
      <xdr:spPr>
        <a:xfrm>
          <a:off x="11879963" y="55285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162303</xdr:rowOff>
    </xdr:from>
    <xdr:ext cx="531299" cy="259045"/>
    <xdr:sp macro="" textlink="">
      <xdr:nvSpPr>
        <xdr:cNvPr id="509" name="テキスト ボックス 508"/>
        <xdr:cNvSpPr txBox="1"/>
      </xdr:nvSpPr>
      <xdr:spPr>
        <a:xfrm>
          <a:off x="11879963" y="520495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8409</xdr:rowOff>
    </xdr:from>
    <xdr:ext cx="595419" cy="259045"/>
    <xdr:sp macro="" textlink="">
      <xdr:nvSpPr>
        <xdr:cNvPr id="511" name="テキスト ボックス 510"/>
        <xdr:cNvSpPr txBox="1"/>
      </xdr:nvSpPr>
      <xdr:spPr>
        <a:xfrm>
          <a:off x="11815843" y="4882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25844</xdr:rowOff>
    </xdr:from>
    <xdr:ext cx="595419" cy="259045"/>
    <xdr:sp macro="" textlink="">
      <xdr:nvSpPr>
        <xdr:cNvPr id="513" name="テキスト ボックス 512"/>
        <xdr:cNvSpPr txBox="1"/>
      </xdr:nvSpPr>
      <xdr:spPr>
        <a:xfrm>
          <a:off x="11815843" y="45642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73922</xdr:rowOff>
    </xdr:from>
    <xdr:ext cx="249299" cy="259045"/>
    <xdr:sp macro="" textlink="">
      <xdr:nvSpPr>
        <xdr:cNvPr id="516" name="消防費最小値テキスト"/>
        <xdr:cNvSpPr txBox="1"/>
      </xdr:nvSpPr>
      <xdr:spPr>
        <a:xfrm>
          <a:off x="16323796" y="66293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143027</xdr:rowOff>
    </xdr:from>
    <xdr:ext cx="534377" cy="259045"/>
    <xdr:sp macro="" textlink="">
      <xdr:nvSpPr>
        <xdr:cNvPr id="518" name="消防費最大値テキスト"/>
        <xdr:cNvSpPr txBox="1"/>
      </xdr:nvSpPr>
      <xdr:spPr>
        <a:xfrm>
          <a:off x="16323796" y="484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98503</xdr:rowOff>
    </xdr:from>
    <xdr:to>
      <xdr:col>23</xdr:col>
      <xdr:colOff>517525</xdr:colOff>
      <xdr:row>37</xdr:row>
      <xdr:rowOff>121085</xdr:rowOff>
    </xdr:to>
    <xdr:cxnSp macro="">
      <xdr:nvCxnSpPr>
        <xdr:cNvPr id="520" name="直線コネクタ 519"/>
        <xdr:cNvCxnSpPr/>
      </xdr:nvCxnSpPr>
      <xdr:spPr>
        <a:xfrm>
          <a:off x="15481300" y="6442153"/>
          <a:ext cx="838200" cy="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153126</xdr:rowOff>
    </xdr:from>
    <xdr:ext cx="534377" cy="259045"/>
    <xdr:sp macro="" textlink="">
      <xdr:nvSpPr>
        <xdr:cNvPr id="521" name="消防費平均値テキスト"/>
        <xdr:cNvSpPr txBox="1"/>
      </xdr:nvSpPr>
      <xdr:spPr>
        <a:xfrm>
          <a:off x="16323796" y="603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37</xdr:row>
      <xdr:rowOff>98503</xdr:rowOff>
    </xdr:from>
    <xdr:to>
      <xdr:col>22</xdr:col>
      <xdr:colOff>365125</xdr:colOff>
      <xdr:row>37</xdr:row>
      <xdr:rowOff>156551</xdr:rowOff>
    </xdr:to>
    <xdr:cxnSp macro="">
      <xdr:nvCxnSpPr>
        <xdr:cNvPr id="523" name="直線コネクタ 522"/>
        <xdr:cNvCxnSpPr/>
      </xdr:nvCxnSpPr>
      <xdr:spPr>
        <a:xfrm flipV="1">
          <a:off x="14592300" y="6442153"/>
          <a:ext cx="8890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35</xdr:row>
      <xdr:rowOff>72226</xdr:rowOff>
    </xdr:from>
    <xdr:ext cx="534378" cy="259045"/>
    <xdr:sp macro="" textlink="">
      <xdr:nvSpPr>
        <xdr:cNvPr id="525" name="テキスト ボックス 524"/>
        <xdr:cNvSpPr txBox="1"/>
      </xdr:nvSpPr>
      <xdr:spPr>
        <a:xfrm>
          <a:off x="15179373" y="595531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24535</xdr:rowOff>
    </xdr:from>
    <xdr:to>
      <xdr:col>21</xdr:col>
      <xdr:colOff>161925</xdr:colOff>
      <xdr:row>37</xdr:row>
      <xdr:rowOff>156551</xdr:rowOff>
    </xdr:to>
    <xdr:cxnSp macro="">
      <xdr:nvCxnSpPr>
        <xdr:cNvPr id="526" name="直線コネクタ 525"/>
        <xdr:cNvCxnSpPr/>
      </xdr:nvCxnSpPr>
      <xdr:spPr>
        <a:xfrm>
          <a:off x="13703300" y="5682385"/>
          <a:ext cx="889000" cy="8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35</xdr:row>
      <xdr:rowOff>86579</xdr:rowOff>
    </xdr:from>
    <xdr:ext cx="534377" cy="259045"/>
    <xdr:sp macro="" textlink="">
      <xdr:nvSpPr>
        <xdr:cNvPr id="528" name="テキスト ボックス 527"/>
        <xdr:cNvSpPr txBox="1"/>
      </xdr:nvSpPr>
      <xdr:spPr>
        <a:xfrm>
          <a:off x="14285330" y="5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24535</xdr:rowOff>
    </xdr:from>
    <xdr:to>
      <xdr:col>19</xdr:col>
      <xdr:colOff>644525</xdr:colOff>
      <xdr:row>37</xdr:row>
      <xdr:rowOff>103206</xdr:rowOff>
    </xdr:to>
    <xdr:cxnSp macro="">
      <xdr:nvCxnSpPr>
        <xdr:cNvPr id="529" name="直線コネクタ 528"/>
        <xdr:cNvCxnSpPr/>
      </xdr:nvCxnSpPr>
      <xdr:spPr>
        <a:xfrm flipV="1">
          <a:off x="12814300" y="5682385"/>
          <a:ext cx="889000" cy="76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37</xdr:row>
      <xdr:rowOff>101153</xdr:rowOff>
    </xdr:from>
    <xdr:ext cx="534378" cy="259045"/>
    <xdr:sp macro="" textlink="">
      <xdr:nvSpPr>
        <xdr:cNvPr id="531" name="テキスト ボックス 530"/>
        <xdr:cNvSpPr txBox="1"/>
      </xdr:nvSpPr>
      <xdr:spPr>
        <a:xfrm>
          <a:off x="13398571" y="632041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37</xdr:row>
      <xdr:rowOff>122805</xdr:rowOff>
    </xdr:from>
    <xdr:ext cx="534378" cy="259045"/>
    <xdr:sp macro="" textlink="">
      <xdr:nvSpPr>
        <xdr:cNvPr id="533" name="テキスト ボックス 532"/>
        <xdr:cNvSpPr txBox="1"/>
      </xdr:nvSpPr>
      <xdr:spPr>
        <a:xfrm>
          <a:off x="12511812" y="634207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70285</xdr:rowOff>
    </xdr:from>
    <xdr:to>
      <xdr:col>23</xdr:col>
      <xdr:colOff>568325</xdr:colOff>
      <xdr:row>38</xdr:row>
      <xdr:rowOff>436</xdr:rowOff>
    </xdr:to>
    <xdr:sp macro="" textlink="">
      <xdr:nvSpPr>
        <xdr:cNvPr id="539" name="円/楕円 538"/>
        <xdr:cNvSpPr/>
      </xdr:nvSpPr>
      <xdr:spPr>
        <a:xfrm>
          <a:off x="16268700" y="6413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37</xdr:row>
      <xdr:rowOff>19929</xdr:rowOff>
    </xdr:from>
    <xdr:ext cx="534377" cy="259045"/>
    <xdr:sp macro="" textlink="">
      <xdr:nvSpPr>
        <xdr:cNvPr id="540" name="消防費該当値テキスト"/>
        <xdr:cNvSpPr txBox="1"/>
      </xdr:nvSpPr>
      <xdr:spPr>
        <a:xfrm>
          <a:off x="16323796" y="623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19,640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47703</xdr:rowOff>
    </xdr:from>
    <xdr:to>
      <xdr:col>22</xdr:col>
      <xdr:colOff>415925</xdr:colOff>
      <xdr:row>37</xdr:row>
      <xdr:rowOff>149303</xdr:rowOff>
    </xdr:to>
    <xdr:sp macro="" textlink="">
      <xdr:nvSpPr>
        <xdr:cNvPr id="541" name="円/楕円 540"/>
        <xdr:cNvSpPr/>
      </xdr:nvSpPr>
      <xdr:spPr>
        <a:xfrm>
          <a:off x="15430500" y="63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37</xdr:row>
      <xdr:rowOff>115522</xdr:rowOff>
    </xdr:from>
    <xdr:ext cx="534378" cy="259045"/>
    <xdr:sp macro="" textlink="">
      <xdr:nvSpPr>
        <xdr:cNvPr id="542" name="テキスト ボックス 541"/>
        <xdr:cNvSpPr txBox="1"/>
      </xdr:nvSpPr>
      <xdr:spPr>
        <a:xfrm>
          <a:off x="15179373" y="633478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105751</xdr:rowOff>
    </xdr:from>
    <xdr:to>
      <xdr:col>21</xdr:col>
      <xdr:colOff>212725</xdr:colOff>
      <xdr:row>38</xdr:row>
      <xdr:rowOff>35901</xdr:rowOff>
    </xdr:to>
    <xdr:sp macro="" textlink="">
      <xdr:nvSpPr>
        <xdr:cNvPr id="543" name="円/楕円 542"/>
        <xdr:cNvSpPr/>
      </xdr:nvSpPr>
      <xdr:spPr>
        <a:xfrm>
          <a:off x="14541500" y="64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38</xdr:row>
      <xdr:rowOff>6663</xdr:rowOff>
    </xdr:from>
    <xdr:ext cx="534377" cy="259045"/>
    <xdr:sp macro="" textlink="">
      <xdr:nvSpPr>
        <xdr:cNvPr id="544" name="テキスト ボックス 543"/>
        <xdr:cNvSpPr txBox="1"/>
      </xdr:nvSpPr>
      <xdr:spPr>
        <a:xfrm>
          <a:off x="14285330" y="639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17,468</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145185</xdr:rowOff>
    </xdr:from>
    <xdr:to>
      <xdr:col>20</xdr:col>
      <xdr:colOff>9525</xdr:colOff>
      <xdr:row>33</xdr:row>
      <xdr:rowOff>75335</xdr:rowOff>
    </xdr:to>
    <xdr:sp macro="" textlink="">
      <xdr:nvSpPr>
        <xdr:cNvPr id="545" name="円/楕円 544"/>
        <xdr:cNvSpPr/>
      </xdr:nvSpPr>
      <xdr:spPr>
        <a:xfrm>
          <a:off x="13652500" y="56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31</xdr:row>
      <xdr:rowOff>76479</xdr:rowOff>
    </xdr:from>
    <xdr:ext cx="534378" cy="259045"/>
    <xdr:sp macro="" textlink="">
      <xdr:nvSpPr>
        <xdr:cNvPr id="546" name="テキスト ボックス 545"/>
        <xdr:cNvSpPr txBox="1"/>
      </xdr:nvSpPr>
      <xdr:spPr>
        <a:xfrm>
          <a:off x="13398571" y="528721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52406</xdr:rowOff>
    </xdr:from>
    <xdr:to>
      <xdr:col>18</xdr:col>
      <xdr:colOff>492125</xdr:colOff>
      <xdr:row>37</xdr:row>
      <xdr:rowOff>154006</xdr:rowOff>
    </xdr:to>
    <xdr:sp macro="" textlink="">
      <xdr:nvSpPr>
        <xdr:cNvPr id="547" name="円/楕円 546"/>
        <xdr:cNvSpPr/>
      </xdr:nvSpPr>
      <xdr:spPr>
        <a:xfrm>
          <a:off x="12763500" y="639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35</xdr:row>
      <xdr:rowOff>141082</xdr:rowOff>
    </xdr:from>
    <xdr:ext cx="534378" cy="259045"/>
    <xdr:sp macro="" textlink="">
      <xdr:nvSpPr>
        <xdr:cNvPr id="548" name="テキスト ボックス 547"/>
        <xdr:cNvSpPr txBox="1"/>
      </xdr:nvSpPr>
      <xdr:spPr>
        <a:xfrm>
          <a:off x="12511812" y="602417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372601"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94525</xdr:rowOff>
    </xdr:from>
    <xdr:ext cx="248786" cy="259045"/>
    <xdr:sp macro="" textlink="">
      <xdr:nvSpPr>
        <xdr:cNvPr id="560" name="テキスト ボックス 559"/>
        <xdr:cNvSpPr txBox="1"/>
      </xdr:nvSpPr>
      <xdr:spPr>
        <a:xfrm>
          <a:off x="12162476" y="984364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120449</xdr:rowOff>
    </xdr:from>
    <xdr:ext cx="531299" cy="259045"/>
    <xdr:sp macro="" textlink="">
      <xdr:nvSpPr>
        <xdr:cNvPr id="562" name="テキスト ボックス 561"/>
        <xdr:cNvSpPr txBox="1"/>
      </xdr:nvSpPr>
      <xdr:spPr>
        <a:xfrm>
          <a:off x="11879963" y="953339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126329</xdr:rowOff>
    </xdr:from>
    <xdr:ext cx="595419" cy="259045"/>
    <xdr:sp macro="" textlink="">
      <xdr:nvSpPr>
        <xdr:cNvPr id="564" name="テキスト ボックス 563"/>
        <xdr:cNvSpPr txBox="1"/>
      </xdr:nvSpPr>
      <xdr:spPr>
        <a:xfrm>
          <a:off x="11815843" y="920309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149745</xdr:rowOff>
    </xdr:from>
    <xdr:ext cx="595419" cy="259045"/>
    <xdr:sp macro="" textlink="">
      <xdr:nvSpPr>
        <xdr:cNvPr id="566" name="テキスト ボックス 565"/>
        <xdr:cNvSpPr txBox="1"/>
      </xdr:nvSpPr>
      <xdr:spPr>
        <a:xfrm>
          <a:off x="11815843" y="889033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162303</xdr:rowOff>
    </xdr:from>
    <xdr:ext cx="595419" cy="259045"/>
    <xdr:sp macro="" textlink="">
      <xdr:nvSpPr>
        <xdr:cNvPr id="568" name="テキスト ボックス 567"/>
        <xdr:cNvSpPr txBox="1"/>
      </xdr:nvSpPr>
      <xdr:spPr>
        <a:xfrm>
          <a:off x="11815843" y="85667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8409</xdr:rowOff>
    </xdr:from>
    <xdr:ext cx="595419" cy="259045"/>
    <xdr:sp macro="" textlink="">
      <xdr:nvSpPr>
        <xdr:cNvPr id="570" name="テキスト ボックス 569"/>
        <xdr:cNvSpPr txBox="1"/>
      </xdr:nvSpPr>
      <xdr:spPr>
        <a:xfrm>
          <a:off x="11815843" y="824473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25844</xdr:rowOff>
    </xdr:from>
    <xdr:ext cx="595419" cy="259045"/>
    <xdr:sp macro="" textlink="">
      <xdr:nvSpPr>
        <xdr:cNvPr id="572" name="テキスト ボックス 571"/>
        <xdr:cNvSpPr txBox="1"/>
      </xdr:nvSpPr>
      <xdr:spPr>
        <a:xfrm>
          <a:off x="11815843" y="7925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76038</xdr:rowOff>
    </xdr:from>
    <xdr:ext cx="534377" cy="259045"/>
    <xdr:sp macro="" textlink="">
      <xdr:nvSpPr>
        <xdr:cNvPr id="575" name="教育費最小値テキスト"/>
        <xdr:cNvSpPr txBox="1"/>
      </xdr:nvSpPr>
      <xdr:spPr>
        <a:xfrm>
          <a:off x="16323796" y="98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144912</xdr:rowOff>
    </xdr:from>
    <xdr:ext cx="599010" cy="259045"/>
    <xdr:sp macro="" textlink="">
      <xdr:nvSpPr>
        <xdr:cNvPr id="577" name="教育費最大値テキスト"/>
        <xdr:cNvSpPr txBox="1"/>
      </xdr:nvSpPr>
      <xdr:spPr>
        <a:xfrm>
          <a:off x="16323796" y="838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17477</xdr:rowOff>
    </xdr:from>
    <xdr:to>
      <xdr:col>23</xdr:col>
      <xdr:colOff>517525</xdr:colOff>
      <xdr:row>58</xdr:row>
      <xdr:rowOff>28025</xdr:rowOff>
    </xdr:to>
    <xdr:cxnSp macro="">
      <xdr:nvCxnSpPr>
        <xdr:cNvPr id="579" name="直線コネクタ 578"/>
        <xdr:cNvCxnSpPr/>
      </xdr:nvCxnSpPr>
      <xdr:spPr>
        <a:xfrm flipV="1">
          <a:off x="15481300" y="9790127"/>
          <a:ext cx="838200" cy="18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123691</xdr:rowOff>
    </xdr:from>
    <xdr:ext cx="534377" cy="259045"/>
    <xdr:sp macro="" textlink="">
      <xdr:nvSpPr>
        <xdr:cNvPr id="580" name="教育費平均値テキスト"/>
        <xdr:cNvSpPr txBox="1"/>
      </xdr:nvSpPr>
      <xdr:spPr>
        <a:xfrm>
          <a:off x="16323796" y="953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58</xdr:row>
      <xdr:rowOff>28025</xdr:rowOff>
    </xdr:from>
    <xdr:to>
      <xdr:col>22</xdr:col>
      <xdr:colOff>365125</xdr:colOff>
      <xdr:row>58</xdr:row>
      <xdr:rowOff>60899</xdr:rowOff>
    </xdr:to>
    <xdr:cxnSp macro="">
      <xdr:nvCxnSpPr>
        <xdr:cNvPr id="582" name="直線コネクタ 581"/>
        <xdr:cNvCxnSpPr/>
      </xdr:nvCxnSpPr>
      <xdr:spPr>
        <a:xfrm flipV="1">
          <a:off x="14592300" y="9972125"/>
          <a:ext cx="889000" cy="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55</xdr:row>
      <xdr:rowOff>82601</xdr:rowOff>
    </xdr:from>
    <xdr:ext cx="534378" cy="259045"/>
    <xdr:sp macro="" textlink="">
      <xdr:nvSpPr>
        <xdr:cNvPr id="584" name="テキスト ボックス 583"/>
        <xdr:cNvSpPr txBox="1"/>
      </xdr:nvSpPr>
      <xdr:spPr>
        <a:xfrm>
          <a:off x="15179373" y="932745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60899</xdr:rowOff>
    </xdr:from>
    <xdr:to>
      <xdr:col>21</xdr:col>
      <xdr:colOff>161925</xdr:colOff>
      <xdr:row>58</xdr:row>
      <xdr:rowOff>74510</xdr:rowOff>
    </xdr:to>
    <xdr:cxnSp macro="">
      <xdr:nvCxnSpPr>
        <xdr:cNvPr id="585" name="直線コネクタ 584"/>
        <xdr:cNvCxnSpPr/>
      </xdr:nvCxnSpPr>
      <xdr:spPr>
        <a:xfrm flipV="1">
          <a:off x="13703300" y="10004999"/>
          <a:ext cx="889000" cy="1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55</xdr:row>
      <xdr:rowOff>118423</xdr:rowOff>
    </xdr:from>
    <xdr:ext cx="534377" cy="259045"/>
    <xdr:sp macro="" textlink="">
      <xdr:nvSpPr>
        <xdr:cNvPr id="587" name="テキスト ボックス 586"/>
        <xdr:cNvSpPr txBox="1"/>
      </xdr:nvSpPr>
      <xdr:spPr>
        <a:xfrm>
          <a:off x="14285330" y="9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74510</xdr:rowOff>
    </xdr:from>
    <xdr:to>
      <xdr:col>19</xdr:col>
      <xdr:colOff>644525</xdr:colOff>
      <xdr:row>58</xdr:row>
      <xdr:rowOff>106742</xdr:rowOff>
    </xdr:to>
    <xdr:cxnSp macro="">
      <xdr:nvCxnSpPr>
        <xdr:cNvPr id="588" name="直線コネクタ 587"/>
        <xdr:cNvCxnSpPr/>
      </xdr:nvCxnSpPr>
      <xdr:spPr>
        <a:xfrm flipV="1">
          <a:off x="12814300" y="10018610"/>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55</xdr:row>
      <xdr:rowOff>124438</xdr:rowOff>
    </xdr:from>
    <xdr:ext cx="534378" cy="259045"/>
    <xdr:sp macro="" textlink="">
      <xdr:nvSpPr>
        <xdr:cNvPr id="590" name="テキスト ボックス 589"/>
        <xdr:cNvSpPr txBox="1"/>
      </xdr:nvSpPr>
      <xdr:spPr>
        <a:xfrm>
          <a:off x="13398571" y="936929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55</xdr:row>
      <xdr:rowOff>141111</xdr:rowOff>
    </xdr:from>
    <xdr:ext cx="534378" cy="259045"/>
    <xdr:sp macro="" textlink="">
      <xdr:nvSpPr>
        <xdr:cNvPr id="592" name="テキスト ボックス 591"/>
        <xdr:cNvSpPr txBox="1"/>
      </xdr:nvSpPr>
      <xdr:spPr>
        <a:xfrm>
          <a:off x="12511812" y="938596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138127</xdr:rowOff>
    </xdr:from>
    <xdr:to>
      <xdr:col>23</xdr:col>
      <xdr:colOff>568325</xdr:colOff>
      <xdr:row>57</xdr:row>
      <xdr:rowOff>68277</xdr:rowOff>
    </xdr:to>
    <xdr:sp macro="" textlink="">
      <xdr:nvSpPr>
        <xdr:cNvPr id="598" name="円/楕円 597"/>
        <xdr:cNvSpPr/>
      </xdr:nvSpPr>
      <xdr:spPr>
        <a:xfrm>
          <a:off x="16268700" y="97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55</xdr:row>
      <xdr:rowOff>126571</xdr:rowOff>
    </xdr:from>
    <xdr:ext cx="534377" cy="259045"/>
    <xdr:sp macro="" textlink="">
      <xdr:nvSpPr>
        <xdr:cNvPr id="599" name="教育費該当値テキスト"/>
        <xdr:cNvSpPr txBox="1"/>
      </xdr:nvSpPr>
      <xdr:spPr>
        <a:xfrm>
          <a:off x="16323796" y="937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64,963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148675</xdr:rowOff>
    </xdr:from>
    <xdr:to>
      <xdr:col>22</xdr:col>
      <xdr:colOff>415925</xdr:colOff>
      <xdr:row>58</xdr:row>
      <xdr:rowOff>78825</xdr:rowOff>
    </xdr:to>
    <xdr:sp macro="" textlink="">
      <xdr:nvSpPr>
        <xdr:cNvPr id="600" name="円/楕円 599"/>
        <xdr:cNvSpPr/>
      </xdr:nvSpPr>
      <xdr:spPr>
        <a:xfrm>
          <a:off x="15430500" y="99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58</xdr:row>
      <xdr:rowOff>41169</xdr:rowOff>
    </xdr:from>
    <xdr:ext cx="534378" cy="259045"/>
    <xdr:sp macro="" textlink="">
      <xdr:nvSpPr>
        <xdr:cNvPr id="601" name="テキスト ボックス 600"/>
        <xdr:cNvSpPr txBox="1"/>
      </xdr:nvSpPr>
      <xdr:spPr>
        <a:xfrm>
          <a:off x="15179373" y="979028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37,098</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10099</xdr:rowOff>
    </xdr:from>
    <xdr:to>
      <xdr:col>21</xdr:col>
      <xdr:colOff>212725</xdr:colOff>
      <xdr:row>58</xdr:row>
      <xdr:rowOff>111699</xdr:rowOff>
    </xdr:to>
    <xdr:sp macro="" textlink="">
      <xdr:nvSpPr>
        <xdr:cNvPr id="602" name="円/楕円 601"/>
        <xdr:cNvSpPr/>
      </xdr:nvSpPr>
      <xdr:spPr>
        <a:xfrm>
          <a:off x="14541500" y="99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58</xdr:row>
      <xdr:rowOff>72936</xdr:rowOff>
    </xdr:from>
    <xdr:ext cx="534377" cy="259045"/>
    <xdr:sp macro="" textlink="">
      <xdr:nvSpPr>
        <xdr:cNvPr id="603" name="テキスト ボックス 602"/>
        <xdr:cNvSpPr txBox="1"/>
      </xdr:nvSpPr>
      <xdr:spPr>
        <a:xfrm>
          <a:off x="14285330" y="98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23710</xdr:rowOff>
    </xdr:from>
    <xdr:to>
      <xdr:col>20</xdr:col>
      <xdr:colOff>9525</xdr:colOff>
      <xdr:row>58</xdr:row>
      <xdr:rowOff>125310</xdr:rowOff>
    </xdr:to>
    <xdr:sp macro="" textlink="">
      <xdr:nvSpPr>
        <xdr:cNvPr id="604" name="円/楕円 603"/>
        <xdr:cNvSpPr/>
      </xdr:nvSpPr>
      <xdr:spPr>
        <a:xfrm>
          <a:off x="13652500" y="99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58</xdr:row>
      <xdr:rowOff>86547</xdr:rowOff>
    </xdr:from>
    <xdr:ext cx="534378" cy="259045"/>
    <xdr:sp macro="" textlink="">
      <xdr:nvSpPr>
        <xdr:cNvPr id="605" name="テキスト ボックス 604"/>
        <xdr:cNvSpPr txBox="1"/>
      </xdr:nvSpPr>
      <xdr:spPr>
        <a:xfrm>
          <a:off x="13398571" y="983566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55942</xdr:rowOff>
    </xdr:from>
    <xdr:to>
      <xdr:col>18</xdr:col>
      <xdr:colOff>492125</xdr:colOff>
      <xdr:row>58</xdr:row>
      <xdr:rowOff>157542</xdr:rowOff>
    </xdr:to>
    <xdr:sp macro="" textlink="">
      <xdr:nvSpPr>
        <xdr:cNvPr id="606" name="円/楕円 605"/>
        <xdr:cNvSpPr/>
      </xdr:nvSpPr>
      <xdr:spPr>
        <a:xfrm>
          <a:off x="12763500" y="100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58</xdr:row>
      <xdr:rowOff>123761</xdr:rowOff>
    </xdr:from>
    <xdr:ext cx="534378" cy="259045"/>
    <xdr:sp macro="" textlink="">
      <xdr:nvSpPr>
        <xdr:cNvPr id="607" name="テキスト ボックス 606"/>
        <xdr:cNvSpPr txBox="1"/>
      </xdr:nvSpPr>
      <xdr:spPr>
        <a:xfrm>
          <a:off x="12511812" y="987287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372601"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139476</xdr:rowOff>
    </xdr:from>
    <xdr:ext cx="248786" cy="259045"/>
    <xdr:sp macro="" textlink="">
      <xdr:nvSpPr>
        <xdr:cNvPr id="619" name="テキスト ボックス 618"/>
        <xdr:cNvSpPr txBox="1"/>
      </xdr:nvSpPr>
      <xdr:spPr>
        <a:xfrm>
          <a:off x="12162476" y="1308227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24737</xdr:rowOff>
    </xdr:from>
    <xdr:ext cx="595419" cy="259045"/>
    <xdr:sp macro="" textlink="">
      <xdr:nvSpPr>
        <xdr:cNvPr id="621" name="テキスト ボックス 620"/>
        <xdr:cNvSpPr txBox="1"/>
      </xdr:nvSpPr>
      <xdr:spPr>
        <a:xfrm>
          <a:off x="11815843" y="1263135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81887</xdr:rowOff>
    </xdr:from>
    <xdr:ext cx="595419" cy="259045"/>
    <xdr:sp macro="" textlink="">
      <xdr:nvSpPr>
        <xdr:cNvPr id="623" name="テキスト ボックス 622"/>
        <xdr:cNvSpPr txBox="1"/>
      </xdr:nvSpPr>
      <xdr:spPr>
        <a:xfrm>
          <a:off x="11815843" y="121842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139476</xdr:rowOff>
    </xdr:from>
    <xdr:ext cx="595419" cy="259045"/>
    <xdr:sp macro="" textlink="">
      <xdr:nvSpPr>
        <xdr:cNvPr id="625" name="テキスト ボックス 624"/>
        <xdr:cNvSpPr txBox="1"/>
      </xdr:nvSpPr>
      <xdr:spPr>
        <a:xfrm>
          <a:off x="11815843" y="1173756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25844</xdr:rowOff>
    </xdr:from>
    <xdr:ext cx="595419" cy="259045"/>
    <xdr:sp macro="" textlink="">
      <xdr:nvSpPr>
        <xdr:cNvPr id="627" name="テキスト ボックス 626"/>
        <xdr:cNvSpPr txBox="1"/>
      </xdr:nvSpPr>
      <xdr:spPr>
        <a:xfrm>
          <a:off x="11815843" y="112877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144272</xdr:rowOff>
    </xdr:from>
    <xdr:ext cx="249299" cy="259045"/>
    <xdr:sp macro="" textlink="">
      <xdr:nvSpPr>
        <xdr:cNvPr id="630" name="災害復旧費最小値テキスト"/>
        <xdr:cNvSpPr txBox="1"/>
      </xdr:nvSpPr>
      <xdr:spPr>
        <a:xfrm>
          <a:off x="16323796" y="132551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152555</xdr:rowOff>
    </xdr:from>
    <xdr:ext cx="599010" cy="259045"/>
    <xdr:sp macro="" textlink="">
      <xdr:nvSpPr>
        <xdr:cNvPr id="632" name="災害復旧費最大値テキスト"/>
        <xdr:cNvSpPr txBox="1"/>
      </xdr:nvSpPr>
      <xdr:spPr>
        <a:xfrm>
          <a:off x="16323796" y="1158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16993</xdr:rowOff>
    </xdr:from>
    <xdr:to>
      <xdr:col>23</xdr:col>
      <xdr:colOff>517525</xdr:colOff>
      <xdr:row>78</xdr:row>
      <xdr:rowOff>22698</xdr:rowOff>
    </xdr:to>
    <xdr:cxnSp macro="">
      <xdr:nvCxnSpPr>
        <xdr:cNvPr id="634" name="直線コネクタ 633"/>
        <xdr:cNvCxnSpPr/>
      </xdr:nvCxnSpPr>
      <xdr:spPr>
        <a:xfrm flipV="1">
          <a:off x="15481300" y="13218643"/>
          <a:ext cx="838200" cy="17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15835</xdr:rowOff>
    </xdr:from>
    <xdr:ext cx="469744" cy="259045"/>
    <xdr:sp macro="" textlink="">
      <xdr:nvSpPr>
        <xdr:cNvPr id="635" name="災害復旧費平均値テキスト"/>
        <xdr:cNvSpPr txBox="1"/>
      </xdr:nvSpPr>
      <xdr:spPr>
        <a:xfrm>
          <a:off x="16323796" y="13126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78</xdr:row>
      <xdr:rowOff>22698</xdr:rowOff>
    </xdr:from>
    <xdr:to>
      <xdr:col>22</xdr:col>
      <xdr:colOff>365125</xdr:colOff>
      <xdr:row>78</xdr:row>
      <xdr:rowOff>99110</xdr:rowOff>
    </xdr:to>
    <xdr:cxnSp macro="">
      <xdr:nvCxnSpPr>
        <xdr:cNvPr id="637" name="直線コネクタ 636"/>
        <xdr:cNvCxnSpPr/>
      </xdr:nvCxnSpPr>
      <xdr:spPr>
        <a:xfrm flipV="1">
          <a:off x="14592300" y="13395798"/>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78</xdr:row>
      <xdr:rowOff>120559</xdr:rowOff>
    </xdr:from>
    <xdr:ext cx="469744" cy="259045"/>
    <xdr:sp macro="" textlink="">
      <xdr:nvSpPr>
        <xdr:cNvPr id="639" name="テキスト ボックス 638"/>
        <xdr:cNvSpPr txBox="1"/>
      </xdr:nvSpPr>
      <xdr:spPr>
        <a:xfrm>
          <a:off x="15202164" y="1323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61917</xdr:rowOff>
    </xdr:from>
    <xdr:to>
      <xdr:col>21</xdr:col>
      <xdr:colOff>161925</xdr:colOff>
      <xdr:row>78</xdr:row>
      <xdr:rowOff>99110</xdr:rowOff>
    </xdr:to>
    <xdr:cxnSp macro="">
      <xdr:nvCxnSpPr>
        <xdr:cNvPr id="640" name="直線コネクタ 639"/>
        <xdr:cNvCxnSpPr/>
      </xdr:nvCxnSpPr>
      <xdr:spPr>
        <a:xfrm>
          <a:off x="13703300" y="13263567"/>
          <a:ext cx="889000" cy="20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78</xdr:row>
      <xdr:rowOff>121481</xdr:rowOff>
    </xdr:from>
    <xdr:ext cx="469744" cy="259045"/>
    <xdr:sp macro="" textlink="">
      <xdr:nvSpPr>
        <xdr:cNvPr id="642" name="テキスト ボックス 641"/>
        <xdr:cNvSpPr txBox="1"/>
      </xdr:nvSpPr>
      <xdr:spPr>
        <a:xfrm>
          <a:off x="14317646" y="1323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61917</xdr:rowOff>
    </xdr:from>
    <xdr:to>
      <xdr:col>19</xdr:col>
      <xdr:colOff>644525</xdr:colOff>
      <xdr:row>78</xdr:row>
      <xdr:rowOff>39024</xdr:rowOff>
    </xdr:to>
    <xdr:cxnSp macro="">
      <xdr:nvCxnSpPr>
        <xdr:cNvPr id="643" name="直線コネクタ 642"/>
        <xdr:cNvCxnSpPr/>
      </xdr:nvCxnSpPr>
      <xdr:spPr>
        <a:xfrm flipV="1">
          <a:off x="12814300" y="13263567"/>
          <a:ext cx="889000" cy="14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78</xdr:row>
      <xdr:rowOff>106413</xdr:rowOff>
    </xdr:from>
    <xdr:ext cx="534378" cy="259045"/>
    <xdr:sp macro="" textlink="">
      <xdr:nvSpPr>
        <xdr:cNvPr id="645" name="テキスト ボックス 644"/>
        <xdr:cNvSpPr txBox="1"/>
      </xdr:nvSpPr>
      <xdr:spPr>
        <a:xfrm>
          <a:off x="13398571" y="1321729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78</xdr:row>
      <xdr:rowOff>125035</xdr:rowOff>
    </xdr:from>
    <xdr:ext cx="469744" cy="259045"/>
    <xdr:sp macro="" textlink="">
      <xdr:nvSpPr>
        <xdr:cNvPr id="647" name="テキスト ボックス 646"/>
        <xdr:cNvSpPr txBox="1"/>
      </xdr:nvSpPr>
      <xdr:spPr>
        <a:xfrm>
          <a:off x="12544128" y="1323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137643</xdr:rowOff>
    </xdr:from>
    <xdr:to>
      <xdr:col>23</xdr:col>
      <xdr:colOff>568325</xdr:colOff>
      <xdr:row>77</xdr:row>
      <xdr:rowOff>67793</xdr:rowOff>
    </xdr:to>
    <xdr:sp macro="" textlink="">
      <xdr:nvSpPr>
        <xdr:cNvPr id="653" name="円/楕円 652"/>
        <xdr:cNvSpPr/>
      </xdr:nvSpPr>
      <xdr:spPr>
        <a:xfrm>
          <a:off x="16268700" y="131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75</xdr:row>
      <xdr:rowOff>126087</xdr:rowOff>
    </xdr:from>
    <xdr:ext cx="534377" cy="259045"/>
    <xdr:sp macro="" textlink="">
      <xdr:nvSpPr>
        <xdr:cNvPr id="654" name="災害復旧費該当値テキスト"/>
        <xdr:cNvSpPr txBox="1"/>
      </xdr:nvSpPr>
      <xdr:spPr>
        <a:xfrm>
          <a:off x="16323796" y="1273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64,339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143348</xdr:rowOff>
    </xdr:from>
    <xdr:to>
      <xdr:col>22</xdr:col>
      <xdr:colOff>415925</xdr:colOff>
      <xdr:row>78</xdr:row>
      <xdr:rowOff>73498</xdr:rowOff>
    </xdr:to>
    <xdr:sp macro="" textlink="">
      <xdr:nvSpPr>
        <xdr:cNvPr id="655" name="円/楕円 654"/>
        <xdr:cNvSpPr/>
      </xdr:nvSpPr>
      <xdr:spPr>
        <a:xfrm>
          <a:off x="15430500" y="133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76</xdr:row>
      <xdr:rowOff>66040</xdr:rowOff>
    </xdr:from>
    <xdr:ext cx="534378" cy="259045"/>
    <xdr:sp macro="" textlink="">
      <xdr:nvSpPr>
        <xdr:cNvPr id="656" name="テキスト ボックス 655"/>
        <xdr:cNvSpPr txBox="1"/>
      </xdr:nvSpPr>
      <xdr:spPr>
        <a:xfrm>
          <a:off x="15179373" y="1284074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48310</xdr:rowOff>
    </xdr:from>
    <xdr:to>
      <xdr:col>21</xdr:col>
      <xdr:colOff>212725</xdr:colOff>
      <xdr:row>78</xdr:row>
      <xdr:rowOff>149910</xdr:rowOff>
    </xdr:to>
    <xdr:sp macro="" textlink="">
      <xdr:nvSpPr>
        <xdr:cNvPr id="657" name="円/楕円 656"/>
        <xdr:cNvSpPr/>
      </xdr:nvSpPr>
      <xdr:spPr>
        <a:xfrm>
          <a:off x="14541500" y="134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76</xdr:row>
      <xdr:rowOff>128129</xdr:rowOff>
    </xdr:from>
    <xdr:ext cx="469744" cy="259045"/>
    <xdr:sp macro="" textlink="">
      <xdr:nvSpPr>
        <xdr:cNvPr id="658" name="テキスト ボックス 657"/>
        <xdr:cNvSpPr txBox="1"/>
      </xdr:nvSpPr>
      <xdr:spPr>
        <a:xfrm>
          <a:off x="14317646" y="1290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11117</xdr:rowOff>
    </xdr:from>
    <xdr:to>
      <xdr:col>20</xdr:col>
      <xdr:colOff>9525</xdr:colOff>
      <xdr:row>77</xdr:row>
      <xdr:rowOff>112717</xdr:rowOff>
    </xdr:to>
    <xdr:sp macro="" textlink="">
      <xdr:nvSpPr>
        <xdr:cNvPr id="659" name="円/楕円 658"/>
        <xdr:cNvSpPr/>
      </xdr:nvSpPr>
      <xdr:spPr>
        <a:xfrm>
          <a:off x="13652500" y="132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75</xdr:row>
      <xdr:rowOff>104336</xdr:rowOff>
    </xdr:from>
    <xdr:ext cx="534378" cy="259045"/>
    <xdr:sp macro="" textlink="">
      <xdr:nvSpPr>
        <xdr:cNvPr id="660" name="テキスト ボックス 659"/>
        <xdr:cNvSpPr txBox="1"/>
      </xdr:nvSpPr>
      <xdr:spPr>
        <a:xfrm>
          <a:off x="13398571" y="1271095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54,513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159674</xdr:rowOff>
    </xdr:from>
    <xdr:to>
      <xdr:col>18</xdr:col>
      <xdr:colOff>492125</xdr:colOff>
      <xdr:row>78</xdr:row>
      <xdr:rowOff>89824</xdr:rowOff>
    </xdr:to>
    <xdr:sp macro="" textlink="">
      <xdr:nvSpPr>
        <xdr:cNvPr id="661" name="円/楕円 660"/>
        <xdr:cNvSpPr/>
      </xdr:nvSpPr>
      <xdr:spPr>
        <a:xfrm>
          <a:off x="12763500" y="13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76</xdr:row>
      <xdr:rowOff>81443</xdr:rowOff>
    </xdr:from>
    <xdr:ext cx="534378" cy="259045"/>
    <xdr:sp macro="" textlink="">
      <xdr:nvSpPr>
        <xdr:cNvPr id="662" name="テキスト ボックス 661"/>
        <xdr:cNvSpPr txBox="1"/>
      </xdr:nvSpPr>
      <xdr:spPr>
        <a:xfrm>
          <a:off x="12511812" y="1285614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372601"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49692</xdr:rowOff>
    </xdr:from>
    <xdr:ext cx="248786" cy="259045"/>
    <xdr:sp macro="" textlink="">
      <xdr:nvSpPr>
        <xdr:cNvPr id="674" name="テキスト ボックス 673"/>
        <xdr:cNvSpPr txBox="1"/>
      </xdr:nvSpPr>
      <xdr:spPr>
        <a:xfrm>
          <a:off x="12162476" y="1652233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6794</xdr:rowOff>
    </xdr:from>
    <xdr:ext cx="595419" cy="259045"/>
    <xdr:sp macro="" textlink="">
      <xdr:nvSpPr>
        <xdr:cNvPr id="676" name="テキスト ボックス 675"/>
        <xdr:cNvSpPr txBox="1"/>
      </xdr:nvSpPr>
      <xdr:spPr>
        <a:xfrm>
          <a:off x="11815843" y="1614326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144019</xdr:rowOff>
    </xdr:from>
    <xdr:ext cx="595419" cy="259045"/>
    <xdr:sp macro="" textlink="">
      <xdr:nvSpPr>
        <xdr:cNvPr id="678" name="テキスト ボックス 677"/>
        <xdr:cNvSpPr txBox="1"/>
      </xdr:nvSpPr>
      <xdr:spPr>
        <a:xfrm>
          <a:off x="11815843" y="1577622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105919</xdr:rowOff>
    </xdr:from>
    <xdr:ext cx="595419" cy="259045"/>
    <xdr:sp macro="" textlink="">
      <xdr:nvSpPr>
        <xdr:cNvPr id="680" name="テキスト ボックス 679"/>
        <xdr:cNvSpPr txBox="1"/>
      </xdr:nvSpPr>
      <xdr:spPr>
        <a:xfrm>
          <a:off x="11815843" y="154019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72362</xdr:rowOff>
    </xdr:from>
    <xdr:ext cx="595419" cy="259045"/>
    <xdr:sp macro="" textlink="">
      <xdr:nvSpPr>
        <xdr:cNvPr id="682" name="テキスト ボックス 681"/>
        <xdr:cNvSpPr txBox="1"/>
      </xdr:nvSpPr>
      <xdr:spPr>
        <a:xfrm>
          <a:off x="11815843" y="150322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25844</xdr:rowOff>
    </xdr:from>
    <xdr:ext cx="595419" cy="259045"/>
    <xdr:sp macro="" textlink="">
      <xdr:nvSpPr>
        <xdr:cNvPr id="684" name="テキスト ボックス 683"/>
        <xdr:cNvSpPr txBox="1"/>
      </xdr:nvSpPr>
      <xdr:spPr>
        <a:xfrm>
          <a:off x="11815843" y="146495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118803</xdr:rowOff>
    </xdr:from>
    <xdr:ext cx="534377" cy="259045"/>
    <xdr:sp macro="" textlink="">
      <xdr:nvSpPr>
        <xdr:cNvPr id="687" name="公債費最小値テキスト"/>
        <xdr:cNvSpPr txBox="1"/>
      </xdr:nvSpPr>
      <xdr:spPr>
        <a:xfrm>
          <a:off x="16323796" y="165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128738</xdr:rowOff>
    </xdr:from>
    <xdr:ext cx="599010" cy="259045"/>
    <xdr:sp macro="" textlink="">
      <xdr:nvSpPr>
        <xdr:cNvPr id="689" name="公債費最大値テキスト"/>
        <xdr:cNvSpPr txBox="1"/>
      </xdr:nvSpPr>
      <xdr:spPr>
        <a:xfrm>
          <a:off x="16323796" y="149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121651</xdr:rowOff>
    </xdr:from>
    <xdr:to>
      <xdr:col>23</xdr:col>
      <xdr:colOff>517525</xdr:colOff>
      <xdr:row>96</xdr:row>
      <xdr:rowOff>145453</xdr:rowOff>
    </xdr:to>
    <xdr:cxnSp macro="">
      <xdr:nvCxnSpPr>
        <xdr:cNvPr id="691" name="直線コネクタ 690"/>
        <xdr:cNvCxnSpPr/>
      </xdr:nvCxnSpPr>
      <xdr:spPr>
        <a:xfrm>
          <a:off x="15481300" y="16580851"/>
          <a:ext cx="838200" cy="2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15880</xdr:rowOff>
    </xdr:from>
    <xdr:ext cx="534377" cy="259045"/>
    <xdr:sp macro="" textlink="">
      <xdr:nvSpPr>
        <xdr:cNvPr id="692" name="公債費平均値テキスト"/>
        <xdr:cNvSpPr txBox="1"/>
      </xdr:nvSpPr>
      <xdr:spPr>
        <a:xfrm>
          <a:off x="16323796" y="163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96</xdr:row>
      <xdr:rowOff>121651</xdr:rowOff>
    </xdr:from>
    <xdr:to>
      <xdr:col>22</xdr:col>
      <xdr:colOff>365125</xdr:colOff>
      <xdr:row>96</xdr:row>
      <xdr:rowOff>137227</xdr:rowOff>
    </xdr:to>
    <xdr:cxnSp macro="">
      <xdr:nvCxnSpPr>
        <xdr:cNvPr id="694" name="直線コネクタ 693"/>
        <xdr:cNvCxnSpPr/>
      </xdr:nvCxnSpPr>
      <xdr:spPr>
        <a:xfrm flipV="1">
          <a:off x="14592300" y="16580851"/>
          <a:ext cx="88900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97</xdr:row>
      <xdr:rowOff>141420</xdr:rowOff>
    </xdr:from>
    <xdr:ext cx="534378" cy="259045"/>
    <xdr:sp macro="" textlink="">
      <xdr:nvSpPr>
        <xdr:cNvPr id="696" name="テキスト ボックス 695"/>
        <xdr:cNvSpPr txBox="1"/>
      </xdr:nvSpPr>
      <xdr:spPr>
        <a:xfrm>
          <a:off x="15179373" y="1644597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128194</xdr:rowOff>
    </xdr:from>
    <xdr:to>
      <xdr:col>21</xdr:col>
      <xdr:colOff>161925</xdr:colOff>
      <xdr:row>96</xdr:row>
      <xdr:rowOff>137227</xdr:rowOff>
    </xdr:to>
    <xdr:cxnSp macro="">
      <xdr:nvCxnSpPr>
        <xdr:cNvPr id="697" name="直線コネクタ 696"/>
        <xdr:cNvCxnSpPr/>
      </xdr:nvCxnSpPr>
      <xdr:spPr>
        <a:xfrm>
          <a:off x="13703300" y="16587394"/>
          <a:ext cx="8890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97</xdr:row>
      <xdr:rowOff>139420</xdr:rowOff>
    </xdr:from>
    <xdr:ext cx="534377" cy="259045"/>
    <xdr:sp macro="" textlink="">
      <xdr:nvSpPr>
        <xdr:cNvPr id="699" name="テキスト ボックス 698"/>
        <xdr:cNvSpPr txBox="1"/>
      </xdr:nvSpPr>
      <xdr:spPr>
        <a:xfrm>
          <a:off x="14285330" y="164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125851</xdr:rowOff>
    </xdr:from>
    <xdr:to>
      <xdr:col>19</xdr:col>
      <xdr:colOff>644525</xdr:colOff>
      <xdr:row>96</xdr:row>
      <xdr:rowOff>128194</xdr:rowOff>
    </xdr:to>
    <xdr:cxnSp macro="">
      <xdr:nvCxnSpPr>
        <xdr:cNvPr id="700" name="直線コネクタ 699"/>
        <xdr:cNvCxnSpPr/>
      </xdr:nvCxnSpPr>
      <xdr:spPr>
        <a:xfrm>
          <a:off x="12814300" y="16585051"/>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97</xdr:row>
      <xdr:rowOff>138673</xdr:rowOff>
    </xdr:from>
    <xdr:ext cx="534378" cy="259045"/>
    <xdr:sp macro="" textlink="">
      <xdr:nvSpPr>
        <xdr:cNvPr id="702" name="テキスト ボックス 701"/>
        <xdr:cNvSpPr txBox="1"/>
      </xdr:nvSpPr>
      <xdr:spPr>
        <a:xfrm>
          <a:off x="13398571" y="16443232"/>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97</xdr:row>
      <xdr:rowOff>129287</xdr:rowOff>
    </xdr:from>
    <xdr:ext cx="534378" cy="259045"/>
    <xdr:sp macro="" textlink="">
      <xdr:nvSpPr>
        <xdr:cNvPr id="704" name="テキスト ボックス 703"/>
        <xdr:cNvSpPr txBox="1"/>
      </xdr:nvSpPr>
      <xdr:spPr>
        <a:xfrm>
          <a:off x="12511812" y="1643384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94653</xdr:rowOff>
    </xdr:from>
    <xdr:to>
      <xdr:col>23</xdr:col>
      <xdr:colOff>568325</xdr:colOff>
      <xdr:row>97</xdr:row>
      <xdr:rowOff>24803</xdr:rowOff>
    </xdr:to>
    <xdr:sp macro="" textlink="">
      <xdr:nvSpPr>
        <xdr:cNvPr id="710" name="円/楕円 709"/>
        <xdr:cNvSpPr/>
      </xdr:nvSpPr>
      <xdr:spPr>
        <a:xfrm>
          <a:off x="16268700" y="165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95</xdr:row>
      <xdr:rowOff>85150</xdr:rowOff>
    </xdr:from>
    <xdr:ext cx="599010" cy="259045"/>
    <xdr:sp macro="" textlink="">
      <xdr:nvSpPr>
        <xdr:cNvPr id="711" name="公債費該当値テキスト"/>
        <xdr:cNvSpPr txBox="1"/>
      </xdr:nvSpPr>
      <xdr:spPr>
        <a:xfrm>
          <a:off x="16323796" y="1605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108,490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70851</xdr:rowOff>
    </xdr:from>
    <xdr:to>
      <xdr:col>22</xdr:col>
      <xdr:colOff>415925</xdr:colOff>
      <xdr:row>97</xdr:row>
      <xdr:rowOff>1001</xdr:rowOff>
    </xdr:to>
    <xdr:sp macro="" textlink="">
      <xdr:nvSpPr>
        <xdr:cNvPr id="712" name="円/楕円 711"/>
        <xdr:cNvSpPr/>
      </xdr:nvSpPr>
      <xdr:spPr>
        <a:xfrm>
          <a:off x="15430500" y="165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65619</xdr:colOff>
      <xdr:row>94</xdr:row>
      <xdr:rowOff>161631</xdr:rowOff>
    </xdr:from>
    <xdr:ext cx="599011" cy="259045"/>
    <xdr:sp macro="" textlink="">
      <xdr:nvSpPr>
        <xdr:cNvPr id="713" name="テキスト ボックス 712"/>
        <xdr:cNvSpPr txBox="1"/>
      </xdr:nvSpPr>
      <xdr:spPr>
        <a:xfrm>
          <a:off x="15137531" y="15961925"/>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114,737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86427</xdr:rowOff>
    </xdr:from>
    <xdr:to>
      <xdr:col>21</xdr:col>
      <xdr:colOff>212725</xdr:colOff>
      <xdr:row>97</xdr:row>
      <xdr:rowOff>16577</xdr:rowOff>
    </xdr:to>
    <xdr:sp macro="" textlink="">
      <xdr:nvSpPr>
        <xdr:cNvPr id="714" name="円/楕円 713"/>
        <xdr:cNvSpPr/>
      </xdr:nvSpPr>
      <xdr:spPr>
        <a:xfrm>
          <a:off x="14541500" y="1654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548219</xdr:colOff>
      <xdr:row>95</xdr:row>
      <xdr:rowOff>10249</xdr:rowOff>
    </xdr:from>
    <xdr:ext cx="599010" cy="259045"/>
    <xdr:sp macro="" textlink="">
      <xdr:nvSpPr>
        <xdr:cNvPr id="715" name="テキスト ボックス 714"/>
        <xdr:cNvSpPr txBox="1"/>
      </xdr:nvSpPr>
      <xdr:spPr>
        <a:xfrm>
          <a:off x="14253013" y="1597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110,649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77394</xdr:rowOff>
    </xdr:from>
    <xdr:to>
      <xdr:col>20</xdr:col>
      <xdr:colOff>9525</xdr:colOff>
      <xdr:row>97</xdr:row>
      <xdr:rowOff>7544</xdr:rowOff>
    </xdr:to>
    <xdr:sp macro="" textlink="">
      <xdr:nvSpPr>
        <xdr:cNvPr id="716" name="円/楕円 715"/>
        <xdr:cNvSpPr/>
      </xdr:nvSpPr>
      <xdr:spPr>
        <a:xfrm>
          <a:off x="13652500" y="16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345019</xdr:colOff>
      <xdr:row>95</xdr:row>
      <xdr:rowOff>4813</xdr:rowOff>
    </xdr:from>
    <xdr:ext cx="599010" cy="259045"/>
    <xdr:sp macro="" textlink="">
      <xdr:nvSpPr>
        <xdr:cNvPr id="717" name="テキスト ボックス 716"/>
        <xdr:cNvSpPr txBox="1"/>
      </xdr:nvSpPr>
      <xdr:spPr>
        <a:xfrm>
          <a:off x="13366254" y="159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113,020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75051</xdr:rowOff>
    </xdr:from>
    <xdr:to>
      <xdr:col>18</xdr:col>
      <xdr:colOff>492125</xdr:colOff>
      <xdr:row>97</xdr:row>
      <xdr:rowOff>5201</xdr:rowOff>
    </xdr:to>
    <xdr:sp macro="" textlink="">
      <xdr:nvSpPr>
        <xdr:cNvPr id="718" name="円/楕円 717"/>
        <xdr:cNvSpPr/>
      </xdr:nvSpPr>
      <xdr:spPr>
        <a:xfrm>
          <a:off x="12763500" y="1653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141819</xdr:colOff>
      <xdr:row>94</xdr:row>
      <xdr:rowOff>165831</xdr:rowOff>
    </xdr:from>
    <xdr:ext cx="599010" cy="259045"/>
    <xdr:sp macro="" textlink="">
      <xdr:nvSpPr>
        <xdr:cNvPr id="719" name="テキスト ボックス 718"/>
        <xdr:cNvSpPr txBox="1"/>
      </xdr:nvSpPr>
      <xdr:spPr>
        <a:xfrm>
          <a:off x="12479495" y="1596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196672"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48769</xdr:rowOff>
    </xdr:from>
    <xdr:ext cx="248786" cy="259045"/>
    <xdr:sp macro="" textlink="">
      <xdr:nvSpPr>
        <xdr:cNvPr id="731" name="テキスト ボックス 730"/>
        <xdr:cNvSpPr txBox="1"/>
      </xdr:nvSpPr>
      <xdr:spPr>
        <a:xfrm>
          <a:off x="17985986" y="643612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6794</xdr:rowOff>
    </xdr:from>
    <xdr:ext cx="467179" cy="259045"/>
    <xdr:sp macro="" textlink="">
      <xdr:nvSpPr>
        <xdr:cNvPr id="733" name="テキスト ボックス 732"/>
        <xdr:cNvSpPr txBox="1"/>
      </xdr:nvSpPr>
      <xdr:spPr>
        <a:xfrm>
          <a:off x="17769834" y="6057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144942</xdr:rowOff>
    </xdr:from>
    <xdr:ext cx="467179" cy="259045"/>
    <xdr:sp macro="" textlink="">
      <xdr:nvSpPr>
        <xdr:cNvPr id="735" name="テキスト ボックス 734"/>
        <xdr:cNvSpPr txBox="1"/>
      </xdr:nvSpPr>
      <xdr:spPr>
        <a:xfrm>
          <a:off x="17769834" y="56918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105919</xdr:rowOff>
    </xdr:from>
    <xdr:ext cx="467179" cy="259045"/>
    <xdr:sp macro="" textlink="">
      <xdr:nvSpPr>
        <xdr:cNvPr id="737" name="テキスト ボックス 736"/>
        <xdr:cNvSpPr txBox="1"/>
      </xdr:nvSpPr>
      <xdr:spPr>
        <a:xfrm>
          <a:off x="17769834" y="53166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72362</xdr:rowOff>
    </xdr:from>
    <xdr:ext cx="467179" cy="259045"/>
    <xdr:sp macro="" textlink="">
      <xdr:nvSpPr>
        <xdr:cNvPr id="739" name="テキスト ボックス 738"/>
        <xdr:cNvSpPr txBox="1"/>
      </xdr:nvSpPr>
      <xdr:spPr>
        <a:xfrm>
          <a:off x="17769834" y="494692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25844</xdr:rowOff>
    </xdr:from>
    <xdr:ext cx="467179" cy="259045"/>
    <xdr:sp macro="" textlink="">
      <xdr:nvSpPr>
        <xdr:cNvPr id="741" name="テキスト ボックス 740"/>
        <xdr:cNvSpPr txBox="1"/>
      </xdr:nvSpPr>
      <xdr:spPr>
        <a:xfrm>
          <a:off x="17769834" y="45642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19494</xdr:rowOff>
    </xdr:from>
    <xdr:ext cx="249299" cy="259045"/>
    <xdr:sp macro="" textlink="">
      <xdr:nvSpPr>
        <xdr:cNvPr id="744" name="諸支出金最小値テキスト"/>
        <xdr:cNvSpPr txBox="1"/>
      </xdr:nvSpPr>
      <xdr:spPr>
        <a:xfrm>
          <a:off x="22145625" y="6574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50962</xdr:rowOff>
    </xdr:from>
    <xdr:ext cx="469744" cy="259045"/>
    <xdr:sp macro="" textlink="">
      <xdr:nvSpPr>
        <xdr:cNvPr id="746" name="諸支出金最大値テキスト"/>
        <xdr:cNvSpPr txBox="1"/>
      </xdr:nvSpPr>
      <xdr:spPr>
        <a:xfrm>
          <a:off x="22145625" y="47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108967</xdr:rowOff>
    </xdr:from>
    <xdr:ext cx="378565" cy="259045"/>
    <xdr:sp macro="" textlink="">
      <xdr:nvSpPr>
        <xdr:cNvPr id="749" name="諸支出金平均値テキスト"/>
        <xdr:cNvSpPr txBox="1"/>
      </xdr:nvSpPr>
      <xdr:spPr>
        <a:xfrm>
          <a:off x="22145625" y="6328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36</xdr:row>
      <xdr:rowOff>163679</xdr:rowOff>
    </xdr:from>
    <xdr:ext cx="378565" cy="259045"/>
    <xdr:sp macro="" textlink="">
      <xdr:nvSpPr>
        <xdr:cNvPr id="753" name="テキスト ボックス 752"/>
        <xdr:cNvSpPr txBox="1"/>
      </xdr:nvSpPr>
      <xdr:spPr>
        <a:xfrm>
          <a:off x="21071824" y="6214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36</xdr:row>
      <xdr:rowOff>6032</xdr:rowOff>
    </xdr:from>
    <xdr:ext cx="378565" cy="259045"/>
    <xdr:sp macro="" textlink="">
      <xdr:nvSpPr>
        <xdr:cNvPr id="756" name="テキスト ボックス 755"/>
        <xdr:cNvSpPr txBox="1"/>
      </xdr:nvSpPr>
      <xdr:spPr>
        <a:xfrm>
          <a:off x="20185066" y="605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36</xdr:row>
      <xdr:rowOff>72326</xdr:rowOff>
    </xdr:from>
    <xdr:ext cx="378566" cy="259045"/>
    <xdr:sp macro="" textlink="">
      <xdr:nvSpPr>
        <xdr:cNvPr id="759" name="テキスト ボックス 758"/>
        <xdr:cNvSpPr txBox="1"/>
      </xdr:nvSpPr>
      <xdr:spPr>
        <a:xfrm>
          <a:off x="19298307" y="6123502"/>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36</xdr:row>
      <xdr:rowOff>8912</xdr:rowOff>
    </xdr:from>
    <xdr:ext cx="378566" cy="259045"/>
    <xdr:sp macro="" textlink="">
      <xdr:nvSpPr>
        <xdr:cNvPr id="761" name="テキスト ボックス 760"/>
        <xdr:cNvSpPr txBox="1"/>
      </xdr:nvSpPr>
      <xdr:spPr>
        <a:xfrm>
          <a:off x="18413789" y="606008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60642</xdr:rowOff>
    </xdr:from>
    <xdr:ext cx="249299" cy="259045"/>
    <xdr:sp macro="" textlink="">
      <xdr:nvSpPr>
        <xdr:cNvPr id="768" name="諸支出金該当値テキスト"/>
        <xdr:cNvSpPr txBox="1"/>
      </xdr:nvSpPr>
      <xdr:spPr>
        <a:xfrm>
          <a:off x="22145625" y="6447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605599</xdr:colOff>
      <xdr:row>39</xdr:row>
      <xdr:rowOff>62392</xdr:rowOff>
    </xdr:from>
    <xdr:ext cx="249299" cy="259045"/>
    <xdr:sp macro="" textlink="">
      <xdr:nvSpPr>
        <xdr:cNvPr id="770" name="テキスト ボックス 769"/>
        <xdr:cNvSpPr txBox="1"/>
      </xdr:nvSpPr>
      <xdr:spPr>
        <a:xfrm>
          <a:off x="21145981" y="66178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39</xdr:row>
      <xdr:rowOff>62392</xdr:rowOff>
    </xdr:from>
    <xdr:ext cx="249299" cy="259045"/>
    <xdr:sp macro="" textlink="">
      <xdr:nvSpPr>
        <xdr:cNvPr id="772" name="テキスト ボックス 771"/>
        <xdr:cNvSpPr txBox="1"/>
      </xdr:nvSpPr>
      <xdr:spPr>
        <a:xfrm>
          <a:off x="20249698" y="66178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39</xdr:row>
      <xdr:rowOff>62392</xdr:rowOff>
    </xdr:from>
    <xdr:ext cx="249299" cy="259045"/>
    <xdr:sp macro="" textlink="">
      <xdr:nvSpPr>
        <xdr:cNvPr id="774" name="テキスト ボックス 773"/>
        <xdr:cNvSpPr txBox="1"/>
      </xdr:nvSpPr>
      <xdr:spPr>
        <a:xfrm>
          <a:off x="19362939" y="66178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39</xdr:row>
      <xdr:rowOff>62392</xdr:rowOff>
    </xdr:from>
    <xdr:ext cx="249299" cy="259045"/>
    <xdr:sp macro="" textlink="">
      <xdr:nvSpPr>
        <xdr:cNvPr id="776" name="テキスト ボックス 775"/>
        <xdr:cNvSpPr txBox="1"/>
      </xdr:nvSpPr>
      <xdr:spPr>
        <a:xfrm>
          <a:off x="18478421" y="66178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196672"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94525</xdr:rowOff>
    </xdr:from>
    <xdr:ext cx="248786" cy="259045"/>
    <xdr:sp macro="" textlink="">
      <xdr:nvSpPr>
        <xdr:cNvPr id="788" name="テキスト ボックス 787"/>
        <xdr:cNvSpPr txBox="1"/>
      </xdr:nvSpPr>
      <xdr:spPr>
        <a:xfrm>
          <a:off x="17985986" y="984364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120449</xdr:rowOff>
    </xdr:from>
    <xdr:ext cx="467179" cy="259045"/>
    <xdr:sp macro="" textlink="">
      <xdr:nvSpPr>
        <xdr:cNvPr id="790" name="テキスト ボックス 789"/>
        <xdr:cNvSpPr txBox="1"/>
      </xdr:nvSpPr>
      <xdr:spPr>
        <a:xfrm>
          <a:off x="17769834" y="953339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126329</xdr:rowOff>
    </xdr:from>
    <xdr:ext cx="467179" cy="259045"/>
    <xdr:sp macro="" textlink="">
      <xdr:nvSpPr>
        <xdr:cNvPr id="792" name="テキスト ボックス 791"/>
        <xdr:cNvSpPr txBox="1"/>
      </xdr:nvSpPr>
      <xdr:spPr>
        <a:xfrm>
          <a:off x="17769834" y="92030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149745</xdr:rowOff>
    </xdr:from>
    <xdr:ext cx="467179" cy="259045"/>
    <xdr:sp macro="" textlink="">
      <xdr:nvSpPr>
        <xdr:cNvPr id="794" name="テキスト ボックス 793"/>
        <xdr:cNvSpPr txBox="1"/>
      </xdr:nvSpPr>
      <xdr:spPr>
        <a:xfrm>
          <a:off x="17769834" y="88903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50</xdr:row>
      <xdr:rowOff>162303</xdr:rowOff>
    </xdr:from>
    <xdr:ext cx="467179" cy="259045"/>
    <xdr:sp macro="" textlink="">
      <xdr:nvSpPr>
        <xdr:cNvPr id="796" name="テキスト ボックス 795"/>
        <xdr:cNvSpPr txBox="1"/>
      </xdr:nvSpPr>
      <xdr:spPr>
        <a:xfrm>
          <a:off x="17769834" y="85667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8409</xdr:rowOff>
    </xdr:from>
    <xdr:ext cx="531299" cy="259045"/>
    <xdr:sp macro="" textlink="">
      <xdr:nvSpPr>
        <xdr:cNvPr id="798" name="テキスト ボックス 797"/>
        <xdr:cNvSpPr txBox="1"/>
      </xdr:nvSpPr>
      <xdr:spPr>
        <a:xfrm>
          <a:off x="17705714" y="824473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25844</xdr:rowOff>
    </xdr:from>
    <xdr:ext cx="531299" cy="259045"/>
    <xdr:sp macro="" textlink="">
      <xdr:nvSpPr>
        <xdr:cNvPr id="800" name="テキスト ボックス 799"/>
        <xdr:cNvSpPr txBox="1"/>
      </xdr:nvSpPr>
      <xdr:spPr>
        <a:xfrm>
          <a:off x="17705714" y="7925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119290</xdr:rowOff>
    </xdr:from>
    <xdr:ext cx="249299" cy="259045"/>
    <xdr:sp macro="" textlink="">
      <xdr:nvSpPr>
        <xdr:cNvPr id="803" name="前年度繰上充用金最小値テキスト"/>
        <xdr:cNvSpPr txBox="1"/>
      </xdr:nvSpPr>
      <xdr:spPr>
        <a:xfrm>
          <a:off x="22145625" y="100364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13380</xdr:rowOff>
    </xdr:from>
    <xdr:ext cx="469744" cy="259045"/>
    <xdr:sp macro="" textlink="">
      <xdr:nvSpPr>
        <xdr:cNvPr id="805" name="前年度繰上充用金最大値テキスト"/>
        <xdr:cNvSpPr txBox="1"/>
      </xdr:nvSpPr>
      <xdr:spPr>
        <a:xfrm>
          <a:off x="22145625" y="82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28068</xdr:rowOff>
    </xdr:from>
    <xdr:ext cx="313932" cy="259045"/>
    <xdr:sp macro="" textlink="">
      <xdr:nvSpPr>
        <xdr:cNvPr id="808" name="前年度繰上充用金平均値テキスト"/>
        <xdr:cNvSpPr txBox="1"/>
      </xdr:nvSpPr>
      <xdr:spPr>
        <a:xfrm>
          <a:off x="22145625" y="977718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57</xdr:row>
      <xdr:rowOff>126384</xdr:rowOff>
    </xdr:from>
    <xdr:ext cx="313932" cy="259045"/>
    <xdr:sp macro="" textlink="">
      <xdr:nvSpPr>
        <xdr:cNvPr id="812" name="テキスト ボックス 811"/>
        <xdr:cNvSpPr txBox="1"/>
      </xdr:nvSpPr>
      <xdr:spPr>
        <a:xfrm>
          <a:off x="21104140" y="9707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360558</xdr:colOff>
      <xdr:row>57</xdr:row>
      <xdr:rowOff>127527</xdr:rowOff>
    </xdr:from>
    <xdr:ext cx="313932" cy="259045"/>
    <xdr:sp macro="" textlink="">
      <xdr:nvSpPr>
        <xdr:cNvPr id="815" name="テキスト ボックス 814"/>
        <xdr:cNvSpPr txBox="1"/>
      </xdr:nvSpPr>
      <xdr:spPr>
        <a:xfrm>
          <a:off x="20217382" y="9708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147833</xdr:colOff>
      <xdr:row>57</xdr:row>
      <xdr:rowOff>129160</xdr:rowOff>
    </xdr:from>
    <xdr:ext cx="313932" cy="259045"/>
    <xdr:sp macro="" textlink="">
      <xdr:nvSpPr>
        <xdr:cNvPr id="818" name="テキスト ボックス 817"/>
        <xdr:cNvSpPr txBox="1"/>
      </xdr:nvSpPr>
      <xdr:spPr>
        <a:xfrm>
          <a:off x="19321098" y="9710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639958</xdr:colOff>
      <xdr:row>57</xdr:row>
      <xdr:rowOff>124588</xdr:rowOff>
    </xdr:from>
    <xdr:ext cx="313932" cy="259045"/>
    <xdr:sp macro="" textlink="">
      <xdr:nvSpPr>
        <xdr:cNvPr id="820" name="テキスト ボックス 819"/>
        <xdr:cNvSpPr txBox="1"/>
      </xdr:nvSpPr>
      <xdr:spPr>
        <a:xfrm>
          <a:off x="18446105" y="9705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161301</xdr:rowOff>
    </xdr:from>
    <xdr:ext cx="249299" cy="259045"/>
    <xdr:sp macro="" textlink="">
      <xdr:nvSpPr>
        <xdr:cNvPr id="827" name="前年度繰上充用金該当値テキスト"/>
        <xdr:cNvSpPr txBox="1"/>
      </xdr:nvSpPr>
      <xdr:spPr>
        <a:xfrm>
          <a:off x="22145625" y="9910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605599</xdr:colOff>
      <xdr:row>59</xdr:row>
      <xdr:rowOff>115897</xdr:rowOff>
    </xdr:from>
    <xdr:ext cx="249299" cy="259045"/>
    <xdr:sp macro="" textlink="">
      <xdr:nvSpPr>
        <xdr:cNvPr id="829" name="テキスト ボックス 828"/>
        <xdr:cNvSpPr txBox="1"/>
      </xdr:nvSpPr>
      <xdr:spPr>
        <a:xfrm>
          <a:off x="21145981" y="100331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59</xdr:row>
      <xdr:rowOff>115897</xdr:rowOff>
    </xdr:from>
    <xdr:ext cx="249299" cy="259045"/>
    <xdr:sp macro="" textlink="">
      <xdr:nvSpPr>
        <xdr:cNvPr id="831" name="テキスト ボックス 830"/>
        <xdr:cNvSpPr txBox="1"/>
      </xdr:nvSpPr>
      <xdr:spPr>
        <a:xfrm>
          <a:off x="20249698" y="100331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59</xdr:row>
      <xdr:rowOff>115897</xdr:rowOff>
    </xdr:from>
    <xdr:ext cx="249299" cy="259045"/>
    <xdr:sp macro="" textlink="">
      <xdr:nvSpPr>
        <xdr:cNvPr id="833" name="テキスト ボックス 832"/>
        <xdr:cNvSpPr txBox="1"/>
      </xdr:nvSpPr>
      <xdr:spPr>
        <a:xfrm>
          <a:off x="19362939" y="100331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59</xdr:row>
      <xdr:rowOff>115897</xdr:rowOff>
    </xdr:from>
    <xdr:ext cx="249299" cy="259045"/>
    <xdr:sp macro="" textlink="">
      <xdr:nvSpPr>
        <xdr:cNvPr id="835" name="テキスト ボックス 834"/>
        <xdr:cNvSpPr txBox="1"/>
      </xdr:nvSpPr>
      <xdr:spPr>
        <a:xfrm>
          <a:off x="18478421" y="100331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0">
            <a:defRPr sz="1000"/>
          </a:pPr>
          <a:r>
            <a:rPr lang="ja-JP" altLang="en-US" sz="1300" b="0" i="0" u="none" strike="noStrike" baseline="0">
              <a:solidFill>
                <a:srgbClr val="000000"/>
              </a:solidFill>
              <a:latin typeface="ＭＳ Ｐゴシック"/>
              <a:ea typeface="ＭＳ Ｐゴシック"/>
            </a:rPr>
            <a:t>  総務費は、施設整備基金、ふるさと応援基金等各種基金への積立金の増などにより決算額が前年度から増加している。</a:t>
          </a:r>
        </a:p>
        <a:p>
          <a:pPr algn="l" rtl="0">
            <a:defRPr sz="1000"/>
          </a:pPr>
          <a:r>
            <a:rPr lang="ja-JP" altLang="en-US" sz="1300" b="0" i="0" u="none" strike="noStrike" baseline="0">
              <a:solidFill>
                <a:srgbClr val="000000"/>
              </a:solidFill>
              <a:latin typeface="ＭＳ Ｐゴシック"/>
              <a:ea typeface="ＭＳ Ｐゴシック"/>
            </a:rPr>
            <a:t>　民生費は、</a:t>
          </a:r>
          <a:r>
            <a:rPr lang="en-US" altLang="ja-JP" sz="1300" b="0" i="0" u="none" strike="noStrike" baseline="0">
              <a:solidFill>
                <a:srgbClr val="000000"/>
              </a:solidFill>
              <a:latin typeface="ＭＳ Ｐゴシック"/>
              <a:ea typeface="ＭＳ Ｐゴシック"/>
            </a:rPr>
            <a:t>C</a:t>
          </a:r>
          <a:r>
            <a:rPr lang="ja-JP" altLang="en-US" sz="1300" b="0" i="0" u="none" strike="noStrike" baseline="0">
              <a:solidFill>
                <a:srgbClr val="000000"/>
              </a:solidFill>
              <a:latin typeface="ＭＳ Ｐゴシック"/>
              <a:ea typeface="ＭＳ Ｐゴシック"/>
            </a:rPr>
            <a:t>型肝炎新薬による医療費の増に伴う国民健康保険事業特別会計繰出金の増など社会保障費の増に加え、住基人口の減少により住民一人当たりのコストが増加している。</a:t>
          </a:r>
        </a:p>
        <a:p>
          <a:pPr algn="l" rtl="0">
            <a:defRPr sz="1000"/>
          </a:pPr>
          <a:r>
            <a:rPr lang="ja-JP" altLang="en-US" sz="1300" b="0" i="0" u="none" strike="noStrike" baseline="0">
              <a:solidFill>
                <a:srgbClr val="000000"/>
              </a:solidFill>
              <a:latin typeface="ＭＳ Ｐゴシック"/>
              <a:ea typeface="ＭＳ Ｐゴシック"/>
            </a:rPr>
            <a:t>　農林水産業費については、特に本市の基幹産業である施設園芸農業の振興に力点を置いて取り組んでおり、園芸用ハウス整備事業や新規就農サポートハウス整備事業を展開、農林水産業費では類団平均・全国平均と比較すると高い水準となっている。</a:t>
          </a:r>
        </a:p>
        <a:p>
          <a:pPr algn="l" rtl="0">
            <a:defRPr sz="1000"/>
          </a:pPr>
          <a:r>
            <a:rPr lang="ja-JP" altLang="en-US" sz="1300" b="0" i="0" u="none" strike="noStrike" baseline="0">
              <a:solidFill>
                <a:srgbClr val="000000"/>
              </a:solidFill>
              <a:latin typeface="ＭＳ Ｐゴシック"/>
              <a:ea typeface="ＭＳ Ｐゴシック"/>
            </a:rPr>
            <a:t>　災害復旧費については、県東部最大の行政面積を有し、市域の</a:t>
          </a:r>
          <a:r>
            <a:rPr lang="en-US" altLang="ja-JP" sz="1300" b="0" i="0" u="none" strike="noStrike" baseline="0">
              <a:solidFill>
                <a:srgbClr val="000000"/>
              </a:solidFill>
              <a:latin typeface="ＭＳ Ｐゴシック"/>
              <a:ea typeface="ＭＳ Ｐゴシック"/>
            </a:rPr>
            <a:t>89</a:t>
          </a:r>
          <a:r>
            <a:rPr lang="ja-JP" altLang="en-US" sz="1300" b="0" i="0" u="none" strike="noStrike" baseline="0">
              <a:solidFill>
                <a:srgbClr val="000000"/>
              </a:solidFill>
              <a:latin typeface="ＭＳ Ｐゴシック"/>
              <a:ea typeface="ＭＳ Ｐゴシック"/>
            </a:rPr>
            <a:t>％が森林で占められている本市特有の地理的条件から、住民一人当たりコストは高水準となっている。</a:t>
          </a:r>
        </a:p>
        <a:p>
          <a:pPr algn="l" rtl="0">
            <a:defRPr sz="1000"/>
          </a:pPr>
          <a:r>
            <a:rPr lang="ja-JP" altLang="en-US" sz="1300" b="0" i="0" u="none" strike="noStrike" baseline="0">
              <a:solidFill>
                <a:srgbClr val="000000"/>
              </a:solidFill>
              <a:latin typeface="ＭＳ Ｐゴシック"/>
              <a:ea typeface="ＭＳ Ｐゴシック"/>
            </a:rPr>
            <a:t>　安芸市緊急財政健全化計画に基づく市債発行額の抑制や繰上償還の実施により、公債費（通常償還分）決算額は平成</a:t>
          </a:r>
          <a:r>
            <a:rPr lang="en-US" altLang="ja-JP" sz="1300" b="0" i="0" u="none" strike="noStrike" baseline="0">
              <a:solidFill>
                <a:srgbClr val="000000"/>
              </a:solidFill>
              <a:latin typeface="ＭＳ Ｐゴシック"/>
              <a:ea typeface="ＭＳ Ｐゴシック"/>
            </a:rPr>
            <a:t>20</a:t>
          </a:r>
          <a:r>
            <a:rPr lang="ja-JP" altLang="en-US" sz="1300" b="0" i="0" u="none" strike="noStrike" baseline="0">
              <a:solidFill>
                <a:srgbClr val="000000"/>
              </a:solidFill>
              <a:latin typeface="ＭＳ Ｐゴシック"/>
              <a:ea typeface="ＭＳ Ｐゴシック"/>
            </a:rPr>
            <a:t>年度から減少しているものの、住民一人当たりのコストで見ると、全国平均・類団平均比較では依然として高い水準で推移している。</a:t>
          </a:r>
        </a:p>
        <a:p>
          <a:pPr algn="l" rtl="0">
            <a:defRPr sz="1000"/>
          </a:pPr>
          <a:r>
            <a:rPr lang="ja-JP" altLang="en-US" sz="1300" b="0" i="0" u="none" strike="noStrike" baseline="0">
              <a:solidFill>
                <a:srgbClr val="000000"/>
              </a:solidFill>
              <a:latin typeface="ＭＳ Ｐゴシック"/>
              <a:ea typeface="ＭＳ Ｐゴシック"/>
            </a:rPr>
            <a:t>　今後も地方債発行の適正管理に努めるとともに、任意繰上償還を積極的に実施することで、公債費の抑制に努め、普通交付税非算入額が留保財源を上回る市債発行を行う場合については、中長期的な財政シミュレーションを踏まえ、公債費の適正かつ安定的な管理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921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9218"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9219"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9220"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9221"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9222"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9225"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300" b="0" i="0" u="none" strike="noStrike" baseline="0">
              <a:solidFill>
                <a:srgbClr val="000000"/>
              </a:solidFill>
              <a:latin typeface="ＭＳ ゴシック"/>
              <a:ea typeface="ＭＳ ゴシック"/>
            </a:rPr>
            <a:t>安芸市緊急財政健全化計画に基づく市債発行額の抑制や繰上償還の実施により、平成</a:t>
          </a:r>
          <a:r>
            <a:rPr lang="en-US" altLang="ja-JP" sz="1300" b="0" i="0" u="none" strike="noStrike" baseline="0">
              <a:solidFill>
                <a:srgbClr val="000000"/>
              </a:solidFill>
              <a:latin typeface="ＭＳ ゴシック"/>
              <a:ea typeface="ＭＳ ゴシック"/>
            </a:rPr>
            <a:t>20</a:t>
          </a:r>
          <a:r>
            <a:rPr lang="ja-JP" altLang="en-US" sz="1300" b="0" i="0" u="none" strike="noStrike" baseline="0">
              <a:solidFill>
                <a:srgbClr val="000000"/>
              </a:solidFill>
              <a:latin typeface="ＭＳ ゴシック"/>
              <a:ea typeface="ＭＳ ゴシック"/>
            </a:rPr>
            <a:t>年度から公債費の通常償還分が減少しており、それを財源として財政調整基金の積立や公債費の任意繰上償還を継続して実施したことで、標準財政規模に対する財政調整基金残高や実質単年度収支の比率が伸びている。</a:t>
          </a:r>
        </a:p>
        <a:p>
          <a:pPr algn="l" rtl="0">
            <a:defRPr sz="1000"/>
          </a:pPr>
          <a:r>
            <a:rPr lang="ja-JP" altLang="en-US" sz="1300" b="0" i="0" u="none" strike="noStrike" baseline="0">
              <a:solidFill>
                <a:srgbClr val="000000"/>
              </a:solidFill>
              <a:latin typeface="ＭＳ ゴシック"/>
              <a:ea typeface="ＭＳ ゴシック"/>
            </a:rPr>
            <a:t>今後も中長期的な財政推計に基づいた行財政改革を継続し、経常経費の削減による一般財源の確保に努めていく。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1126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11266"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ja-JP" altLang="en-US" sz="1400" b="0" i="0" u="none" strike="noStrike" baseline="0">
              <a:solidFill>
                <a:srgbClr val="000000"/>
              </a:solidFill>
              <a:latin typeface="ＭＳ ゴシック"/>
              <a:ea typeface="ＭＳ ゴシック"/>
            </a:rPr>
            <a:t>国民健康保険事業については、低所得者層の加入割合が高い反面、高齢者が多く医療費が増大するという構造的問題を抱えている。</a:t>
          </a:r>
        </a:p>
        <a:p>
          <a:pPr algn="l" rtl="0">
            <a:defRPr sz="1000"/>
          </a:pPr>
          <a:r>
            <a:rPr lang="ja-JP" altLang="en-US" sz="1400" b="0" i="0" u="none" strike="noStrike" baseline="0">
              <a:solidFill>
                <a:srgbClr val="000000"/>
              </a:solidFill>
              <a:latin typeface="ＭＳ ゴシック"/>
              <a:ea typeface="ＭＳ ゴシック"/>
            </a:rPr>
            <a:t>本市の国保会計においては、人口減少により被保険者が年々減少する一方、医療の高度化等による医療費の増加で慢性的な赤字会計となっており、平成</a:t>
          </a:r>
          <a:r>
            <a:rPr lang="en-US" altLang="ja-JP" sz="1400" b="0" i="0" u="none" strike="noStrike" baseline="0">
              <a:solidFill>
                <a:srgbClr val="000000"/>
              </a:solidFill>
              <a:latin typeface="ＭＳ ゴシック"/>
              <a:ea typeface="ＭＳ ゴシック"/>
            </a:rPr>
            <a:t>27</a:t>
          </a:r>
          <a:r>
            <a:rPr lang="ja-JP" altLang="en-US" sz="1400" b="0" i="0" u="none" strike="noStrike" baseline="0">
              <a:solidFill>
                <a:srgbClr val="000000"/>
              </a:solidFill>
              <a:latin typeface="ＭＳ ゴシック"/>
              <a:ea typeface="ＭＳ ゴシック"/>
            </a:rPr>
            <a:t>年度末時点で</a:t>
          </a:r>
          <a:r>
            <a:rPr lang="en-US" altLang="ja-JP" sz="1400" b="0" i="0" u="none" strike="noStrike" baseline="0">
              <a:solidFill>
                <a:srgbClr val="000000"/>
              </a:solidFill>
              <a:latin typeface="ＭＳ ゴシック"/>
              <a:ea typeface="ＭＳ ゴシック"/>
            </a:rPr>
            <a:t>519</a:t>
          </a:r>
          <a:r>
            <a:rPr lang="ja-JP" altLang="en-US" sz="1400" b="0" i="0" u="none" strike="noStrike" baseline="0">
              <a:solidFill>
                <a:srgbClr val="000000"/>
              </a:solidFill>
              <a:latin typeface="ＭＳ ゴシック"/>
              <a:ea typeface="ＭＳ ゴシック"/>
            </a:rPr>
            <a:t>百万円の赤字を抱えている。</a:t>
          </a:r>
        </a:p>
        <a:p>
          <a:pPr algn="l" rtl="0">
            <a:defRPr sz="1000"/>
          </a:pPr>
          <a:r>
            <a:rPr lang="ja-JP" altLang="en-US" sz="1400" b="0" i="0" u="none" strike="noStrike" baseline="0">
              <a:solidFill>
                <a:srgbClr val="000000"/>
              </a:solidFill>
              <a:latin typeface="ＭＳ ゴシック"/>
              <a:ea typeface="ＭＳ ゴシック"/>
            </a:rPr>
            <a:t>今後は平成</a:t>
          </a:r>
          <a:r>
            <a:rPr lang="en-US" altLang="ja-JP" sz="1400" b="0" i="0" u="none" strike="noStrike" baseline="0">
              <a:solidFill>
                <a:srgbClr val="000000"/>
              </a:solidFill>
              <a:latin typeface="ＭＳ ゴシック"/>
              <a:ea typeface="ＭＳ ゴシック"/>
            </a:rPr>
            <a:t>30</a:t>
          </a:r>
          <a:r>
            <a:rPr lang="ja-JP" altLang="en-US" sz="1400" b="0" i="0" u="none" strike="noStrike" baseline="0">
              <a:solidFill>
                <a:srgbClr val="000000"/>
              </a:solidFill>
              <a:latin typeface="ＭＳ ゴシック"/>
              <a:ea typeface="ＭＳ ゴシック"/>
            </a:rPr>
            <a:t>年度からの国保運営都道府県移行を見据え、特定健診の実施やジェネリック医薬品の推奨等により医療給付費の適正化を推進するとともに、保険料等歳入確保に引き続き取り組んでいく。また、あわせて一般会計からの法定外繰り出しの検討を行い、早期の赤字解消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11275"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11276"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11277"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11278"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11279"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11280"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11281" name="凡例7"/>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11282" name="凡例8"/>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11283"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11284"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3"/>
      <c r="AM3" s="492" t="s">
        <v>70</v>
      </c>
      <c r="AN3" s="493"/>
      <c r="AO3" s="493"/>
      <c r="AP3" s="493"/>
      <c r="AQ3" s="493"/>
      <c r="AR3" s="493"/>
      <c r="AS3" s="493"/>
      <c r="AT3" s="493"/>
      <c r="AU3" s="493"/>
      <c r="AV3" s="493"/>
      <c r="AW3" s="493"/>
      <c r="AX3" s="553"/>
      <c r="AY3" s="545" t="s">
        <v>1</v>
      </c>
      <c r="AZ3" s="546"/>
      <c r="BA3" s="546"/>
      <c r="BB3" s="546"/>
      <c r="BC3" s="546"/>
      <c r="BD3" s="546"/>
      <c r="BE3" s="546"/>
      <c r="BF3" s="546"/>
      <c r="BG3" s="546"/>
      <c r="BH3" s="546"/>
      <c r="BI3" s="546"/>
      <c r="BJ3" s="546"/>
      <c r="BK3" s="546"/>
      <c r="BL3" s="546"/>
      <c r="BM3" s="598"/>
      <c r="BN3" s="492" t="s">
        <v>71</v>
      </c>
      <c r="BO3" s="493"/>
      <c r="BP3" s="493"/>
      <c r="BQ3" s="493"/>
      <c r="BR3" s="493"/>
      <c r="BS3" s="493"/>
      <c r="BT3" s="493"/>
      <c r="BU3" s="553"/>
      <c r="BV3" s="492" t="s">
        <v>72</v>
      </c>
      <c r="BW3" s="493"/>
      <c r="BX3" s="493"/>
      <c r="BY3" s="493"/>
      <c r="BZ3" s="493"/>
      <c r="CA3" s="493"/>
      <c r="CB3" s="493"/>
      <c r="CC3" s="553"/>
      <c r="CD3" s="545" t="s">
        <v>1</v>
      </c>
      <c r="CE3" s="546"/>
      <c r="CF3" s="546"/>
      <c r="CG3" s="546"/>
      <c r="CH3" s="546"/>
      <c r="CI3" s="546"/>
      <c r="CJ3" s="546"/>
      <c r="CK3" s="546"/>
      <c r="CL3" s="546"/>
      <c r="CM3" s="546"/>
      <c r="CN3" s="546"/>
      <c r="CO3" s="546"/>
      <c r="CP3" s="546"/>
      <c r="CQ3" s="546"/>
      <c r="CR3" s="546"/>
      <c r="CS3" s="598"/>
      <c r="CT3" s="492" t="s">
        <v>73</v>
      </c>
      <c r="CU3" s="493"/>
      <c r="CV3" s="493"/>
      <c r="CW3" s="493"/>
      <c r="CX3" s="493"/>
      <c r="CY3" s="493"/>
      <c r="CZ3" s="493"/>
      <c r="DA3" s="553"/>
      <c r="DB3" s="492" t="s">
        <v>74</v>
      </c>
      <c r="DC3" s="493"/>
      <c r="DD3" s="493"/>
      <c r="DE3" s="493"/>
      <c r="DF3" s="493"/>
      <c r="DG3" s="493"/>
      <c r="DH3" s="493"/>
      <c r="DI3" s="553"/>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4"/>
      <c r="X4" s="379"/>
      <c r="Y4" s="379"/>
      <c r="Z4" s="379"/>
      <c r="AA4" s="379"/>
      <c r="AB4" s="565"/>
      <c r="AC4" s="570"/>
      <c r="AD4" s="379"/>
      <c r="AE4" s="379"/>
      <c r="AF4" s="379"/>
      <c r="AG4" s="379"/>
      <c r="AH4" s="379"/>
      <c r="AI4" s="379"/>
      <c r="AJ4" s="379"/>
      <c r="AK4" s="379"/>
      <c r="AL4" s="555"/>
      <c r="AM4" s="517"/>
      <c r="AN4" s="455"/>
      <c r="AO4" s="455"/>
      <c r="AP4" s="455"/>
      <c r="AQ4" s="455"/>
      <c r="AR4" s="455"/>
      <c r="AS4" s="455"/>
      <c r="AT4" s="455"/>
      <c r="AU4" s="455"/>
      <c r="AV4" s="455"/>
      <c r="AW4" s="455"/>
      <c r="AX4" s="597"/>
      <c r="AY4" s="409" t="s">
        <v>75</v>
      </c>
      <c r="AZ4" s="410"/>
      <c r="BA4" s="410"/>
      <c r="BB4" s="410"/>
      <c r="BC4" s="410"/>
      <c r="BD4" s="410"/>
      <c r="BE4" s="410"/>
      <c r="BF4" s="410"/>
      <c r="BG4" s="410"/>
      <c r="BH4" s="410"/>
      <c r="BI4" s="410"/>
      <c r="BJ4" s="410"/>
      <c r="BK4" s="410"/>
      <c r="BL4" s="410"/>
      <c r="BM4" s="411"/>
      <c r="BN4" s="397">
        <v>14583731</v>
      </c>
      <c r="BO4" s="398"/>
      <c r="BP4" s="398"/>
      <c r="BQ4" s="398"/>
      <c r="BR4" s="398"/>
      <c r="BS4" s="398"/>
      <c r="BT4" s="398"/>
      <c r="BU4" s="399"/>
      <c r="BV4" s="397">
        <v>13555417</v>
      </c>
      <c r="BW4" s="398"/>
      <c r="BX4" s="398"/>
      <c r="BY4" s="398"/>
      <c r="BZ4" s="398"/>
      <c r="CA4" s="398"/>
      <c r="CB4" s="398"/>
      <c r="CC4" s="399"/>
      <c r="CD4" s="582" t="s">
        <v>76</v>
      </c>
      <c r="CE4" s="583"/>
      <c r="CF4" s="583"/>
      <c r="CG4" s="583"/>
      <c r="CH4" s="583"/>
      <c r="CI4" s="583"/>
      <c r="CJ4" s="583"/>
      <c r="CK4" s="583"/>
      <c r="CL4" s="583"/>
      <c r="CM4" s="583"/>
      <c r="CN4" s="583"/>
      <c r="CO4" s="583"/>
      <c r="CP4" s="583"/>
      <c r="CQ4" s="583"/>
      <c r="CR4" s="583"/>
      <c r="CS4" s="584"/>
      <c r="CT4" s="585">
        <v>3</v>
      </c>
      <c r="CU4" s="586"/>
      <c r="CV4" s="586"/>
      <c r="CW4" s="586"/>
      <c r="CX4" s="586"/>
      <c r="CY4" s="586"/>
      <c r="CZ4" s="586"/>
      <c r="DA4" s="587"/>
      <c r="DB4" s="585">
        <v>2.8</v>
      </c>
      <c r="DC4" s="586"/>
      <c r="DD4" s="586"/>
      <c r="DE4" s="586"/>
      <c r="DF4" s="586"/>
      <c r="DG4" s="586"/>
      <c r="DH4" s="586"/>
      <c r="DI4" s="587"/>
      <c r="DJ4" s="137"/>
      <c r="DK4" s="137"/>
      <c r="DL4" s="137"/>
      <c r="DM4" s="137"/>
      <c r="DN4" s="137"/>
      <c r="DO4" s="137"/>
    </row>
    <row r="5" spans="1:119" ht="18.75" customHeight="1">
      <c r="A5" s="138"/>
      <c r="B5" s="592"/>
      <c r="C5" s="456"/>
      <c r="D5" s="456"/>
      <c r="E5" s="593"/>
      <c r="F5" s="593"/>
      <c r="G5" s="593"/>
      <c r="H5" s="593"/>
      <c r="I5" s="593"/>
      <c r="J5" s="593"/>
      <c r="K5" s="593"/>
      <c r="L5" s="593"/>
      <c r="M5" s="593"/>
      <c r="N5" s="593"/>
      <c r="O5" s="593"/>
      <c r="P5" s="593"/>
      <c r="Q5" s="593"/>
      <c r="R5" s="454"/>
      <c r="S5" s="454"/>
      <c r="T5" s="454"/>
      <c r="U5" s="454"/>
      <c r="V5" s="596"/>
      <c r="W5" s="517"/>
      <c r="X5" s="455"/>
      <c r="Y5" s="455"/>
      <c r="Z5" s="455"/>
      <c r="AA5" s="455"/>
      <c r="AB5" s="456"/>
      <c r="AC5" s="454"/>
      <c r="AD5" s="455"/>
      <c r="AE5" s="455"/>
      <c r="AF5" s="455"/>
      <c r="AG5" s="455"/>
      <c r="AH5" s="455"/>
      <c r="AI5" s="455"/>
      <c r="AJ5" s="455"/>
      <c r="AK5" s="455"/>
      <c r="AL5" s="597"/>
      <c r="AM5" s="488" t="s">
        <v>77</v>
      </c>
      <c r="AN5" s="392"/>
      <c r="AO5" s="392"/>
      <c r="AP5" s="392"/>
      <c r="AQ5" s="392"/>
      <c r="AR5" s="392"/>
      <c r="AS5" s="392"/>
      <c r="AT5" s="393"/>
      <c r="AU5" s="476" t="s">
        <v>78</v>
      </c>
      <c r="AV5" s="477"/>
      <c r="AW5" s="477"/>
      <c r="AX5" s="477"/>
      <c r="AY5" s="425" t="s">
        <v>79</v>
      </c>
      <c r="AZ5" s="426"/>
      <c r="BA5" s="426"/>
      <c r="BB5" s="426"/>
      <c r="BC5" s="426"/>
      <c r="BD5" s="426"/>
      <c r="BE5" s="426"/>
      <c r="BF5" s="426"/>
      <c r="BG5" s="426"/>
      <c r="BH5" s="426"/>
      <c r="BI5" s="426"/>
      <c r="BJ5" s="426"/>
      <c r="BK5" s="426"/>
      <c r="BL5" s="426"/>
      <c r="BM5" s="427"/>
      <c r="BN5" s="388">
        <v>14246930</v>
      </c>
      <c r="BO5" s="389"/>
      <c r="BP5" s="389"/>
      <c r="BQ5" s="389"/>
      <c r="BR5" s="389"/>
      <c r="BS5" s="389"/>
      <c r="BT5" s="389"/>
      <c r="BU5" s="390"/>
      <c r="BV5" s="388">
        <v>13119606</v>
      </c>
      <c r="BW5" s="389"/>
      <c r="BX5" s="389"/>
      <c r="BY5" s="389"/>
      <c r="BZ5" s="389"/>
      <c r="CA5" s="389"/>
      <c r="CB5" s="389"/>
      <c r="CC5" s="390"/>
      <c r="CD5" s="439" t="s">
        <v>80</v>
      </c>
      <c r="CE5" s="440"/>
      <c r="CF5" s="440"/>
      <c r="CG5" s="440"/>
      <c r="CH5" s="440"/>
      <c r="CI5" s="440"/>
      <c r="CJ5" s="440"/>
      <c r="CK5" s="440"/>
      <c r="CL5" s="440"/>
      <c r="CM5" s="440"/>
      <c r="CN5" s="440"/>
      <c r="CO5" s="440"/>
      <c r="CP5" s="440"/>
      <c r="CQ5" s="440"/>
      <c r="CR5" s="440"/>
      <c r="CS5" s="441"/>
      <c r="CT5" s="375">
        <v>81</v>
      </c>
      <c r="CU5" s="376"/>
      <c r="CV5" s="376"/>
      <c r="CW5" s="376"/>
      <c r="CX5" s="376"/>
      <c r="CY5" s="376"/>
      <c r="CZ5" s="376"/>
      <c r="DA5" s="377"/>
      <c r="DB5" s="375">
        <v>83.8</v>
      </c>
      <c r="DC5" s="376"/>
      <c r="DD5" s="376"/>
      <c r="DE5" s="376"/>
      <c r="DF5" s="376"/>
      <c r="DG5" s="376"/>
      <c r="DH5" s="376"/>
      <c r="DI5" s="377"/>
      <c r="DJ5" s="137"/>
      <c r="DK5" s="137"/>
      <c r="DL5" s="137"/>
      <c r="DM5" s="137"/>
      <c r="DN5" s="137"/>
      <c r="DO5" s="137"/>
    </row>
    <row r="6" spans="1:119" ht="18.75" customHeight="1">
      <c r="A6" s="138"/>
      <c r="B6" s="562" t="s">
        <v>81</v>
      </c>
      <c r="C6" s="453"/>
      <c r="D6" s="453"/>
      <c r="E6" s="563"/>
      <c r="F6" s="563"/>
      <c r="G6" s="563"/>
      <c r="H6" s="563"/>
      <c r="I6" s="563"/>
      <c r="J6" s="563"/>
      <c r="K6" s="563"/>
      <c r="L6" s="563" t="s">
        <v>82</v>
      </c>
      <c r="M6" s="563"/>
      <c r="N6" s="563"/>
      <c r="O6" s="563"/>
      <c r="P6" s="563"/>
      <c r="Q6" s="563"/>
      <c r="R6" s="451"/>
      <c r="S6" s="451"/>
      <c r="T6" s="451"/>
      <c r="U6" s="451"/>
      <c r="V6" s="569"/>
      <c r="W6" s="516" t="s">
        <v>83</v>
      </c>
      <c r="X6" s="452"/>
      <c r="Y6" s="452"/>
      <c r="Z6" s="452"/>
      <c r="AA6" s="452"/>
      <c r="AB6" s="453"/>
      <c r="AC6" s="574" t="s">
        <v>84</v>
      </c>
      <c r="AD6" s="575"/>
      <c r="AE6" s="575"/>
      <c r="AF6" s="575"/>
      <c r="AG6" s="575"/>
      <c r="AH6" s="575"/>
      <c r="AI6" s="575"/>
      <c r="AJ6" s="575"/>
      <c r="AK6" s="575"/>
      <c r="AL6" s="576"/>
      <c r="AM6" s="488" t="s">
        <v>85</v>
      </c>
      <c r="AN6" s="392"/>
      <c r="AO6" s="392"/>
      <c r="AP6" s="392"/>
      <c r="AQ6" s="392"/>
      <c r="AR6" s="392"/>
      <c r="AS6" s="392"/>
      <c r="AT6" s="393"/>
      <c r="AU6" s="476" t="s">
        <v>78</v>
      </c>
      <c r="AV6" s="477"/>
      <c r="AW6" s="477"/>
      <c r="AX6" s="477"/>
      <c r="AY6" s="425" t="s">
        <v>86</v>
      </c>
      <c r="AZ6" s="426"/>
      <c r="BA6" s="426"/>
      <c r="BB6" s="426"/>
      <c r="BC6" s="426"/>
      <c r="BD6" s="426"/>
      <c r="BE6" s="426"/>
      <c r="BF6" s="426"/>
      <c r="BG6" s="426"/>
      <c r="BH6" s="426"/>
      <c r="BI6" s="426"/>
      <c r="BJ6" s="426"/>
      <c r="BK6" s="426"/>
      <c r="BL6" s="426"/>
      <c r="BM6" s="427"/>
      <c r="BN6" s="388">
        <v>336801</v>
      </c>
      <c r="BO6" s="389"/>
      <c r="BP6" s="389"/>
      <c r="BQ6" s="389"/>
      <c r="BR6" s="389"/>
      <c r="BS6" s="389"/>
      <c r="BT6" s="389"/>
      <c r="BU6" s="390"/>
      <c r="BV6" s="388">
        <v>435811</v>
      </c>
      <c r="BW6" s="389"/>
      <c r="BX6" s="389"/>
      <c r="BY6" s="389"/>
      <c r="BZ6" s="389"/>
      <c r="CA6" s="389"/>
      <c r="CB6" s="389"/>
      <c r="CC6" s="390"/>
      <c r="CD6" s="439" t="s">
        <v>87</v>
      </c>
      <c r="CE6" s="440"/>
      <c r="CF6" s="440"/>
      <c r="CG6" s="440"/>
      <c r="CH6" s="440"/>
      <c r="CI6" s="440"/>
      <c r="CJ6" s="440"/>
      <c r="CK6" s="440"/>
      <c r="CL6" s="440"/>
      <c r="CM6" s="440"/>
      <c r="CN6" s="440"/>
      <c r="CO6" s="440"/>
      <c r="CP6" s="440"/>
      <c r="CQ6" s="440"/>
      <c r="CR6" s="440"/>
      <c r="CS6" s="441"/>
      <c r="CT6" s="559">
        <v>85.5</v>
      </c>
      <c r="CU6" s="560"/>
      <c r="CV6" s="560"/>
      <c r="CW6" s="560"/>
      <c r="CX6" s="560"/>
      <c r="CY6" s="560"/>
      <c r="CZ6" s="560"/>
      <c r="DA6" s="561"/>
      <c r="DB6" s="559">
        <v>88.8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4"/>
      <c r="X7" s="379"/>
      <c r="Y7" s="379"/>
      <c r="Z7" s="379"/>
      <c r="AA7" s="379"/>
      <c r="AB7" s="565"/>
      <c r="AC7" s="577"/>
      <c r="AD7" s="378"/>
      <c r="AE7" s="378"/>
      <c r="AF7" s="378"/>
      <c r="AG7" s="378"/>
      <c r="AH7" s="378"/>
      <c r="AI7" s="378"/>
      <c r="AJ7" s="378"/>
      <c r="AK7" s="378"/>
      <c r="AL7" s="578"/>
      <c r="AM7" s="488" t="s">
        <v>88</v>
      </c>
      <c r="AN7" s="392"/>
      <c r="AO7" s="392"/>
      <c r="AP7" s="392"/>
      <c r="AQ7" s="392"/>
      <c r="AR7" s="392"/>
      <c r="AS7" s="392"/>
      <c r="AT7" s="393"/>
      <c r="AU7" s="476" t="s">
        <v>78</v>
      </c>
      <c r="AV7" s="477"/>
      <c r="AW7" s="477"/>
      <c r="AX7" s="477"/>
      <c r="AY7" s="425" t="s">
        <v>89</v>
      </c>
      <c r="AZ7" s="426"/>
      <c r="BA7" s="426"/>
      <c r="BB7" s="426"/>
      <c r="BC7" s="426"/>
      <c r="BD7" s="426"/>
      <c r="BE7" s="426"/>
      <c r="BF7" s="426"/>
      <c r="BG7" s="426"/>
      <c r="BH7" s="426"/>
      <c r="BI7" s="426"/>
      <c r="BJ7" s="426"/>
      <c r="BK7" s="426"/>
      <c r="BL7" s="426"/>
      <c r="BM7" s="427"/>
      <c r="BN7" s="388">
        <v>135388</v>
      </c>
      <c r="BO7" s="389"/>
      <c r="BP7" s="389"/>
      <c r="BQ7" s="389"/>
      <c r="BR7" s="389"/>
      <c r="BS7" s="389"/>
      <c r="BT7" s="389"/>
      <c r="BU7" s="390"/>
      <c r="BV7" s="388">
        <v>250451</v>
      </c>
      <c r="BW7" s="389"/>
      <c r="BX7" s="389"/>
      <c r="BY7" s="389"/>
      <c r="BZ7" s="389"/>
      <c r="CA7" s="389"/>
      <c r="CB7" s="389"/>
      <c r="CC7" s="390"/>
      <c r="CD7" s="439" t="s">
        <v>90</v>
      </c>
      <c r="CE7" s="440"/>
      <c r="CF7" s="440"/>
      <c r="CG7" s="440"/>
      <c r="CH7" s="440"/>
      <c r="CI7" s="440"/>
      <c r="CJ7" s="440"/>
      <c r="CK7" s="440"/>
      <c r="CL7" s="440"/>
      <c r="CM7" s="440"/>
      <c r="CN7" s="440"/>
      <c r="CO7" s="440"/>
      <c r="CP7" s="440"/>
      <c r="CQ7" s="440"/>
      <c r="CR7" s="440"/>
      <c r="CS7" s="441"/>
      <c r="CT7" s="388">
        <v>6670534</v>
      </c>
      <c r="CU7" s="389"/>
      <c r="CV7" s="389"/>
      <c r="CW7" s="389"/>
      <c r="CX7" s="389"/>
      <c r="CY7" s="389"/>
      <c r="CZ7" s="389"/>
      <c r="DA7" s="390"/>
      <c r="DB7" s="388">
        <v>6582172</v>
      </c>
      <c r="DC7" s="389"/>
      <c r="DD7" s="389"/>
      <c r="DE7" s="389"/>
      <c r="DF7" s="389"/>
      <c r="DG7" s="389"/>
      <c r="DH7" s="389"/>
      <c r="DI7" s="390"/>
      <c r="DJ7" s="137"/>
      <c r="DK7" s="137"/>
      <c r="DL7" s="137"/>
      <c r="DM7" s="137"/>
      <c r="DN7" s="137"/>
      <c r="DO7" s="137"/>
    </row>
    <row r="8" spans="1:119" ht="18.75" customHeight="1" thickBot="1">
      <c r="A8" s="138"/>
      <c r="B8" s="567"/>
      <c r="C8" s="521"/>
      <c r="D8" s="521"/>
      <c r="E8" s="568"/>
      <c r="F8" s="568"/>
      <c r="G8" s="568"/>
      <c r="H8" s="568"/>
      <c r="I8" s="568"/>
      <c r="J8" s="568"/>
      <c r="K8" s="568"/>
      <c r="L8" s="568"/>
      <c r="M8" s="568"/>
      <c r="N8" s="568"/>
      <c r="O8" s="568"/>
      <c r="P8" s="568"/>
      <c r="Q8" s="568"/>
      <c r="R8" s="572"/>
      <c r="S8" s="572"/>
      <c r="T8" s="572"/>
      <c r="U8" s="572"/>
      <c r="V8" s="573"/>
      <c r="W8" s="494"/>
      <c r="X8" s="495"/>
      <c r="Y8" s="495"/>
      <c r="Z8" s="495"/>
      <c r="AA8" s="495"/>
      <c r="AB8" s="521"/>
      <c r="AC8" s="579"/>
      <c r="AD8" s="580"/>
      <c r="AE8" s="580"/>
      <c r="AF8" s="580"/>
      <c r="AG8" s="580"/>
      <c r="AH8" s="580"/>
      <c r="AI8" s="580"/>
      <c r="AJ8" s="580"/>
      <c r="AK8" s="580"/>
      <c r="AL8" s="581"/>
      <c r="AM8" s="488" t="s">
        <v>91</v>
      </c>
      <c r="AN8" s="392"/>
      <c r="AO8" s="392"/>
      <c r="AP8" s="392"/>
      <c r="AQ8" s="392"/>
      <c r="AR8" s="392"/>
      <c r="AS8" s="392"/>
      <c r="AT8" s="393"/>
      <c r="AU8" s="476" t="s">
        <v>78</v>
      </c>
      <c r="AV8" s="477"/>
      <c r="AW8" s="477"/>
      <c r="AX8" s="477"/>
      <c r="AY8" s="425" t="s">
        <v>92</v>
      </c>
      <c r="AZ8" s="426"/>
      <c r="BA8" s="426"/>
      <c r="BB8" s="426"/>
      <c r="BC8" s="426"/>
      <c r="BD8" s="426"/>
      <c r="BE8" s="426"/>
      <c r="BF8" s="426"/>
      <c r="BG8" s="426"/>
      <c r="BH8" s="426"/>
      <c r="BI8" s="426"/>
      <c r="BJ8" s="426"/>
      <c r="BK8" s="426"/>
      <c r="BL8" s="426"/>
      <c r="BM8" s="427"/>
      <c r="BN8" s="388">
        <v>201413</v>
      </c>
      <c r="BO8" s="389"/>
      <c r="BP8" s="389"/>
      <c r="BQ8" s="389"/>
      <c r="BR8" s="389"/>
      <c r="BS8" s="389"/>
      <c r="BT8" s="389"/>
      <c r="BU8" s="390"/>
      <c r="BV8" s="388">
        <v>185360</v>
      </c>
      <c r="BW8" s="389"/>
      <c r="BX8" s="389"/>
      <c r="BY8" s="389"/>
      <c r="BZ8" s="389"/>
      <c r="CA8" s="389"/>
      <c r="CB8" s="389"/>
      <c r="CC8" s="390"/>
      <c r="CD8" s="439" t="s">
        <v>93</v>
      </c>
      <c r="CE8" s="440"/>
      <c r="CF8" s="440"/>
      <c r="CG8" s="440"/>
      <c r="CH8" s="440"/>
      <c r="CI8" s="440"/>
      <c r="CJ8" s="440"/>
      <c r="CK8" s="440"/>
      <c r="CL8" s="440"/>
      <c r="CM8" s="440"/>
      <c r="CN8" s="440"/>
      <c r="CO8" s="440"/>
      <c r="CP8" s="440"/>
      <c r="CQ8" s="440"/>
      <c r="CR8" s="440"/>
      <c r="CS8" s="441"/>
      <c r="CT8" s="522">
        <v>0.28000000000000003</v>
      </c>
      <c r="CU8" s="523"/>
      <c r="CV8" s="523"/>
      <c r="CW8" s="523"/>
      <c r="CX8" s="523"/>
      <c r="CY8" s="523"/>
      <c r="CZ8" s="523"/>
      <c r="DA8" s="524"/>
      <c r="DB8" s="522">
        <v>0.28000000000000003</v>
      </c>
      <c r="DC8" s="523"/>
      <c r="DD8" s="523"/>
      <c r="DE8" s="523"/>
      <c r="DF8" s="523"/>
      <c r="DG8" s="523"/>
      <c r="DH8" s="523"/>
      <c r="DI8" s="524"/>
      <c r="DJ8" s="137"/>
      <c r="DK8" s="137"/>
      <c r="DL8" s="137"/>
      <c r="DM8" s="137"/>
      <c r="DN8" s="137"/>
      <c r="DO8" s="137"/>
    </row>
    <row r="9" spans="1:119" ht="18.75" customHeight="1" thickBot="1">
      <c r="A9" s="138"/>
      <c r="B9" s="545" t="s">
        <v>94</v>
      </c>
      <c r="C9" s="546"/>
      <c r="D9" s="546"/>
      <c r="E9" s="546"/>
      <c r="F9" s="546"/>
      <c r="G9" s="546"/>
      <c r="H9" s="546"/>
      <c r="I9" s="546"/>
      <c r="J9" s="546"/>
      <c r="K9" s="482"/>
      <c r="L9" s="547" t="s">
        <v>95</v>
      </c>
      <c r="M9" s="548"/>
      <c r="N9" s="548"/>
      <c r="O9" s="548"/>
      <c r="P9" s="548"/>
      <c r="Q9" s="549"/>
      <c r="R9" s="550">
        <v>17577</v>
      </c>
      <c r="S9" s="551"/>
      <c r="T9" s="551"/>
      <c r="U9" s="551"/>
      <c r="V9" s="552"/>
      <c r="W9" s="492" t="s">
        <v>96</v>
      </c>
      <c r="X9" s="493"/>
      <c r="Y9" s="493"/>
      <c r="Z9" s="493"/>
      <c r="AA9" s="493"/>
      <c r="AB9" s="493"/>
      <c r="AC9" s="493"/>
      <c r="AD9" s="493"/>
      <c r="AE9" s="493"/>
      <c r="AF9" s="493"/>
      <c r="AG9" s="493"/>
      <c r="AH9" s="493"/>
      <c r="AI9" s="493"/>
      <c r="AJ9" s="493"/>
      <c r="AK9" s="493"/>
      <c r="AL9" s="553"/>
      <c r="AM9" s="488" t="s">
        <v>97</v>
      </c>
      <c r="AN9" s="392"/>
      <c r="AO9" s="392"/>
      <c r="AP9" s="392"/>
      <c r="AQ9" s="392"/>
      <c r="AR9" s="392"/>
      <c r="AS9" s="392"/>
      <c r="AT9" s="393"/>
      <c r="AU9" s="476" t="s">
        <v>78</v>
      </c>
      <c r="AV9" s="477"/>
      <c r="AW9" s="477"/>
      <c r="AX9" s="477"/>
      <c r="AY9" s="425" t="s">
        <v>98</v>
      </c>
      <c r="AZ9" s="426"/>
      <c r="BA9" s="426"/>
      <c r="BB9" s="426"/>
      <c r="BC9" s="426"/>
      <c r="BD9" s="426"/>
      <c r="BE9" s="426"/>
      <c r="BF9" s="426"/>
      <c r="BG9" s="426"/>
      <c r="BH9" s="426"/>
      <c r="BI9" s="426"/>
      <c r="BJ9" s="426"/>
      <c r="BK9" s="426"/>
      <c r="BL9" s="426"/>
      <c r="BM9" s="427"/>
      <c r="BN9" s="388">
        <v>16053</v>
      </c>
      <c r="BO9" s="389"/>
      <c r="BP9" s="389"/>
      <c r="BQ9" s="389"/>
      <c r="BR9" s="389"/>
      <c r="BS9" s="389"/>
      <c r="BT9" s="389"/>
      <c r="BU9" s="390"/>
      <c r="BV9" s="388">
        <v>-25084</v>
      </c>
      <c r="BW9" s="389"/>
      <c r="BX9" s="389"/>
      <c r="BY9" s="389"/>
      <c r="BZ9" s="389"/>
      <c r="CA9" s="389"/>
      <c r="CB9" s="389"/>
      <c r="CC9" s="390"/>
      <c r="CD9" s="439" t="s">
        <v>99</v>
      </c>
      <c r="CE9" s="440"/>
      <c r="CF9" s="440"/>
      <c r="CG9" s="440"/>
      <c r="CH9" s="440"/>
      <c r="CI9" s="440"/>
      <c r="CJ9" s="440"/>
      <c r="CK9" s="440"/>
      <c r="CL9" s="440"/>
      <c r="CM9" s="440"/>
      <c r="CN9" s="440"/>
      <c r="CO9" s="440"/>
      <c r="CP9" s="440"/>
      <c r="CQ9" s="440"/>
      <c r="CR9" s="440"/>
      <c r="CS9" s="441"/>
      <c r="CT9" s="375">
        <v>23.6</v>
      </c>
      <c r="CU9" s="376"/>
      <c r="CV9" s="376"/>
      <c r="CW9" s="376"/>
      <c r="CX9" s="376"/>
      <c r="CY9" s="376"/>
      <c r="CZ9" s="376"/>
      <c r="DA9" s="377"/>
      <c r="DB9" s="375">
        <v>24.3</v>
      </c>
      <c r="DC9" s="376"/>
      <c r="DD9" s="376"/>
      <c r="DE9" s="376"/>
      <c r="DF9" s="376"/>
      <c r="DG9" s="376"/>
      <c r="DH9" s="376"/>
      <c r="DI9" s="377"/>
      <c r="DJ9" s="137"/>
      <c r="DK9" s="137"/>
      <c r="DL9" s="137"/>
      <c r="DM9" s="137"/>
      <c r="DN9" s="137"/>
      <c r="DO9" s="137"/>
    </row>
    <row r="10" spans="1:119" ht="18.75" customHeight="1" thickBot="1">
      <c r="A10" s="138"/>
      <c r="B10" s="545"/>
      <c r="C10" s="546"/>
      <c r="D10" s="546"/>
      <c r="E10" s="546"/>
      <c r="F10" s="546"/>
      <c r="G10" s="546"/>
      <c r="H10" s="546"/>
      <c r="I10" s="546"/>
      <c r="J10" s="546"/>
      <c r="K10" s="482"/>
      <c r="L10" s="391" t="s">
        <v>100</v>
      </c>
      <c r="M10" s="392"/>
      <c r="N10" s="392"/>
      <c r="O10" s="392"/>
      <c r="P10" s="392"/>
      <c r="Q10" s="393"/>
      <c r="R10" s="394">
        <v>19547</v>
      </c>
      <c r="S10" s="395"/>
      <c r="T10" s="395"/>
      <c r="U10" s="395"/>
      <c r="V10" s="424"/>
      <c r="W10" s="554"/>
      <c r="X10" s="379"/>
      <c r="Y10" s="379"/>
      <c r="Z10" s="379"/>
      <c r="AA10" s="379"/>
      <c r="AB10" s="379"/>
      <c r="AC10" s="379"/>
      <c r="AD10" s="379"/>
      <c r="AE10" s="379"/>
      <c r="AF10" s="379"/>
      <c r="AG10" s="379"/>
      <c r="AH10" s="379"/>
      <c r="AI10" s="379"/>
      <c r="AJ10" s="379"/>
      <c r="AK10" s="379"/>
      <c r="AL10" s="555"/>
      <c r="AM10" s="488" t="s">
        <v>101</v>
      </c>
      <c r="AN10" s="392"/>
      <c r="AO10" s="392"/>
      <c r="AP10" s="392"/>
      <c r="AQ10" s="392"/>
      <c r="AR10" s="392"/>
      <c r="AS10" s="392"/>
      <c r="AT10" s="393"/>
      <c r="AU10" s="476" t="s">
        <v>102</v>
      </c>
      <c r="AV10" s="477"/>
      <c r="AW10" s="477"/>
      <c r="AX10" s="477"/>
      <c r="AY10" s="425" t="s">
        <v>103</v>
      </c>
      <c r="AZ10" s="426"/>
      <c r="BA10" s="426"/>
      <c r="BB10" s="426"/>
      <c r="BC10" s="426"/>
      <c r="BD10" s="426"/>
      <c r="BE10" s="426"/>
      <c r="BF10" s="426"/>
      <c r="BG10" s="426"/>
      <c r="BH10" s="426"/>
      <c r="BI10" s="426"/>
      <c r="BJ10" s="426"/>
      <c r="BK10" s="426"/>
      <c r="BL10" s="426"/>
      <c r="BM10" s="427"/>
      <c r="BN10" s="388">
        <v>100024</v>
      </c>
      <c r="BO10" s="389"/>
      <c r="BP10" s="389"/>
      <c r="BQ10" s="389"/>
      <c r="BR10" s="389"/>
      <c r="BS10" s="389"/>
      <c r="BT10" s="389"/>
      <c r="BU10" s="390"/>
      <c r="BV10" s="388">
        <v>200664</v>
      </c>
      <c r="BW10" s="389"/>
      <c r="BX10" s="389"/>
      <c r="BY10" s="389"/>
      <c r="BZ10" s="389"/>
      <c r="CA10" s="389"/>
      <c r="CB10" s="389"/>
      <c r="CC10" s="390"/>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5"/>
      <c r="C11" s="546"/>
      <c r="D11" s="546"/>
      <c r="E11" s="546"/>
      <c r="F11" s="546"/>
      <c r="G11" s="546"/>
      <c r="H11" s="546"/>
      <c r="I11" s="546"/>
      <c r="J11" s="546"/>
      <c r="K11" s="482"/>
      <c r="L11" s="412" t="s">
        <v>105</v>
      </c>
      <c r="M11" s="413"/>
      <c r="N11" s="413"/>
      <c r="O11" s="413"/>
      <c r="P11" s="413"/>
      <c r="Q11" s="414"/>
      <c r="R11" s="556" t="s">
        <v>106</v>
      </c>
      <c r="S11" s="557"/>
      <c r="T11" s="557"/>
      <c r="U11" s="557"/>
      <c r="V11" s="558"/>
      <c r="W11" s="554"/>
      <c r="X11" s="379"/>
      <c r="Y11" s="379"/>
      <c r="Z11" s="379"/>
      <c r="AA11" s="379"/>
      <c r="AB11" s="379"/>
      <c r="AC11" s="379"/>
      <c r="AD11" s="379"/>
      <c r="AE11" s="379"/>
      <c r="AF11" s="379"/>
      <c r="AG11" s="379"/>
      <c r="AH11" s="379"/>
      <c r="AI11" s="379"/>
      <c r="AJ11" s="379"/>
      <c r="AK11" s="379"/>
      <c r="AL11" s="555"/>
      <c r="AM11" s="488" t="s">
        <v>107</v>
      </c>
      <c r="AN11" s="392"/>
      <c r="AO11" s="392"/>
      <c r="AP11" s="392"/>
      <c r="AQ11" s="392"/>
      <c r="AR11" s="392"/>
      <c r="AS11" s="392"/>
      <c r="AT11" s="393"/>
      <c r="AU11" s="476" t="s">
        <v>102</v>
      </c>
      <c r="AV11" s="477"/>
      <c r="AW11" s="477"/>
      <c r="AX11" s="477"/>
      <c r="AY11" s="425" t="s">
        <v>108</v>
      </c>
      <c r="AZ11" s="426"/>
      <c r="BA11" s="426"/>
      <c r="BB11" s="426"/>
      <c r="BC11" s="426"/>
      <c r="BD11" s="426"/>
      <c r="BE11" s="426"/>
      <c r="BF11" s="426"/>
      <c r="BG11" s="426"/>
      <c r="BH11" s="426"/>
      <c r="BI11" s="426"/>
      <c r="BJ11" s="426"/>
      <c r="BK11" s="426"/>
      <c r="BL11" s="426"/>
      <c r="BM11" s="427"/>
      <c r="BN11" s="388">
        <v>494813</v>
      </c>
      <c r="BO11" s="389"/>
      <c r="BP11" s="389"/>
      <c r="BQ11" s="389"/>
      <c r="BR11" s="389"/>
      <c r="BS11" s="389"/>
      <c r="BT11" s="389"/>
      <c r="BU11" s="390"/>
      <c r="BV11" s="388">
        <v>432266</v>
      </c>
      <c r="BW11" s="389"/>
      <c r="BX11" s="389"/>
      <c r="BY11" s="389"/>
      <c r="BZ11" s="389"/>
      <c r="CA11" s="389"/>
      <c r="CB11" s="389"/>
      <c r="CC11" s="390"/>
      <c r="CD11" s="439" t="s">
        <v>109</v>
      </c>
      <c r="CE11" s="440"/>
      <c r="CF11" s="440"/>
      <c r="CG11" s="440"/>
      <c r="CH11" s="440"/>
      <c r="CI11" s="440"/>
      <c r="CJ11" s="440"/>
      <c r="CK11" s="440"/>
      <c r="CL11" s="440"/>
      <c r="CM11" s="440"/>
      <c r="CN11" s="440"/>
      <c r="CO11" s="440"/>
      <c r="CP11" s="440"/>
      <c r="CQ11" s="440"/>
      <c r="CR11" s="440"/>
      <c r="CS11" s="441"/>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18259</v>
      </c>
      <c r="S12" s="538"/>
      <c r="T12" s="538"/>
      <c r="U12" s="538"/>
      <c r="V12" s="539"/>
      <c r="W12" s="540" t="s">
        <v>1</v>
      </c>
      <c r="X12" s="477"/>
      <c r="Y12" s="477"/>
      <c r="Z12" s="477"/>
      <c r="AA12" s="477"/>
      <c r="AB12" s="541"/>
      <c r="AC12" s="476" t="s">
        <v>113</v>
      </c>
      <c r="AD12" s="477"/>
      <c r="AE12" s="477"/>
      <c r="AF12" s="477"/>
      <c r="AG12" s="541"/>
      <c r="AH12" s="476" t="s">
        <v>114</v>
      </c>
      <c r="AI12" s="477"/>
      <c r="AJ12" s="477"/>
      <c r="AK12" s="477"/>
      <c r="AL12" s="542"/>
      <c r="AM12" s="488" t="s">
        <v>115</v>
      </c>
      <c r="AN12" s="392"/>
      <c r="AO12" s="392"/>
      <c r="AP12" s="392"/>
      <c r="AQ12" s="392"/>
      <c r="AR12" s="392"/>
      <c r="AS12" s="392"/>
      <c r="AT12" s="393"/>
      <c r="AU12" s="476" t="s">
        <v>78</v>
      </c>
      <c r="AV12" s="477"/>
      <c r="AW12" s="477"/>
      <c r="AX12" s="477"/>
      <c r="AY12" s="425" t="s">
        <v>116</v>
      </c>
      <c r="AZ12" s="426"/>
      <c r="BA12" s="426"/>
      <c r="BB12" s="426"/>
      <c r="BC12" s="426"/>
      <c r="BD12" s="426"/>
      <c r="BE12" s="426"/>
      <c r="BF12" s="426"/>
      <c r="BG12" s="426"/>
      <c r="BH12" s="426"/>
      <c r="BI12" s="426"/>
      <c r="BJ12" s="426"/>
      <c r="BK12" s="426"/>
      <c r="BL12" s="426"/>
      <c r="BM12" s="427"/>
      <c r="BN12" s="388" t="s">
        <v>110</v>
      </c>
      <c r="BO12" s="389"/>
      <c r="BP12" s="389"/>
      <c r="BQ12" s="389"/>
      <c r="BR12" s="389"/>
      <c r="BS12" s="389"/>
      <c r="BT12" s="389"/>
      <c r="BU12" s="390"/>
      <c r="BV12" s="388" t="s">
        <v>110</v>
      </c>
      <c r="BW12" s="389"/>
      <c r="BX12" s="389"/>
      <c r="BY12" s="389"/>
      <c r="BZ12" s="389"/>
      <c r="CA12" s="389"/>
      <c r="CB12" s="389"/>
      <c r="CC12" s="390"/>
      <c r="CD12" s="439" t="s">
        <v>117</v>
      </c>
      <c r="CE12" s="440"/>
      <c r="CF12" s="440"/>
      <c r="CG12" s="440"/>
      <c r="CH12" s="440"/>
      <c r="CI12" s="440"/>
      <c r="CJ12" s="440"/>
      <c r="CK12" s="440"/>
      <c r="CL12" s="440"/>
      <c r="CM12" s="440"/>
      <c r="CN12" s="440"/>
      <c r="CO12" s="440"/>
      <c r="CP12" s="440"/>
      <c r="CQ12" s="440"/>
      <c r="CR12" s="440"/>
      <c r="CS12" s="441"/>
      <c r="CT12" s="522" t="s">
        <v>110</v>
      </c>
      <c r="CU12" s="523"/>
      <c r="CV12" s="523"/>
      <c r="CW12" s="523"/>
      <c r="CX12" s="523"/>
      <c r="CY12" s="523"/>
      <c r="CZ12" s="523"/>
      <c r="DA12" s="524"/>
      <c r="DB12" s="522" t="s">
        <v>110</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0" t="s">
        <v>118</v>
      </c>
      <c r="N13" s="511"/>
      <c r="O13" s="511"/>
      <c r="P13" s="511"/>
      <c r="Q13" s="512"/>
      <c r="R13" s="513">
        <v>18218</v>
      </c>
      <c r="S13" s="514"/>
      <c r="T13" s="514"/>
      <c r="U13" s="514"/>
      <c r="V13" s="515"/>
      <c r="W13" s="516" t="s">
        <v>119</v>
      </c>
      <c r="X13" s="452"/>
      <c r="Y13" s="452"/>
      <c r="Z13" s="452"/>
      <c r="AA13" s="452"/>
      <c r="AB13" s="453"/>
      <c r="AC13" s="394">
        <v>2821</v>
      </c>
      <c r="AD13" s="395"/>
      <c r="AE13" s="395"/>
      <c r="AF13" s="395"/>
      <c r="AG13" s="396"/>
      <c r="AH13" s="394">
        <v>2710</v>
      </c>
      <c r="AI13" s="395"/>
      <c r="AJ13" s="395"/>
      <c r="AK13" s="395"/>
      <c r="AL13" s="424"/>
      <c r="AM13" s="488" t="s">
        <v>120</v>
      </c>
      <c r="AN13" s="392"/>
      <c r="AO13" s="392"/>
      <c r="AP13" s="392"/>
      <c r="AQ13" s="392"/>
      <c r="AR13" s="392"/>
      <c r="AS13" s="392"/>
      <c r="AT13" s="393"/>
      <c r="AU13" s="476" t="s">
        <v>102</v>
      </c>
      <c r="AV13" s="477"/>
      <c r="AW13" s="477"/>
      <c r="AX13" s="477"/>
      <c r="AY13" s="425" t="s">
        <v>121</v>
      </c>
      <c r="AZ13" s="426"/>
      <c r="BA13" s="426"/>
      <c r="BB13" s="426"/>
      <c r="BC13" s="426"/>
      <c r="BD13" s="426"/>
      <c r="BE13" s="426"/>
      <c r="BF13" s="426"/>
      <c r="BG13" s="426"/>
      <c r="BH13" s="426"/>
      <c r="BI13" s="426"/>
      <c r="BJ13" s="426"/>
      <c r="BK13" s="426"/>
      <c r="BL13" s="426"/>
      <c r="BM13" s="427"/>
      <c r="BN13" s="388">
        <v>610890</v>
      </c>
      <c r="BO13" s="389"/>
      <c r="BP13" s="389"/>
      <c r="BQ13" s="389"/>
      <c r="BR13" s="389"/>
      <c r="BS13" s="389"/>
      <c r="BT13" s="389"/>
      <c r="BU13" s="390"/>
      <c r="BV13" s="388">
        <v>607846</v>
      </c>
      <c r="BW13" s="389"/>
      <c r="BX13" s="389"/>
      <c r="BY13" s="389"/>
      <c r="BZ13" s="389"/>
      <c r="CA13" s="389"/>
      <c r="CB13" s="389"/>
      <c r="CC13" s="390"/>
      <c r="CD13" s="439" t="s">
        <v>122</v>
      </c>
      <c r="CE13" s="440"/>
      <c r="CF13" s="440"/>
      <c r="CG13" s="440"/>
      <c r="CH13" s="440"/>
      <c r="CI13" s="440"/>
      <c r="CJ13" s="440"/>
      <c r="CK13" s="440"/>
      <c r="CL13" s="440"/>
      <c r="CM13" s="440"/>
      <c r="CN13" s="440"/>
      <c r="CO13" s="440"/>
      <c r="CP13" s="440"/>
      <c r="CQ13" s="440"/>
      <c r="CR13" s="440"/>
      <c r="CS13" s="441"/>
      <c r="CT13" s="375">
        <v>10.4</v>
      </c>
      <c r="CU13" s="376"/>
      <c r="CV13" s="376"/>
      <c r="CW13" s="376"/>
      <c r="CX13" s="376"/>
      <c r="CY13" s="376"/>
      <c r="CZ13" s="376"/>
      <c r="DA13" s="377"/>
      <c r="DB13" s="375">
        <v>12.8</v>
      </c>
      <c r="DC13" s="376"/>
      <c r="DD13" s="376"/>
      <c r="DE13" s="376"/>
      <c r="DF13" s="376"/>
      <c r="DG13" s="376"/>
      <c r="DH13" s="376"/>
      <c r="DI13" s="377"/>
      <c r="DJ13" s="137"/>
      <c r="DK13" s="137"/>
      <c r="DL13" s="137"/>
      <c r="DM13" s="137"/>
      <c r="DN13" s="137"/>
      <c r="DO13" s="137"/>
    </row>
    <row r="14" spans="1:119" ht="18.75" customHeight="1" thickBot="1">
      <c r="A14" s="138"/>
      <c r="B14" s="528"/>
      <c r="C14" s="529"/>
      <c r="D14" s="529"/>
      <c r="E14" s="529"/>
      <c r="F14" s="529"/>
      <c r="G14" s="529"/>
      <c r="H14" s="529"/>
      <c r="I14" s="529"/>
      <c r="J14" s="529"/>
      <c r="K14" s="530"/>
      <c r="L14" s="500" t="s">
        <v>123</v>
      </c>
      <c r="M14" s="543"/>
      <c r="N14" s="543"/>
      <c r="O14" s="543"/>
      <c r="P14" s="543"/>
      <c r="Q14" s="544"/>
      <c r="R14" s="513">
        <v>18655</v>
      </c>
      <c r="S14" s="514"/>
      <c r="T14" s="514"/>
      <c r="U14" s="514"/>
      <c r="V14" s="515"/>
      <c r="W14" s="517"/>
      <c r="X14" s="455"/>
      <c r="Y14" s="455"/>
      <c r="Z14" s="455"/>
      <c r="AA14" s="455"/>
      <c r="AB14" s="456"/>
      <c r="AC14" s="506">
        <v>29.8</v>
      </c>
      <c r="AD14" s="507"/>
      <c r="AE14" s="507"/>
      <c r="AF14" s="507"/>
      <c r="AG14" s="508"/>
      <c r="AH14" s="506">
        <v>26.7</v>
      </c>
      <c r="AI14" s="507"/>
      <c r="AJ14" s="507"/>
      <c r="AK14" s="507"/>
      <c r="AL14" s="509"/>
      <c r="AM14" s="488"/>
      <c r="AN14" s="392"/>
      <c r="AO14" s="392"/>
      <c r="AP14" s="392"/>
      <c r="AQ14" s="392"/>
      <c r="AR14" s="392"/>
      <c r="AS14" s="392"/>
      <c r="AT14" s="393"/>
      <c r="AU14" s="476"/>
      <c r="AV14" s="477"/>
      <c r="AW14" s="477"/>
      <c r="AX14" s="477"/>
      <c r="AY14" s="425"/>
      <c r="AZ14" s="426"/>
      <c r="BA14" s="426"/>
      <c r="BB14" s="426"/>
      <c r="BC14" s="426"/>
      <c r="BD14" s="426"/>
      <c r="BE14" s="426"/>
      <c r="BF14" s="426"/>
      <c r="BG14" s="426"/>
      <c r="BH14" s="426"/>
      <c r="BI14" s="426"/>
      <c r="BJ14" s="426"/>
      <c r="BK14" s="426"/>
      <c r="BL14" s="426"/>
      <c r="BM14" s="427"/>
      <c r="BN14" s="388"/>
      <c r="BO14" s="389"/>
      <c r="BP14" s="389"/>
      <c r="BQ14" s="389"/>
      <c r="BR14" s="389"/>
      <c r="BS14" s="389"/>
      <c r="BT14" s="389"/>
      <c r="BU14" s="390"/>
      <c r="BV14" s="388"/>
      <c r="BW14" s="389"/>
      <c r="BX14" s="389"/>
      <c r="BY14" s="389"/>
      <c r="BZ14" s="389"/>
      <c r="CA14" s="389"/>
      <c r="CB14" s="389"/>
      <c r="CC14" s="390"/>
      <c r="CD14" s="430" t="s">
        <v>124</v>
      </c>
      <c r="CE14" s="431"/>
      <c r="CF14" s="431"/>
      <c r="CG14" s="431"/>
      <c r="CH14" s="431"/>
      <c r="CI14" s="431"/>
      <c r="CJ14" s="431"/>
      <c r="CK14" s="431"/>
      <c r="CL14" s="431"/>
      <c r="CM14" s="431"/>
      <c r="CN14" s="431"/>
      <c r="CO14" s="431"/>
      <c r="CP14" s="431"/>
      <c r="CQ14" s="431"/>
      <c r="CR14" s="431"/>
      <c r="CS14" s="432"/>
      <c r="CT14" s="496">
        <v>50.7</v>
      </c>
      <c r="CU14" s="474"/>
      <c r="CV14" s="474"/>
      <c r="CW14" s="474"/>
      <c r="CX14" s="474"/>
      <c r="CY14" s="474"/>
      <c r="CZ14" s="474"/>
      <c r="DA14" s="475"/>
      <c r="DB14" s="496">
        <v>73.7</v>
      </c>
      <c r="DC14" s="474"/>
      <c r="DD14" s="474"/>
      <c r="DE14" s="474"/>
      <c r="DF14" s="474"/>
      <c r="DG14" s="474"/>
      <c r="DH14" s="474"/>
      <c r="DI14" s="475"/>
      <c r="DJ14" s="137"/>
      <c r="DK14" s="137"/>
      <c r="DL14" s="137"/>
      <c r="DM14" s="137"/>
      <c r="DN14" s="137"/>
      <c r="DO14" s="137"/>
    </row>
    <row r="15" spans="1:119" ht="18.75" customHeight="1">
      <c r="A15" s="138"/>
      <c r="B15" s="528"/>
      <c r="C15" s="529"/>
      <c r="D15" s="529"/>
      <c r="E15" s="529"/>
      <c r="F15" s="529"/>
      <c r="G15" s="529"/>
      <c r="H15" s="529"/>
      <c r="I15" s="529"/>
      <c r="J15" s="529"/>
      <c r="K15" s="530"/>
      <c r="L15" s="148"/>
      <c r="M15" s="510" t="s">
        <v>118</v>
      </c>
      <c r="N15" s="511"/>
      <c r="O15" s="511"/>
      <c r="P15" s="511"/>
      <c r="Q15" s="512"/>
      <c r="R15" s="513">
        <v>18615</v>
      </c>
      <c r="S15" s="514"/>
      <c r="T15" s="514"/>
      <c r="U15" s="514"/>
      <c r="V15" s="515"/>
      <c r="W15" s="516" t="s">
        <v>125</v>
      </c>
      <c r="X15" s="452"/>
      <c r="Y15" s="452"/>
      <c r="Z15" s="452"/>
      <c r="AA15" s="452"/>
      <c r="AB15" s="453"/>
      <c r="AC15" s="394">
        <v>1289</v>
      </c>
      <c r="AD15" s="395"/>
      <c r="AE15" s="395"/>
      <c r="AF15" s="395"/>
      <c r="AG15" s="396"/>
      <c r="AH15" s="394">
        <v>1604</v>
      </c>
      <c r="AI15" s="395"/>
      <c r="AJ15" s="395"/>
      <c r="AK15" s="395"/>
      <c r="AL15" s="424"/>
      <c r="AM15" s="488"/>
      <c r="AN15" s="392"/>
      <c r="AO15" s="392"/>
      <c r="AP15" s="392"/>
      <c r="AQ15" s="392"/>
      <c r="AR15" s="392"/>
      <c r="AS15" s="392"/>
      <c r="AT15" s="393"/>
      <c r="AU15" s="476"/>
      <c r="AV15" s="477"/>
      <c r="AW15" s="477"/>
      <c r="AX15" s="477"/>
      <c r="AY15" s="409" t="s">
        <v>126</v>
      </c>
      <c r="AZ15" s="410"/>
      <c r="BA15" s="410"/>
      <c r="BB15" s="410"/>
      <c r="BC15" s="410"/>
      <c r="BD15" s="410"/>
      <c r="BE15" s="410"/>
      <c r="BF15" s="410"/>
      <c r="BG15" s="410"/>
      <c r="BH15" s="410"/>
      <c r="BI15" s="410"/>
      <c r="BJ15" s="410"/>
      <c r="BK15" s="410"/>
      <c r="BL15" s="410"/>
      <c r="BM15" s="411"/>
      <c r="BN15" s="397">
        <v>1714343</v>
      </c>
      <c r="BO15" s="398"/>
      <c r="BP15" s="398"/>
      <c r="BQ15" s="398"/>
      <c r="BR15" s="398"/>
      <c r="BS15" s="398"/>
      <c r="BT15" s="398"/>
      <c r="BU15" s="399"/>
      <c r="BV15" s="397">
        <v>1604635</v>
      </c>
      <c r="BW15" s="398"/>
      <c r="BX15" s="398"/>
      <c r="BY15" s="398"/>
      <c r="BZ15" s="398"/>
      <c r="CA15" s="398"/>
      <c r="CB15" s="398"/>
      <c r="CC15" s="399"/>
      <c r="CD15" s="497" t="s">
        <v>127</v>
      </c>
      <c r="CE15" s="498"/>
      <c r="CF15" s="498"/>
      <c r="CG15" s="498"/>
      <c r="CH15" s="498"/>
      <c r="CI15" s="498"/>
      <c r="CJ15" s="498"/>
      <c r="CK15" s="498"/>
      <c r="CL15" s="498"/>
      <c r="CM15" s="498"/>
      <c r="CN15" s="498"/>
      <c r="CO15" s="498"/>
      <c r="CP15" s="498"/>
      <c r="CQ15" s="498"/>
      <c r="CR15" s="498"/>
      <c r="CS15" s="499"/>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0" t="s">
        <v>128</v>
      </c>
      <c r="M16" s="501"/>
      <c r="N16" s="501"/>
      <c r="O16" s="501"/>
      <c r="P16" s="501"/>
      <c r="Q16" s="502"/>
      <c r="R16" s="503" t="s">
        <v>129</v>
      </c>
      <c r="S16" s="504"/>
      <c r="T16" s="504"/>
      <c r="U16" s="504"/>
      <c r="V16" s="505"/>
      <c r="W16" s="517"/>
      <c r="X16" s="455"/>
      <c r="Y16" s="455"/>
      <c r="Z16" s="455"/>
      <c r="AA16" s="455"/>
      <c r="AB16" s="456"/>
      <c r="AC16" s="506">
        <v>13.6</v>
      </c>
      <c r="AD16" s="507"/>
      <c r="AE16" s="507"/>
      <c r="AF16" s="507"/>
      <c r="AG16" s="508"/>
      <c r="AH16" s="506">
        <v>15.8</v>
      </c>
      <c r="AI16" s="507"/>
      <c r="AJ16" s="507"/>
      <c r="AK16" s="507"/>
      <c r="AL16" s="509"/>
      <c r="AM16" s="488"/>
      <c r="AN16" s="392"/>
      <c r="AO16" s="392"/>
      <c r="AP16" s="392"/>
      <c r="AQ16" s="392"/>
      <c r="AR16" s="392"/>
      <c r="AS16" s="392"/>
      <c r="AT16" s="393"/>
      <c r="AU16" s="476"/>
      <c r="AV16" s="477"/>
      <c r="AW16" s="477"/>
      <c r="AX16" s="477"/>
      <c r="AY16" s="425" t="s">
        <v>130</v>
      </c>
      <c r="AZ16" s="426"/>
      <c r="BA16" s="426"/>
      <c r="BB16" s="426"/>
      <c r="BC16" s="426"/>
      <c r="BD16" s="426"/>
      <c r="BE16" s="426"/>
      <c r="BF16" s="426"/>
      <c r="BG16" s="426"/>
      <c r="BH16" s="426"/>
      <c r="BI16" s="426"/>
      <c r="BJ16" s="426"/>
      <c r="BK16" s="426"/>
      <c r="BL16" s="426"/>
      <c r="BM16" s="427"/>
      <c r="BN16" s="388">
        <v>5877242</v>
      </c>
      <c r="BO16" s="389"/>
      <c r="BP16" s="389"/>
      <c r="BQ16" s="389"/>
      <c r="BR16" s="389"/>
      <c r="BS16" s="389"/>
      <c r="BT16" s="389"/>
      <c r="BU16" s="390"/>
      <c r="BV16" s="388">
        <v>5762524</v>
      </c>
      <c r="BW16" s="389"/>
      <c r="BX16" s="389"/>
      <c r="BY16" s="389"/>
      <c r="BZ16" s="389"/>
      <c r="CA16" s="389"/>
      <c r="CB16" s="389"/>
      <c r="CC16" s="390"/>
      <c r="CD16" s="152"/>
      <c r="CE16" s="386"/>
      <c r="CF16" s="386"/>
      <c r="CG16" s="386"/>
      <c r="CH16" s="386"/>
      <c r="CI16" s="386"/>
      <c r="CJ16" s="386"/>
      <c r="CK16" s="386"/>
      <c r="CL16" s="386"/>
      <c r="CM16" s="386"/>
      <c r="CN16" s="386"/>
      <c r="CO16" s="386"/>
      <c r="CP16" s="386"/>
      <c r="CQ16" s="386"/>
      <c r="CR16" s="386"/>
      <c r="CS16" s="387"/>
      <c r="CT16" s="375"/>
      <c r="CU16" s="376"/>
      <c r="CV16" s="376"/>
      <c r="CW16" s="376"/>
      <c r="CX16" s="376"/>
      <c r="CY16" s="376"/>
      <c r="CZ16" s="376"/>
      <c r="DA16" s="377"/>
      <c r="DB16" s="375"/>
      <c r="DC16" s="376"/>
      <c r="DD16" s="376"/>
      <c r="DE16" s="376"/>
      <c r="DF16" s="376"/>
      <c r="DG16" s="376"/>
      <c r="DH16" s="376"/>
      <c r="DI16" s="377"/>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518" t="s">
        <v>131</v>
      </c>
      <c r="N17" s="519"/>
      <c r="O17" s="519"/>
      <c r="P17" s="519"/>
      <c r="Q17" s="520"/>
      <c r="R17" s="503" t="s">
        <v>129</v>
      </c>
      <c r="S17" s="504"/>
      <c r="T17" s="504"/>
      <c r="U17" s="504"/>
      <c r="V17" s="505"/>
      <c r="W17" s="516" t="s">
        <v>132</v>
      </c>
      <c r="X17" s="452"/>
      <c r="Y17" s="452"/>
      <c r="Z17" s="452"/>
      <c r="AA17" s="452"/>
      <c r="AB17" s="453"/>
      <c r="AC17" s="394">
        <v>5351</v>
      </c>
      <c r="AD17" s="395"/>
      <c r="AE17" s="395"/>
      <c r="AF17" s="395"/>
      <c r="AG17" s="396"/>
      <c r="AH17" s="394">
        <v>5846</v>
      </c>
      <c r="AI17" s="395"/>
      <c r="AJ17" s="395"/>
      <c r="AK17" s="395"/>
      <c r="AL17" s="424"/>
      <c r="AM17" s="488"/>
      <c r="AN17" s="392"/>
      <c r="AO17" s="392"/>
      <c r="AP17" s="392"/>
      <c r="AQ17" s="392"/>
      <c r="AR17" s="392"/>
      <c r="AS17" s="392"/>
      <c r="AT17" s="393"/>
      <c r="AU17" s="476"/>
      <c r="AV17" s="477"/>
      <c r="AW17" s="477"/>
      <c r="AX17" s="477"/>
      <c r="AY17" s="425" t="s">
        <v>133</v>
      </c>
      <c r="AZ17" s="426"/>
      <c r="BA17" s="426"/>
      <c r="BB17" s="426"/>
      <c r="BC17" s="426"/>
      <c r="BD17" s="426"/>
      <c r="BE17" s="426"/>
      <c r="BF17" s="426"/>
      <c r="BG17" s="426"/>
      <c r="BH17" s="426"/>
      <c r="BI17" s="426"/>
      <c r="BJ17" s="426"/>
      <c r="BK17" s="426"/>
      <c r="BL17" s="426"/>
      <c r="BM17" s="427"/>
      <c r="BN17" s="388">
        <v>2147906</v>
      </c>
      <c r="BO17" s="389"/>
      <c r="BP17" s="389"/>
      <c r="BQ17" s="389"/>
      <c r="BR17" s="389"/>
      <c r="BS17" s="389"/>
      <c r="BT17" s="389"/>
      <c r="BU17" s="390"/>
      <c r="BV17" s="388">
        <v>2039182</v>
      </c>
      <c r="BW17" s="389"/>
      <c r="BX17" s="389"/>
      <c r="BY17" s="389"/>
      <c r="BZ17" s="389"/>
      <c r="CA17" s="389"/>
      <c r="CB17" s="389"/>
      <c r="CC17" s="390"/>
      <c r="CD17" s="152"/>
      <c r="CE17" s="386"/>
      <c r="CF17" s="386"/>
      <c r="CG17" s="386"/>
      <c r="CH17" s="386"/>
      <c r="CI17" s="386"/>
      <c r="CJ17" s="386"/>
      <c r="CK17" s="386"/>
      <c r="CL17" s="386"/>
      <c r="CM17" s="386"/>
      <c r="CN17" s="386"/>
      <c r="CO17" s="386"/>
      <c r="CP17" s="386"/>
      <c r="CQ17" s="386"/>
      <c r="CR17" s="386"/>
      <c r="CS17" s="387"/>
      <c r="CT17" s="375"/>
      <c r="CU17" s="376"/>
      <c r="CV17" s="376"/>
      <c r="CW17" s="376"/>
      <c r="CX17" s="376"/>
      <c r="CY17" s="376"/>
      <c r="CZ17" s="376"/>
      <c r="DA17" s="377"/>
      <c r="DB17" s="375"/>
      <c r="DC17" s="376"/>
      <c r="DD17" s="376"/>
      <c r="DE17" s="376"/>
      <c r="DF17" s="376"/>
      <c r="DG17" s="376"/>
      <c r="DH17" s="376"/>
      <c r="DI17" s="377"/>
      <c r="DJ17" s="137"/>
      <c r="DK17" s="137"/>
      <c r="DL17" s="137"/>
      <c r="DM17" s="137"/>
      <c r="DN17" s="137"/>
      <c r="DO17" s="137"/>
    </row>
    <row r="18" spans="1:119" ht="18.75" customHeight="1" thickBot="1">
      <c r="A18" s="138"/>
      <c r="B18" s="481" t="s">
        <v>134</v>
      </c>
      <c r="C18" s="482"/>
      <c r="D18" s="482"/>
      <c r="E18" s="483"/>
      <c r="F18" s="483"/>
      <c r="G18" s="483"/>
      <c r="H18" s="483"/>
      <c r="I18" s="483"/>
      <c r="J18" s="483"/>
      <c r="K18" s="483"/>
      <c r="L18" s="484">
        <v>317.20999999999998</v>
      </c>
      <c r="M18" s="484"/>
      <c r="N18" s="484"/>
      <c r="O18" s="484"/>
      <c r="P18" s="484"/>
      <c r="Q18" s="484"/>
      <c r="R18" s="485"/>
      <c r="S18" s="485"/>
      <c r="T18" s="485"/>
      <c r="U18" s="485"/>
      <c r="V18" s="486"/>
      <c r="W18" s="494"/>
      <c r="X18" s="495"/>
      <c r="Y18" s="495"/>
      <c r="Z18" s="495"/>
      <c r="AA18" s="495"/>
      <c r="AB18" s="521"/>
      <c r="AC18" s="421">
        <v>56.6</v>
      </c>
      <c r="AD18" s="422"/>
      <c r="AE18" s="422"/>
      <c r="AF18" s="422"/>
      <c r="AG18" s="487"/>
      <c r="AH18" s="421">
        <v>57.5</v>
      </c>
      <c r="AI18" s="422"/>
      <c r="AJ18" s="422"/>
      <c r="AK18" s="422"/>
      <c r="AL18" s="423"/>
      <c r="AM18" s="488"/>
      <c r="AN18" s="392"/>
      <c r="AO18" s="392"/>
      <c r="AP18" s="392"/>
      <c r="AQ18" s="392"/>
      <c r="AR18" s="392"/>
      <c r="AS18" s="392"/>
      <c r="AT18" s="393"/>
      <c r="AU18" s="476"/>
      <c r="AV18" s="477"/>
      <c r="AW18" s="477"/>
      <c r="AX18" s="477"/>
      <c r="AY18" s="425" t="s">
        <v>135</v>
      </c>
      <c r="AZ18" s="426"/>
      <c r="BA18" s="426"/>
      <c r="BB18" s="426"/>
      <c r="BC18" s="426"/>
      <c r="BD18" s="426"/>
      <c r="BE18" s="426"/>
      <c r="BF18" s="426"/>
      <c r="BG18" s="426"/>
      <c r="BH18" s="426"/>
      <c r="BI18" s="426"/>
      <c r="BJ18" s="426"/>
      <c r="BK18" s="426"/>
      <c r="BL18" s="426"/>
      <c r="BM18" s="427"/>
      <c r="BN18" s="388">
        <v>5486358</v>
      </c>
      <c r="BO18" s="389"/>
      <c r="BP18" s="389"/>
      <c r="BQ18" s="389"/>
      <c r="BR18" s="389"/>
      <c r="BS18" s="389"/>
      <c r="BT18" s="389"/>
      <c r="BU18" s="390"/>
      <c r="BV18" s="388">
        <v>5584094</v>
      </c>
      <c r="BW18" s="389"/>
      <c r="BX18" s="389"/>
      <c r="BY18" s="389"/>
      <c r="BZ18" s="389"/>
      <c r="CA18" s="389"/>
      <c r="CB18" s="389"/>
      <c r="CC18" s="390"/>
      <c r="CD18" s="152"/>
      <c r="CE18" s="386"/>
      <c r="CF18" s="386"/>
      <c r="CG18" s="386"/>
      <c r="CH18" s="386"/>
      <c r="CI18" s="386"/>
      <c r="CJ18" s="386"/>
      <c r="CK18" s="386"/>
      <c r="CL18" s="386"/>
      <c r="CM18" s="386"/>
      <c r="CN18" s="386"/>
      <c r="CO18" s="386"/>
      <c r="CP18" s="386"/>
      <c r="CQ18" s="386"/>
      <c r="CR18" s="386"/>
      <c r="CS18" s="387"/>
      <c r="CT18" s="375"/>
      <c r="CU18" s="376"/>
      <c r="CV18" s="376"/>
      <c r="CW18" s="376"/>
      <c r="CX18" s="376"/>
      <c r="CY18" s="376"/>
      <c r="CZ18" s="376"/>
      <c r="DA18" s="377"/>
      <c r="DB18" s="375"/>
      <c r="DC18" s="376"/>
      <c r="DD18" s="376"/>
      <c r="DE18" s="376"/>
      <c r="DF18" s="376"/>
      <c r="DG18" s="376"/>
      <c r="DH18" s="376"/>
      <c r="DI18" s="377"/>
      <c r="DJ18" s="137"/>
      <c r="DK18" s="137"/>
      <c r="DL18" s="137"/>
      <c r="DM18" s="137"/>
      <c r="DN18" s="137"/>
      <c r="DO18" s="137"/>
    </row>
    <row r="19" spans="1:119" ht="18.75" customHeight="1" thickBot="1">
      <c r="A19" s="138"/>
      <c r="B19" s="481" t="s">
        <v>136</v>
      </c>
      <c r="C19" s="482"/>
      <c r="D19" s="482"/>
      <c r="E19" s="483"/>
      <c r="F19" s="483"/>
      <c r="G19" s="483"/>
      <c r="H19" s="483"/>
      <c r="I19" s="483"/>
      <c r="J19" s="483"/>
      <c r="K19" s="483"/>
      <c r="L19" s="489">
        <v>55</v>
      </c>
      <c r="M19" s="489"/>
      <c r="N19" s="489"/>
      <c r="O19" s="489"/>
      <c r="P19" s="489"/>
      <c r="Q19" s="489"/>
      <c r="R19" s="490"/>
      <c r="S19" s="490"/>
      <c r="T19" s="490"/>
      <c r="U19" s="490"/>
      <c r="V19" s="491"/>
      <c r="W19" s="492"/>
      <c r="X19" s="493"/>
      <c r="Y19" s="493"/>
      <c r="Z19" s="493"/>
      <c r="AA19" s="493"/>
      <c r="AB19" s="493"/>
      <c r="AC19" s="398"/>
      <c r="AD19" s="398"/>
      <c r="AE19" s="398"/>
      <c r="AF19" s="398"/>
      <c r="AG19" s="398"/>
      <c r="AH19" s="398"/>
      <c r="AI19" s="398"/>
      <c r="AJ19" s="398"/>
      <c r="AK19" s="398"/>
      <c r="AL19" s="399"/>
      <c r="AM19" s="488"/>
      <c r="AN19" s="392"/>
      <c r="AO19" s="392"/>
      <c r="AP19" s="392"/>
      <c r="AQ19" s="392"/>
      <c r="AR19" s="392"/>
      <c r="AS19" s="392"/>
      <c r="AT19" s="393"/>
      <c r="AU19" s="476"/>
      <c r="AV19" s="477"/>
      <c r="AW19" s="477"/>
      <c r="AX19" s="477"/>
      <c r="AY19" s="425" t="s">
        <v>137</v>
      </c>
      <c r="AZ19" s="426"/>
      <c r="BA19" s="426"/>
      <c r="BB19" s="426"/>
      <c r="BC19" s="426"/>
      <c r="BD19" s="426"/>
      <c r="BE19" s="426"/>
      <c r="BF19" s="426"/>
      <c r="BG19" s="426"/>
      <c r="BH19" s="426"/>
      <c r="BI19" s="426"/>
      <c r="BJ19" s="426"/>
      <c r="BK19" s="426"/>
      <c r="BL19" s="426"/>
      <c r="BM19" s="427"/>
      <c r="BN19" s="388">
        <v>7906053</v>
      </c>
      <c r="BO19" s="389"/>
      <c r="BP19" s="389"/>
      <c r="BQ19" s="389"/>
      <c r="BR19" s="389"/>
      <c r="BS19" s="389"/>
      <c r="BT19" s="389"/>
      <c r="BU19" s="390"/>
      <c r="BV19" s="388">
        <v>8401502</v>
      </c>
      <c r="BW19" s="389"/>
      <c r="BX19" s="389"/>
      <c r="BY19" s="389"/>
      <c r="BZ19" s="389"/>
      <c r="CA19" s="389"/>
      <c r="CB19" s="389"/>
      <c r="CC19" s="390"/>
      <c r="CD19" s="152"/>
      <c r="CE19" s="386"/>
      <c r="CF19" s="386"/>
      <c r="CG19" s="386"/>
      <c r="CH19" s="386"/>
      <c r="CI19" s="386"/>
      <c r="CJ19" s="386"/>
      <c r="CK19" s="386"/>
      <c r="CL19" s="386"/>
      <c r="CM19" s="386"/>
      <c r="CN19" s="386"/>
      <c r="CO19" s="386"/>
      <c r="CP19" s="386"/>
      <c r="CQ19" s="386"/>
      <c r="CR19" s="386"/>
      <c r="CS19" s="387"/>
      <c r="CT19" s="375"/>
      <c r="CU19" s="376"/>
      <c r="CV19" s="376"/>
      <c r="CW19" s="376"/>
      <c r="CX19" s="376"/>
      <c r="CY19" s="376"/>
      <c r="CZ19" s="376"/>
      <c r="DA19" s="377"/>
      <c r="DB19" s="375"/>
      <c r="DC19" s="376"/>
      <c r="DD19" s="376"/>
      <c r="DE19" s="376"/>
      <c r="DF19" s="376"/>
      <c r="DG19" s="376"/>
      <c r="DH19" s="376"/>
      <c r="DI19" s="377"/>
      <c r="DJ19" s="137"/>
      <c r="DK19" s="137"/>
      <c r="DL19" s="137"/>
      <c r="DM19" s="137"/>
      <c r="DN19" s="137"/>
      <c r="DO19" s="137"/>
    </row>
    <row r="20" spans="1:119" ht="18.75" customHeight="1" thickBot="1">
      <c r="A20" s="138"/>
      <c r="B20" s="481" t="s">
        <v>138</v>
      </c>
      <c r="C20" s="482"/>
      <c r="D20" s="482"/>
      <c r="E20" s="483"/>
      <c r="F20" s="483"/>
      <c r="G20" s="483"/>
      <c r="H20" s="483"/>
      <c r="I20" s="483"/>
      <c r="J20" s="483"/>
      <c r="K20" s="483"/>
      <c r="L20" s="489">
        <v>7604</v>
      </c>
      <c r="M20" s="489"/>
      <c r="N20" s="489"/>
      <c r="O20" s="489"/>
      <c r="P20" s="489"/>
      <c r="Q20" s="489"/>
      <c r="R20" s="490"/>
      <c r="S20" s="490"/>
      <c r="T20" s="490"/>
      <c r="U20" s="490"/>
      <c r="V20" s="491"/>
      <c r="W20" s="494"/>
      <c r="X20" s="495"/>
      <c r="Y20" s="495"/>
      <c r="Z20" s="495"/>
      <c r="AA20" s="495"/>
      <c r="AB20" s="495"/>
      <c r="AC20" s="474"/>
      <c r="AD20" s="474"/>
      <c r="AE20" s="474"/>
      <c r="AF20" s="474"/>
      <c r="AG20" s="474"/>
      <c r="AH20" s="474"/>
      <c r="AI20" s="474"/>
      <c r="AJ20" s="474"/>
      <c r="AK20" s="474"/>
      <c r="AL20" s="475"/>
      <c r="AM20" s="459"/>
      <c r="AN20" s="413"/>
      <c r="AO20" s="413"/>
      <c r="AP20" s="413"/>
      <c r="AQ20" s="413"/>
      <c r="AR20" s="413"/>
      <c r="AS20" s="413"/>
      <c r="AT20" s="414"/>
      <c r="AU20" s="460"/>
      <c r="AV20" s="461"/>
      <c r="AW20" s="461"/>
      <c r="AX20" s="462"/>
      <c r="AY20" s="425"/>
      <c r="AZ20" s="426"/>
      <c r="BA20" s="426"/>
      <c r="BB20" s="426"/>
      <c r="BC20" s="426"/>
      <c r="BD20" s="426"/>
      <c r="BE20" s="426"/>
      <c r="BF20" s="426"/>
      <c r="BG20" s="426"/>
      <c r="BH20" s="426"/>
      <c r="BI20" s="426"/>
      <c r="BJ20" s="426"/>
      <c r="BK20" s="426"/>
      <c r="BL20" s="426"/>
      <c r="BM20" s="427"/>
      <c r="BN20" s="388"/>
      <c r="BO20" s="389"/>
      <c r="BP20" s="389"/>
      <c r="BQ20" s="389"/>
      <c r="BR20" s="389"/>
      <c r="BS20" s="389"/>
      <c r="BT20" s="389"/>
      <c r="BU20" s="390"/>
      <c r="BV20" s="388"/>
      <c r="BW20" s="389"/>
      <c r="BX20" s="389"/>
      <c r="BY20" s="389"/>
      <c r="BZ20" s="389"/>
      <c r="CA20" s="389"/>
      <c r="CB20" s="389"/>
      <c r="CC20" s="390"/>
      <c r="CD20" s="152"/>
      <c r="CE20" s="386"/>
      <c r="CF20" s="386"/>
      <c r="CG20" s="386"/>
      <c r="CH20" s="386"/>
      <c r="CI20" s="386"/>
      <c r="CJ20" s="386"/>
      <c r="CK20" s="386"/>
      <c r="CL20" s="386"/>
      <c r="CM20" s="386"/>
      <c r="CN20" s="386"/>
      <c r="CO20" s="386"/>
      <c r="CP20" s="386"/>
      <c r="CQ20" s="386"/>
      <c r="CR20" s="386"/>
      <c r="CS20" s="387"/>
      <c r="CT20" s="375"/>
      <c r="CU20" s="376"/>
      <c r="CV20" s="376"/>
      <c r="CW20" s="376"/>
      <c r="CX20" s="376"/>
      <c r="CY20" s="376"/>
      <c r="CZ20" s="376"/>
      <c r="DA20" s="377"/>
      <c r="DB20" s="375"/>
      <c r="DC20" s="376"/>
      <c r="DD20" s="376"/>
      <c r="DE20" s="376"/>
      <c r="DF20" s="376"/>
      <c r="DG20" s="376"/>
      <c r="DH20" s="376"/>
      <c r="DI20" s="377"/>
      <c r="DJ20" s="137"/>
      <c r="DK20" s="137"/>
      <c r="DL20" s="137"/>
      <c r="DM20" s="137"/>
      <c r="DN20" s="137"/>
      <c r="DO20" s="137"/>
    </row>
    <row r="21" spans="1:119" ht="18.75" customHeight="1">
      <c r="A21" s="138"/>
      <c r="B21" s="478" t="s">
        <v>139</v>
      </c>
      <c r="C21" s="479"/>
      <c r="D21" s="479"/>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479"/>
      <c r="AM21" s="479"/>
      <c r="AN21" s="479"/>
      <c r="AO21" s="479"/>
      <c r="AP21" s="479"/>
      <c r="AQ21" s="479"/>
      <c r="AR21" s="479"/>
      <c r="AS21" s="479"/>
      <c r="AT21" s="479"/>
      <c r="AU21" s="479"/>
      <c r="AV21" s="479"/>
      <c r="AW21" s="479"/>
      <c r="AX21" s="480"/>
      <c r="AY21" s="425"/>
      <c r="AZ21" s="426"/>
      <c r="BA21" s="426"/>
      <c r="BB21" s="426"/>
      <c r="BC21" s="426"/>
      <c r="BD21" s="426"/>
      <c r="BE21" s="426"/>
      <c r="BF21" s="426"/>
      <c r="BG21" s="426"/>
      <c r="BH21" s="426"/>
      <c r="BI21" s="426"/>
      <c r="BJ21" s="426"/>
      <c r="BK21" s="426"/>
      <c r="BL21" s="426"/>
      <c r="BM21" s="427"/>
      <c r="BN21" s="388"/>
      <c r="BO21" s="389"/>
      <c r="BP21" s="389"/>
      <c r="BQ21" s="389"/>
      <c r="BR21" s="389"/>
      <c r="BS21" s="389"/>
      <c r="BT21" s="389"/>
      <c r="BU21" s="390"/>
      <c r="BV21" s="388"/>
      <c r="BW21" s="389"/>
      <c r="BX21" s="389"/>
      <c r="BY21" s="389"/>
      <c r="BZ21" s="389"/>
      <c r="CA21" s="389"/>
      <c r="CB21" s="389"/>
      <c r="CC21" s="390"/>
      <c r="CD21" s="152"/>
      <c r="CE21" s="386"/>
      <c r="CF21" s="386"/>
      <c r="CG21" s="386"/>
      <c r="CH21" s="386"/>
      <c r="CI21" s="386"/>
      <c r="CJ21" s="386"/>
      <c r="CK21" s="386"/>
      <c r="CL21" s="386"/>
      <c r="CM21" s="386"/>
      <c r="CN21" s="386"/>
      <c r="CO21" s="386"/>
      <c r="CP21" s="386"/>
      <c r="CQ21" s="386"/>
      <c r="CR21" s="386"/>
      <c r="CS21" s="387"/>
      <c r="CT21" s="375"/>
      <c r="CU21" s="376"/>
      <c r="CV21" s="376"/>
      <c r="CW21" s="376"/>
      <c r="CX21" s="376"/>
      <c r="CY21" s="376"/>
      <c r="CZ21" s="376"/>
      <c r="DA21" s="377"/>
      <c r="DB21" s="375"/>
      <c r="DC21" s="376"/>
      <c r="DD21" s="376"/>
      <c r="DE21" s="376"/>
      <c r="DF21" s="376"/>
      <c r="DG21" s="376"/>
      <c r="DH21" s="376"/>
      <c r="DI21" s="377"/>
      <c r="DJ21" s="137"/>
      <c r="DK21" s="137"/>
      <c r="DL21" s="137"/>
      <c r="DM21" s="137"/>
      <c r="DN21" s="137"/>
      <c r="DO21" s="137"/>
    </row>
    <row r="22" spans="1:119" ht="18.75" customHeight="1" thickBot="1">
      <c r="A22" s="138"/>
      <c r="B22" s="442" t="s">
        <v>140</v>
      </c>
      <c r="C22" s="443"/>
      <c r="D22" s="444"/>
      <c r="E22" s="451" t="s">
        <v>1</v>
      </c>
      <c r="F22" s="452"/>
      <c r="G22" s="452"/>
      <c r="H22" s="452"/>
      <c r="I22" s="452"/>
      <c r="J22" s="452"/>
      <c r="K22" s="453"/>
      <c r="L22" s="451" t="s">
        <v>141</v>
      </c>
      <c r="M22" s="452"/>
      <c r="N22" s="452"/>
      <c r="O22" s="452"/>
      <c r="P22" s="453"/>
      <c r="Q22" s="433" t="s">
        <v>142</v>
      </c>
      <c r="R22" s="434"/>
      <c r="S22" s="434"/>
      <c r="T22" s="434"/>
      <c r="U22" s="434"/>
      <c r="V22" s="457"/>
      <c r="W22" s="463" t="s">
        <v>143</v>
      </c>
      <c r="X22" s="443"/>
      <c r="Y22" s="444"/>
      <c r="Z22" s="451" t="s">
        <v>1</v>
      </c>
      <c r="AA22" s="452"/>
      <c r="AB22" s="452"/>
      <c r="AC22" s="452"/>
      <c r="AD22" s="452"/>
      <c r="AE22" s="452"/>
      <c r="AF22" s="452"/>
      <c r="AG22" s="453"/>
      <c r="AH22" s="468" t="s">
        <v>144</v>
      </c>
      <c r="AI22" s="452"/>
      <c r="AJ22" s="452"/>
      <c r="AK22" s="452"/>
      <c r="AL22" s="453"/>
      <c r="AM22" s="468" t="s">
        <v>145</v>
      </c>
      <c r="AN22" s="469"/>
      <c r="AO22" s="469"/>
      <c r="AP22" s="469"/>
      <c r="AQ22" s="469"/>
      <c r="AR22" s="470"/>
      <c r="AS22" s="433" t="s">
        <v>142</v>
      </c>
      <c r="AT22" s="434"/>
      <c r="AU22" s="434"/>
      <c r="AV22" s="434"/>
      <c r="AW22" s="434"/>
      <c r="AX22" s="435"/>
      <c r="AY22" s="383"/>
      <c r="AZ22" s="384"/>
      <c r="BA22" s="384"/>
      <c r="BB22" s="384"/>
      <c r="BC22" s="384"/>
      <c r="BD22" s="384"/>
      <c r="BE22" s="384"/>
      <c r="BF22" s="384"/>
      <c r="BG22" s="384"/>
      <c r="BH22" s="384"/>
      <c r="BI22" s="384"/>
      <c r="BJ22" s="384"/>
      <c r="BK22" s="384"/>
      <c r="BL22" s="384"/>
      <c r="BM22" s="385"/>
      <c r="BN22" s="380"/>
      <c r="BO22" s="381"/>
      <c r="BP22" s="381"/>
      <c r="BQ22" s="381"/>
      <c r="BR22" s="381"/>
      <c r="BS22" s="381"/>
      <c r="BT22" s="381"/>
      <c r="BU22" s="382"/>
      <c r="BV22" s="380"/>
      <c r="BW22" s="381"/>
      <c r="BX22" s="381"/>
      <c r="BY22" s="381"/>
      <c r="BZ22" s="381"/>
      <c r="CA22" s="381"/>
      <c r="CB22" s="381"/>
      <c r="CC22" s="382"/>
      <c r="CD22" s="152"/>
      <c r="CE22" s="386"/>
      <c r="CF22" s="386"/>
      <c r="CG22" s="386"/>
      <c r="CH22" s="386"/>
      <c r="CI22" s="386"/>
      <c r="CJ22" s="386"/>
      <c r="CK22" s="386"/>
      <c r="CL22" s="386"/>
      <c r="CM22" s="386"/>
      <c r="CN22" s="386"/>
      <c r="CO22" s="386"/>
      <c r="CP22" s="386"/>
      <c r="CQ22" s="386"/>
      <c r="CR22" s="386"/>
      <c r="CS22" s="387"/>
      <c r="CT22" s="375"/>
      <c r="CU22" s="376"/>
      <c r="CV22" s="376"/>
      <c r="CW22" s="376"/>
      <c r="CX22" s="376"/>
      <c r="CY22" s="376"/>
      <c r="CZ22" s="376"/>
      <c r="DA22" s="377"/>
      <c r="DB22" s="375"/>
      <c r="DC22" s="376"/>
      <c r="DD22" s="376"/>
      <c r="DE22" s="376"/>
      <c r="DF22" s="376"/>
      <c r="DG22" s="376"/>
      <c r="DH22" s="376"/>
      <c r="DI22" s="377"/>
      <c r="DJ22" s="137"/>
      <c r="DK22" s="137"/>
      <c r="DL22" s="137"/>
      <c r="DM22" s="137"/>
      <c r="DN22" s="137"/>
      <c r="DO22" s="137"/>
    </row>
    <row r="23" spans="1:119" ht="18.75" customHeight="1">
      <c r="A23" s="138"/>
      <c r="B23" s="445"/>
      <c r="C23" s="446"/>
      <c r="D23" s="447"/>
      <c r="E23" s="454"/>
      <c r="F23" s="455"/>
      <c r="G23" s="455"/>
      <c r="H23" s="455"/>
      <c r="I23" s="455"/>
      <c r="J23" s="455"/>
      <c r="K23" s="456"/>
      <c r="L23" s="454"/>
      <c r="M23" s="455"/>
      <c r="N23" s="455"/>
      <c r="O23" s="455"/>
      <c r="P23" s="456"/>
      <c r="Q23" s="436"/>
      <c r="R23" s="437"/>
      <c r="S23" s="437"/>
      <c r="T23" s="437"/>
      <c r="U23" s="437"/>
      <c r="V23" s="458"/>
      <c r="W23" s="464"/>
      <c r="X23" s="446"/>
      <c r="Y23" s="447"/>
      <c r="Z23" s="454"/>
      <c r="AA23" s="455"/>
      <c r="AB23" s="455"/>
      <c r="AC23" s="455"/>
      <c r="AD23" s="455"/>
      <c r="AE23" s="455"/>
      <c r="AF23" s="455"/>
      <c r="AG23" s="456"/>
      <c r="AH23" s="454"/>
      <c r="AI23" s="455"/>
      <c r="AJ23" s="455"/>
      <c r="AK23" s="455"/>
      <c r="AL23" s="456"/>
      <c r="AM23" s="471"/>
      <c r="AN23" s="472"/>
      <c r="AO23" s="472"/>
      <c r="AP23" s="472"/>
      <c r="AQ23" s="472"/>
      <c r="AR23" s="473"/>
      <c r="AS23" s="436"/>
      <c r="AT23" s="437"/>
      <c r="AU23" s="437"/>
      <c r="AV23" s="437"/>
      <c r="AW23" s="437"/>
      <c r="AX23" s="438"/>
      <c r="AY23" s="409" t="s">
        <v>146</v>
      </c>
      <c r="AZ23" s="410"/>
      <c r="BA23" s="410"/>
      <c r="BB23" s="410"/>
      <c r="BC23" s="410"/>
      <c r="BD23" s="410"/>
      <c r="BE23" s="410"/>
      <c r="BF23" s="410"/>
      <c r="BG23" s="410"/>
      <c r="BH23" s="410"/>
      <c r="BI23" s="410"/>
      <c r="BJ23" s="410"/>
      <c r="BK23" s="410"/>
      <c r="BL23" s="410"/>
      <c r="BM23" s="411"/>
      <c r="BN23" s="388">
        <v>12711170</v>
      </c>
      <c r="BO23" s="389"/>
      <c r="BP23" s="389"/>
      <c r="BQ23" s="389"/>
      <c r="BR23" s="389"/>
      <c r="BS23" s="389"/>
      <c r="BT23" s="389"/>
      <c r="BU23" s="390"/>
      <c r="BV23" s="388">
        <v>12673934</v>
      </c>
      <c r="BW23" s="389"/>
      <c r="BX23" s="389"/>
      <c r="BY23" s="389"/>
      <c r="BZ23" s="389"/>
      <c r="CA23" s="389"/>
      <c r="CB23" s="389"/>
      <c r="CC23" s="390"/>
      <c r="CD23" s="152"/>
      <c r="CE23" s="386"/>
      <c r="CF23" s="386"/>
      <c r="CG23" s="386"/>
      <c r="CH23" s="386"/>
      <c r="CI23" s="386"/>
      <c r="CJ23" s="386"/>
      <c r="CK23" s="386"/>
      <c r="CL23" s="386"/>
      <c r="CM23" s="386"/>
      <c r="CN23" s="386"/>
      <c r="CO23" s="386"/>
      <c r="CP23" s="386"/>
      <c r="CQ23" s="386"/>
      <c r="CR23" s="386"/>
      <c r="CS23" s="387"/>
      <c r="CT23" s="375"/>
      <c r="CU23" s="376"/>
      <c r="CV23" s="376"/>
      <c r="CW23" s="376"/>
      <c r="CX23" s="376"/>
      <c r="CY23" s="376"/>
      <c r="CZ23" s="376"/>
      <c r="DA23" s="377"/>
      <c r="DB23" s="375"/>
      <c r="DC23" s="376"/>
      <c r="DD23" s="376"/>
      <c r="DE23" s="376"/>
      <c r="DF23" s="376"/>
      <c r="DG23" s="376"/>
      <c r="DH23" s="376"/>
      <c r="DI23" s="377"/>
      <c r="DJ23" s="137"/>
      <c r="DK23" s="137"/>
      <c r="DL23" s="137"/>
      <c r="DM23" s="137"/>
      <c r="DN23" s="137"/>
      <c r="DO23" s="137"/>
    </row>
    <row r="24" spans="1:119" ht="18.75" customHeight="1" thickBot="1">
      <c r="A24" s="138"/>
      <c r="B24" s="445"/>
      <c r="C24" s="446"/>
      <c r="D24" s="447"/>
      <c r="E24" s="391" t="s">
        <v>147</v>
      </c>
      <c r="F24" s="392"/>
      <c r="G24" s="392"/>
      <c r="H24" s="392"/>
      <c r="I24" s="392"/>
      <c r="J24" s="392"/>
      <c r="K24" s="393"/>
      <c r="L24" s="394">
        <v>1</v>
      </c>
      <c r="M24" s="395"/>
      <c r="N24" s="395"/>
      <c r="O24" s="395"/>
      <c r="P24" s="396"/>
      <c r="Q24" s="394">
        <v>7310</v>
      </c>
      <c r="R24" s="395"/>
      <c r="S24" s="395"/>
      <c r="T24" s="395"/>
      <c r="U24" s="395"/>
      <c r="V24" s="396"/>
      <c r="W24" s="464"/>
      <c r="X24" s="446"/>
      <c r="Y24" s="447"/>
      <c r="Z24" s="391" t="s">
        <v>148</v>
      </c>
      <c r="AA24" s="392"/>
      <c r="AB24" s="392"/>
      <c r="AC24" s="392"/>
      <c r="AD24" s="392"/>
      <c r="AE24" s="392"/>
      <c r="AF24" s="392"/>
      <c r="AG24" s="393"/>
      <c r="AH24" s="394">
        <v>251</v>
      </c>
      <c r="AI24" s="395"/>
      <c r="AJ24" s="395"/>
      <c r="AK24" s="395"/>
      <c r="AL24" s="396"/>
      <c r="AM24" s="394">
        <v>763793</v>
      </c>
      <c r="AN24" s="395"/>
      <c r="AO24" s="395"/>
      <c r="AP24" s="395"/>
      <c r="AQ24" s="395"/>
      <c r="AR24" s="396"/>
      <c r="AS24" s="394">
        <v>3043</v>
      </c>
      <c r="AT24" s="395"/>
      <c r="AU24" s="395"/>
      <c r="AV24" s="395"/>
      <c r="AW24" s="395"/>
      <c r="AX24" s="424"/>
      <c r="AY24" s="383" t="s">
        <v>149</v>
      </c>
      <c r="AZ24" s="384"/>
      <c r="BA24" s="384"/>
      <c r="BB24" s="384"/>
      <c r="BC24" s="384"/>
      <c r="BD24" s="384"/>
      <c r="BE24" s="384"/>
      <c r="BF24" s="384"/>
      <c r="BG24" s="384"/>
      <c r="BH24" s="384"/>
      <c r="BI24" s="384"/>
      <c r="BJ24" s="384"/>
      <c r="BK24" s="384"/>
      <c r="BL24" s="384"/>
      <c r="BM24" s="385"/>
      <c r="BN24" s="388">
        <v>11231822</v>
      </c>
      <c r="BO24" s="389"/>
      <c r="BP24" s="389"/>
      <c r="BQ24" s="389"/>
      <c r="BR24" s="389"/>
      <c r="BS24" s="389"/>
      <c r="BT24" s="389"/>
      <c r="BU24" s="390"/>
      <c r="BV24" s="388">
        <v>10800164</v>
      </c>
      <c r="BW24" s="389"/>
      <c r="BX24" s="389"/>
      <c r="BY24" s="389"/>
      <c r="BZ24" s="389"/>
      <c r="CA24" s="389"/>
      <c r="CB24" s="389"/>
      <c r="CC24" s="390"/>
      <c r="CD24" s="152"/>
      <c r="CE24" s="386"/>
      <c r="CF24" s="386"/>
      <c r="CG24" s="386"/>
      <c r="CH24" s="386"/>
      <c r="CI24" s="386"/>
      <c r="CJ24" s="386"/>
      <c r="CK24" s="386"/>
      <c r="CL24" s="386"/>
      <c r="CM24" s="386"/>
      <c r="CN24" s="386"/>
      <c r="CO24" s="386"/>
      <c r="CP24" s="386"/>
      <c r="CQ24" s="386"/>
      <c r="CR24" s="386"/>
      <c r="CS24" s="387"/>
      <c r="CT24" s="375"/>
      <c r="CU24" s="376"/>
      <c r="CV24" s="376"/>
      <c r="CW24" s="376"/>
      <c r="CX24" s="376"/>
      <c r="CY24" s="376"/>
      <c r="CZ24" s="376"/>
      <c r="DA24" s="377"/>
      <c r="DB24" s="375"/>
      <c r="DC24" s="376"/>
      <c r="DD24" s="376"/>
      <c r="DE24" s="376"/>
      <c r="DF24" s="376"/>
      <c r="DG24" s="376"/>
      <c r="DH24" s="376"/>
      <c r="DI24" s="377"/>
      <c r="DJ24" s="137"/>
      <c r="DK24" s="137"/>
      <c r="DL24" s="137"/>
      <c r="DM24" s="137"/>
      <c r="DN24" s="137"/>
      <c r="DO24" s="137"/>
    </row>
    <row r="25" spans="1:119" s="137" customFormat="1" ht="18.75" customHeight="1">
      <c r="A25" s="138"/>
      <c r="B25" s="445"/>
      <c r="C25" s="446"/>
      <c r="D25" s="447"/>
      <c r="E25" s="391" t="s">
        <v>150</v>
      </c>
      <c r="F25" s="392"/>
      <c r="G25" s="392"/>
      <c r="H25" s="392"/>
      <c r="I25" s="392"/>
      <c r="J25" s="392"/>
      <c r="K25" s="393"/>
      <c r="L25" s="394">
        <v>1</v>
      </c>
      <c r="M25" s="395"/>
      <c r="N25" s="395"/>
      <c r="O25" s="395"/>
      <c r="P25" s="396"/>
      <c r="Q25" s="394">
        <v>6220</v>
      </c>
      <c r="R25" s="395"/>
      <c r="S25" s="395"/>
      <c r="T25" s="395"/>
      <c r="U25" s="395"/>
      <c r="V25" s="396"/>
      <c r="W25" s="464"/>
      <c r="X25" s="446"/>
      <c r="Y25" s="447"/>
      <c r="Z25" s="391" t="s">
        <v>151</v>
      </c>
      <c r="AA25" s="392"/>
      <c r="AB25" s="392"/>
      <c r="AC25" s="392"/>
      <c r="AD25" s="392"/>
      <c r="AE25" s="392"/>
      <c r="AF25" s="392"/>
      <c r="AG25" s="393"/>
      <c r="AH25" s="394">
        <v>39</v>
      </c>
      <c r="AI25" s="395"/>
      <c r="AJ25" s="395"/>
      <c r="AK25" s="395"/>
      <c r="AL25" s="396"/>
      <c r="AM25" s="394">
        <v>114777</v>
      </c>
      <c r="AN25" s="395"/>
      <c r="AO25" s="395"/>
      <c r="AP25" s="395"/>
      <c r="AQ25" s="395"/>
      <c r="AR25" s="396"/>
      <c r="AS25" s="394">
        <v>2943</v>
      </c>
      <c r="AT25" s="395"/>
      <c r="AU25" s="395"/>
      <c r="AV25" s="395"/>
      <c r="AW25" s="395"/>
      <c r="AX25" s="424"/>
      <c r="AY25" s="409" t="s">
        <v>152</v>
      </c>
      <c r="AZ25" s="410"/>
      <c r="BA25" s="410"/>
      <c r="BB25" s="410"/>
      <c r="BC25" s="410"/>
      <c r="BD25" s="410"/>
      <c r="BE25" s="410"/>
      <c r="BF25" s="410"/>
      <c r="BG25" s="410"/>
      <c r="BH25" s="410"/>
      <c r="BI25" s="410"/>
      <c r="BJ25" s="410"/>
      <c r="BK25" s="410"/>
      <c r="BL25" s="410"/>
      <c r="BM25" s="411"/>
      <c r="BN25" s="397">
        <v>863965</v>
      </c>
      <c r="BO25" s="398"/>
      <c r="BP25" s="398"/>
      <c r="BQ25" s="398"/>
      <c r="BR25" s="398"/>
      <c r="BS25" s="398"/>
      <c r="BT25" s="398"/>
      <c r="BU25" s="399"/>
      <c r="BV25" s="397">
        <v>547080</v>
      </c>
      <c r="BW25" s="398"/>
      <c r="BX25" s="398"/>
      <c r="BY25" s="398"/>
      <c r="BZ25" s="398"/>
      <c r="CA25" s="398"/>
      <c r="CB25" s="398"/>
      <c r="CC25" s="399"/>
      <c r="CD25" s="152"/>
      <c r="CE25" s="386"/>
      <c r="CF25" s="386"/>
      <c r="CG25" s="386"/>
      <c r="CH25" s="386"/>
      <c r="CI25" s="386"/>
      <c r="CJ25" s="386"/>
      <c r="CK25" s="386"/>
      <c r="CL25" s="386"/>
      <c r="CM25" s="386"/>
      <c r="CN25" s="386"/>
      <c r="CO25" s="386"/>
      <c r="CP25" s="386"/>
      <c r="CQ25" s="386"/>
      <c r="CR25" s="386"/>
      <c r="CS25" s="387"/>
      <c r="CT25" s="375"/>
      <c r="CU25" s="376"/>
      <c r="CV25" s="376"/>
      <c r="CW25" s="376"/>
      <c r="CX25" s="376"/>
      <c r="CY25" s="376"/>
      <c r="CZ25" s="376"/>
      <c r="DA25" s="377"/>
      <c r="DB25" s="375"/>
      <c r="DC25" s="376"/>
      <c r="DD25" s="376"/>
      <c r="DE25" s="376"/>
      <c r="DF25" s="376"/>
      <c r="DG25" s="376"/>
      <c r="DH25" s="376"/>
      <c r="DI25" s="377"/>
    </row>
    <row r="26" spans="1:119" s="137" customFormat="1" ht="18.75" customHeight="1">
      <c r="A26" s="138"/>
      <c r="B26" s="445"/>
      <c r="C26" s="446"/>
      <c r="D26" s="447"/>
      <c r="E26" s="391" t="s">
        <v>153</v>
      </c>
      <c r="F26" s="392"/>
      <c r="G26" s="392"/>
      <c r="H26" s="392"/>
      <c r="I26" s="392"/>
      <c r="J26" s="392"/>
      <c r="K26" s="393"/>
      <c r="L26" s="394">
        <v>1</v>
      </c>
      <c r="M26" s="395"/>
      <c r="N26" s="395"/>
      <c r="O26" s="395"/>
      <c r="P26" s="396"/>
      <c r="Q26" s="394">
        <v>5700</v>
      </c>
      <c r="R26" s="395"/>
      <c r="S26" s="395"/>
      <c r="T26" s="395"/>
      <c r="U26" s="395"/>
      <c r="V26" s="396"/>
      <c r="W26" s="464"/>
      <c r="X26" s="446"/>
      <c r="Y26" s="447"/>
      <c r="Z26" s="391" t="s">
        <v>154</v>
      </c>
      <c r="AA26" s="428"/>
      <c r="AB26" s="428"/>
      <c r="AC26" s="428"/>
      <c r="AD26" s="428"/>
      <c r="AE26" s="428"/>
      <c r="AF26" s="428"/>
      <c r="AG26" s="429"/>
      <c r="AH26" s="394">
        <v>24</v>
      </c>
      <c r="AI26" s="395"/>
      <c r="AJ26" s="395"/>
      <c r="AK26" s="395"/>
      <c r="AL26" s="396"/>
      <c r="AM26" s="394">
        <v>79872</v>
      </c>
      <c r="AN26" s="395"/>
      <c r="AO26" s="395"/>
      <c r="AP26" s="395"/>
      <c r="AQ26" s="395"/>
      <c r="AR26" s="396"/>
      <c r="AS26" s="394">
        <v>3328</v>
      </c>
      <c r="AT26" s="395"/>
      <c r="AU26" s="395"/>
      <c r="AV26" s="395"/>
      <c r="AW26" s="395"/>
      <c r="AX26" s="424"/>
      <c r="AY26" s="439" t="s">
        <v>155</v>
      </c>
      <c r="AZ26" s="440"/>
      <c r="BA26" s="440"/>
      <c r="BB26" s="440"/>
      <c r="BC26" s="440"/>
      <c r="BD26" s="440"/>
      <c r="BE26" s="440"/>
      <c r="BF26" s="440"/>
      <c r="BG26" s="440"/>
      <c r="BH26" s="440"/>
      <c r="BI26" s="440"/>
      <c r="BJ26" s="440"/>
      <c r="BK26" s="440"/>
      <c r="BL26" s="440"/>
      <c r="BM26" s="441"/>
      <c r="BN26" s="388" t="s">
        <v>156</v>
      </c>
      <c r="BO26" s="389"/>
      <c r="BP26" s="389"/>
      <c r="BQ26" s="389"/>
      <c r="BR26" s="389"/>
      <c r="BS26" s="389"/>
      <c r="BT26" s="389"/>
      <c r="BU26" s="390"/>
      <c r="BV26" s="388" t="s">
        <v>156</v>
      </c>
      <c r="BW26" s="389"/>
      <c r="BX26" s="389"/>
      <c r="BY26" s="389"/>
      <c r="BZ26" s="389"/>
      <c r="CA26" s="389"/>
      <c r="CB26" s="389"/>
      <c r="CC26" s="390"/>
      <c r="CD26" s="152"/>
      <c r="CE26" s="386"/>
      <c r="CF26" s="386"/>
      <c r="CG26" s="386"/>
      <c r="CH26" s="386"/>
      <c r="CI26" s="386"/>
      <c r="CJ26" s="386"/>
      <c r="CK26" s="386"/>
      <c r="CL26" s="386"/>
      <c r="CM26" s="386"/>
      <c r="CN26" s="386"/>
      <c r="CO26" s="386"/>
      <c r="CP26" s="386"/>
      <c r="CQ26" s="386"/>
      <c r="CR26" s="386"/>
      <c r="CS26" s="387"/>
      <c r="CT26" s="375"/>
      <c r="CU26" s="376"/>
      <c r="CV26" s="376"/>
      <c r="CW26" s="376"/>
      <c r="CX26" s="376"/>
      <c r="CY26" s="376"/>
      <c r="CZ26" s="376"/>
      <c r="DA26" s="377"/>
      <c r="DB26" s="375"/>
      <c r="DC26" s="376"/>
      <c r="DD26" s="376"/>
      <c r="DE26" s="376"/>
      <c r="DF26" s="376"/>
      <c r="DG26" s="376"/>
      <c r="DH26" s="376"/>
      <c r="DI26" s="377"/>
    </row>
    <row r="27" spans="1:119" ht="18.75" customHeight="1" thickBot="1">
      <c r="A27" s="138"/>
      <c r="B27" s="445"/>
      <c r="C27" s="446"/>
      <c r="D27" s="447"/>
      <c r="E27" s="391" t="s">
        <v>157</v>
      </c>
      <c r="F27" s="392"/>
      <c r="G27" s="392"/>
      <c r="H27" s="392"/>
      <c r="I27" s="392"/>
      <c r="J27" s="392"/>
      <c r="K27" s="393"/>
      <c r="L27" s="394">
        <v>1</v>
      </c>
      <c r="M27" s="395"/>
      <c r="N27" s="395"/>
      <c r="O27" s="395"/>
      <c r="P27" s="396"/>
      <c r="Q27" s="394">
        <v>3850</v>
      </c>
      <c r="R27" s="395"/>
      <c r="S27" s="395"/>
      <c r="T27" s="395"/>
      <c r="U27" s="395"/>
      <c r="V27" s="396"/>
      <c r="W27" s="464"/>
      <c r="X27" s="446"/>
      <c r="Y27" s="447"/>
      <c r="Z27" s="391" t="s">
        <v>158</v>
      </c>
      <c r="AA27" s="392"/>
      <c r="AB27" s="392"/>
      <c r="AC27" s="392"/>
      <c r="AD27" s="392"/>
      <c r="AE27" s="392"/>
      <c r="AF27" s="392"/>
      <c r="AG27" s="393"/>
      <c r="AH27" s="394" t="s">
        <v>156</v>
      </c>
      <c r="AI27" s="395"/>
      <c r="AJ27" s="395"/>
      <c r="AK27" s="395"/>
      <c r="AL27" s="396"/>
      <c r="AM27" s="394" t="s">
        <v>156</v>
      </c>
      <c r="AN27" s="395"/>
      <c r="AO27" s="395"/>
      <c r="AP27" s="395"/>
      <c r="AQ27" s="395"/>
      <c r="AR27" s="396"/>
      <c r="AS27" s="394" t="s">
        <v>156</v>
      </c>
      <c r="AT27" s="395"/>
      <c r="AU27" s="395"/>
      <c r="AV27" s="395"/>
      <c r="AW27" s="395"/>
      <c r="AX27" s="424"/>
      <c r="AY27" s="430" t="s">
        <v>159</v>
      </c>
      <c r="AZ27" s="431"/>
      <c r="BA27" s="431"/>
      <c r="BB27" s="431"/>
      <c r="BC27" s="431"/>
      <c r="BD27" s="431"/>
      <c r="BE27" s="431"/>
      <c r="BF27" s="431"/>
      <c r="BG27" s="431"/>
      <c r="BH27" s="431"/>
      <c r="BI27" s="431"/>
      <c r="BJ27" s="431"/>
      <c r="BK27" s="431"/>
      <c r="BL27" s="431"/>
      <c r="BM27" s="432"/>
      <c r="BN27" s="380">
        <v>243410</v>
      </c>
      <c r="BO27" s="381"/>
      <c r="BP27" s="381"/>
      <c r="BQ27" s="381"/>
      <c r="BR27" s="381"/>
      <c r="BS27" s="381"/>
      <c r="BT27" s="381"/>
      <c r="BU27" s="382"/>
      <c r="BV27" s="380">
        <v>243410</v>
      </c>
      <c r="BW27" s="381"/>
      <c r="BX27" s="381"/>
      <c r="BY27" s="381"/>
      <c r="BZ27" s="381"/>
      <c r="CA27" s="381"/>
      <c r="CB27" s="381"/>
      <c r="CC27" s="382"/>
      <c r="CD27" s="154"/>
      <c r="CE27" s="386"/>
      <c r="CF27" s="386"/>
      <c r="CG27" s="386"/>
      <c r="CH27" s="386"/>
      <c r="CI27" s="386"/>
      <c r="CJ27" s="386"/>
      <c r="CK27" s="386"/>
      <c r="CL27" s="386"/>
      <c r="CM27" s="386"/>
      <c r="CN27" s="386"/>
      <c r="CO27" s="386"/>
      <c r="CP27" s="386"/>
      <c r="CQ27" s="386"/>
      <c r="CR27" s="386"/>
      <c r="CS27" s="387"/>
      <c r="CT27" s="375"/>
      <c r="CU27" s="376"/>
      <c r="CV27" s="376"/>
      <c r="CW27" s="376"/>
      <c r="CX27" s="376"/>
      <c r="CY27" s="376"/>
      <c r="CZ27" s="376"/>
      <c r="DA27" s="377"/>
      <c r="DB27" s="375"/>
      <c r="DC27" s="376"/>
      <c r="DD27" s="376"/>
      <c r="DE27" s="376"/>
      <c r="DF27" s="376"/>
      <c r="DG27" s="376"/>
      <c r="DH27" s="376"/>
      <c r="DI27" s="377"/>
      <c r="DJ27" s="137"/>
      <c r="DK27" s="137"/>
      <c r="DL27" s="137"/>
      <c r="DM27" s="137"/>
      <c r="DN27" s="137"/>
      <c r="DO27" s="137"/>
    </row>
    <row r="28" spans="1:119" ht="18.75" customHeight="1">
      <c r="A28" s="138"/>
      <c r="B28" s="445"/>
      <c r="C28" s="446"/>
      <c r="D28" s="447"/>
      <c r="E28" s="391" t="s">
        <v>160</v>
      </c>
      <c r="F28" s="392"/>
      <c r="G28" s="392"/>
      <c r="H28" s="392"/>
      <c r="I28" s="392"/>
      <c r="J28" s="392"/>
      <c r="K28" s="393"/>
      <c r="L28" s="394">
        <v>1</v>
      </c>
      <c r="M28" s="395"/>
      <c r="N28" s="395"/>
      <c r="O28" s="395"/>
      <c r="P28" s="396"/>
      <c r="Q28" s="394">
        <v>3350</v>
      </c>
      <c r="R28" s="395"/>
      <c r="S28" s="395"/>
      <c r="T28" s="395"/>
      <c r="U28" s="395"/>
      <c r="V28" s="396"/>
      <c r="W28" s="464"/>
      <c r="X28" s="446"/>
      <c r="Y28" s="447"/>
      <c r="Z28" s="391" t="s">
        <v>161</v>
      </c>
      <c r="AA28" s="392"/>
      <c r="AB28" s="392"/>
      <c r="AC28" s="392"/>
      <c r="AD28" s="392"/>
      <c r="AE28" s="392"/>
      <c r="AF28" s="392"/>
      <c r="AG28" s="393"/>
      <c r="AH28" s="394" t="s">
        <v>156</v>
      </c>
      <c r="AI28" s="395"/>
      <c r="AJ28" s="395"/>
      <c r="AK28" s="395"/>
      <c r="AL28" s="396"/>
      <c r="AM28" s="394" t="s">
        <v>156</v>
      </c>
      <c r="AN28" s="395"/>
      <c r="AO28" s="395"/>
      <c r="AP28" s="395"/>
      <c r="AQ28" s="395"/>
      <c r="AR28" s="396"/>
      <c r="AS28" s="394" t="s">
        <v>156</v>
      </c>
      <c r="AT28" s="395"/>
      <c r="AU28" s="395"/>
      <c r="AV28" s="395"/>
      <c r="AW28" s="395"/>
      <c r="AX28" s="424"/>
      <c r="AY28" s="400" t="s">
        <v>162</v>
      </c>
      <c r="AZ28" s="401"/>
      <c r="BA28" s="401"/>
      <c r="BB28" s="402"/>
      <c r="BC28" s="409" t="s">
        <v>163</v>
      </c>
      <c r="BD28" s="410"/>
      <c r="BE28" s="410"/>
      <c r="BF28" s="410"/>
      <c r="BG28" s="410"/>
      <c r="BH28" s="410"/>
      <c r="BI28" s="410"/>
      <c r="BJ28" s="410"/>
      <c r="BK28" s="410"/>
      <c r="BL28" s="410"/>
      <c r="BM28" s="411"/>
      <c r="BN28" s="397">
        <v>1090184</v>
      </c>
      <c r="BO28" s="398"/>
      <c r="BP28" s="398"/>
      <c r="BQ28" s="398"/>
      <c r="BR28" s="398"/>
      <c r="BS28" s="398"/>
      <c r="BT28" s="398"/>
      <c r="BU28" s="399"/>
      <c r="BV28" s="397">
        <v>990160</v>
      </c>
      <c r="BW28" s="398"/>
      <c r="BX28" s="398"/>
      <c r="BY28" s="398"/>
      <c r="BZ28" s="398"/>
      <c r="CA28" s="398"/>
      <c r="CB28" s="398"/>
      <c r="CC28" s="399"/>
      <c r="CD28" s="152"/>
      <c r="CE28" s="386"/>
      <c r="CF28" s="386"/>
      <c r="CG28" s="386"/>
      <c r="CH28" s="386"/>
      <c r="CI28" s="386"/>
      <c r="CJ28" s="386"/>
      <c r="CK28" s="386"/>
      <c r="CL28" s="386"/>
      <c r="CM28" s="386"/>
      <c r="CN28" s="386"/>
      <c r="CO28" s="386"/>
      <c r="CP28" s="386"/>
      <c r="CQ28" s="386"/>
      <c r="CR28" s="386"/>
      <c r="CS28" s="387"/>
      <c r="CT28" s="375"/>
      <c r="CU28" s="376"/>
      <c r="CV28" s="376"/>
      <c r="CW28" s="376"/>
      <c r="CX28" s="376"/>
      <c r="CY28" s="376"/>
      <c r="CZ28" s="376"/>
      <c r="DA28" s="377"/>
      <c r="DB28" s="375"/>
      <c r="DC28" s="376"/>
      <c r="DD28" s="376"/>
      <c r="DE28" s="376"/>
      <c r="DF28" s="376"/>
      <c r="DG28" s="376"/>
      <c r="DH28" s="376"/>
      <c r="DI28" s="377"/>
      <c r="DJ28" s="137"/>
      <c r="DK28" s="137"/>
      <c r="DL28" s="137"/>
      <c r="DM28" s="137"/>
      <c r="DN28" s="137"/>
      <c r="DO28" s="137"/>
    </row>
    <row r="29" spans="1:119" ht="18.75" customHeight="1">
      <c r="A29" s="138"/>
      <c r="B29" s="445"/>
      <c r="C29" s="446"/>
      <c r="D29" s="447"/>
      <c r="E29" s="391" t="s">
        <v>164</v>
      </c>
      <c r="F29" s="392"/>
      <c r="G29" s="392"/>
      <c r="H29" s="392"/>
      <c r="I29" s="392"/>
      <c r="J29" s="392"/>
      <c r="K29" s="393"/>
      <c r="L29" s="394">
        <v>12</v>
      </c>
      <c r="M29" s="395"/>
      <c r="N29" s="395"/>
      <c r="O29" s="395"/>
      <c r="P29" s="396"/>
      <c r="Q29" s="394">
        <v>3150</v>
      </c>
      <c r="R29" s="395"/>
      <c r="S29" s="395"/>
      <c r="T29" s="395"/>
      <c r="U29" s="395"/>
      <c r="V29" s="396"/>
      <c r="W29" s="465"/>
      <c r="X29" s="466"/>
      <c r="Y29" s="467"/>
      <c r="Z29" s="391" t="s">
        <v>165</v>
      </c>
      <c r="AA29" s="392"/>
      <c r="AB29" s="392"/>
      <c r="AC29" s="392"/>
      <c r="AD29" s="392"/>
      <c r="AE29" s="392"/>
      <c r="AF29" s="392"/>
      <c r="AG29" s="393"/>
      <c r="AH29" s="394">
        <v>251</v>
      </c>
      <c r="AI29" s="395"/>
      <c r="AJ29" s="395"/>
      <c r="AK29" s="395"/>
      <c r="AL29" s="396"/>
      <c r="AM29" s="394">
        <v>763793</v>
      </c>
      <c r="AN29" s="395"/>
      <c r="AO29" s="395"/>
      <c r="AP29" s="395"/>
      <c r="AQ29" s="395"/>
      <c r="AR29" s="396"/>
      <c r="AS29" s="394">
        <v>3043</v>
      </c>
      <c r="AT29" s="395"/>
      <c r="AU29" s="395"/>
      <c r="AV29" s="395"/>
      <c r="AW29" s="395"/>
      <c r="AX29" s="424"/>
      <c r="AY29" s="403"/>
      <c r="AZ29" s="404"/>
      <c r="BA29" s="404"/>
      <c r="BB29" s="405"/>
      <c r="BC29" s="425" t="s">
        <v>166</v>
      </c>
      <c r="BD29" s="426"/>
      <c r="BE29" s="426"/>
      <c r="BF29" s="426"/>
      <c r="BG29" s="426"/>
      <c r="BH29" s="426"/>
      <c r="BI29" s="426"/>
      <c r="BJ29" s="426"/>
      <c r="BK29" s="426"/>
      <c r="BL29" s="426"/>
      <c r="BM29" s="427"/>
      <c r="BN29" s="388">
        <v>1155325</v>
      </c>
      <c r="BO29" s="389"/>
      <c r="BP29" s="389"/>
      <c r="BQ29" s="389"/>
      <c r="BR29" s="389"/>
      <c r="BS29" s="389"/>
      <c r="BT29" s="389"/>
      <c r="BU29" s="390"/>
      <c r="BV29" s="388">
        <v>1045091</v>
      </c>
      <c r="BW29" s="389"/>
      <c r="BX29" s="389"/>
      <c r="BY29" s="389"/>
      <c r="BZ29" s="389"/>
      <c r="CA29" s="389"/>
      <c r="CB29" s="389"/>
      <c r="CC29" s="390"/>
      <c r="CD29" s="154"/>
      <c r="CE29" s="386"/>
      <c r="CF29" s="386"/>
      <c r="CG29" s="386"/>
      <c r="CH29" s="386"/>
      <c r="CI29" s="386"/>
      <c r="CJ29" s="386"/>
      <c r="CK29" s="386"/>
      <c r="CL29" s="386"/>
      <c r="CM29" s="386"/>
      <c r="CN29" s="386"/>
      <c r="CO29" s="386"/>
      <c r="CP29" s="386"/>
      <c r="CQ29" s="386"/>
      <c r="CR29" s="386"/>
      <c r="CS29" s="387"/>
      <c r="CT29" s="375"/>
      <c r="CU29" s="376"/>
      <c r="CV29" s="376"/>
      <c r="CW29" s="376"/>
      <c r="CX29" s="376"/>
      <c r="CY29" s="376"/>
      <c r="CZ29" s="376"/>
      <c r="DA29" s="377"/>
      <c r="DB29" s="375"/>
      <c r="DC29" s="376"/>
      <c r="DD29" s="376"/>
      <c r="DE29" s="376"/>
      <c r="DF29" s="376"/>
      <c r="DG29" s="376"/>
      <c r="DH29" s="376"/>
      <c r="DI29" s="377"/>
      <c r="DJ29" s="137"/>
      <c r="DK29" s="137"/>
      <c r="DL29" s="137"/>
      <c r="DM29" s="137"/>
      <c r="DN29" s="137"/>
      <c r="DO29" s="137"/>
    </row>
    <row r="30" spans="1:119" ht="18.75" customHeight="1" thickBot="1">
      <c r="A30" s="138"/>
      <c r="B30" s="448"/>
      <c r="C30" s="449"/>
      <c r="D30" s="450"/>
      <c r="E30" s="412"/>
      <c r="F30" s="413"/>
      <c r="G30" s="413"/>
      <c r="H30" s="413"/>
      <c r="I30" s="413"/>
      <c r="J30" s="413"/>
      <c r="K30" s="414"/>
      <c r="L30" s="415"/>
      <c r="M30" s="416"/>
      <c r="N30" s="416"/>
      <c r="O30" s="416"/>
      <c r="P30" s="417"/>
      <c r="Q30" s="415"/>
      <c r="R30" s="416"/>
      <c r="S30" s="416"/>
      <c r="T30" s="416"/>
      <c r="U30" s="416"/>
      <c r="V30" s="417"/>
      <c r="W30" s="418" t="s">
        <v>167</v>
      </c>
      <c r="X30" s="419"/>
      <c r="Y30" s="419"/>
      <c r="Z30" s="419"/>
      <c r="AA30" s="419"/>
      <c r="AB30" s="419"/>
      <c r="AC30" s="419"/>
      <c r="AD30" s="419"/>
      <c r="AE30" s="419"/>
      <c r="AF30" s="419"/>
      <c r="AG30" s="420"/>
      <c r="AH30" s="421">
        <v>95.8</v>
      </c>
      <c r="AI30" s="422"/>
      <c r="AJ30" s="422"/>
      <c r="AK30" s="422"/>
      <c r="AL30" s="422"/>
      <c r="AM30" s="422"/>
      <c r="AN30" s="422"/>
      <c r="AO30" s="422"/>
      <c r="AP30" s="422"/>
      <c r="AQ30" s="422"/>
      <c r="AR30" s="422"/>
      <c r="AS30" s="422"/>
      <c r="AT30" s="422"/>
      <c r="AU30" s="422"/>
      <c r="AV30" s="422"/>
      <c r="AW30" s="422"/>
      <c r="AX30" s="423"/>
      <c r="AY30" s="406"/>
      <c r="AZ30" s="407"/>
      <c r="BA30" s="407"/>
      <c r="BB30" s="408"/>
      <c r="BC30" s="383" t="s">
        <v>168</v>
      </c>
      <c r="BD30" s="384"/>
      <c r="BE30" s="384"/>
      <c r="BF30" s="384"/>
      <c r="BG30" s="384"/>
      <c r="BH30" s="384"/>
      <c r="BI30" s="384"/>
      <c r="BJ30" s="384"/>
      <c r="BK30" s="384"/>
      <c r="BL30" s="384"/>
      <c r="BM30" s="385"/>
      <c r="BN30" s="380">
        <v>3639614</v>
      </c>
      <c r="BO30" s="381"/>
      <c r="BP30" s="381"/>
      <c r="BQ30" s="381"/>
      <c r="BR30" s="381"/>
      <c r="BS30" s="381"/>
      <c r="BT30" s="381"/>
      <c r="BU30" s="382"/>
      <c r="BV30" s="380">
        <v>3024193</v>
      </c>
      <c r="BW30" s="381"/>
      <c r="BX30" s="381"/>
      <c r="BY30" s="381"/>
      <c r="BZ30" s="381"/>
      <c r="CA30" s="381"/>
      <c r="CB30" s="381"/>
      <c r="CC30" s="382"/>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8" t="s">
        <v>175</v>
      </c>
      <c r="D33" s="378"/>
      <c r="E33" s="379" t="s">
        <v>176</v>
      </c>
      <c r="F33" s="379"/>
      <c r="G33" s="379"/>
      <c r="H33" s="379"/>
      <c r="I33" s="379"/>
      <c r="J33" s="379"/>
      <c r="K33" s="379"/>
      <c r="L33" s="379"/>
      <c r="M33" s="379"/>
      <c r="N33" s="379"/>
      <c r="O33" s="379"/>
      <c r="P33" s="379"/>
      <c r="Q33" s="379"/>
      <c r="R33" s="379"/>
      <c r="S33" s="379"/>
      <c r="T33" s="167"/>
      <c r="U33" s="378" t="s">
        <v>175</v>
      </c>
      <c r="V33" s="378"/>
      <c r="W33" s="379" t="s">
        <v>176</v>
      </c>
      <c r="X33" s="379"/>
      <c r="Y33" s="379"/>
      <c r="Z33" s="379"/>
      <c r="AA33" s="379"/>
      <c r="AB33" s="379"/>
      <c r="AC33" s="379"/>
      <c r="AD33" s="379"/>
      <c r="AE33" s="379"/>
      <c r="AF33" s="379"/>
      <c r="AG33" s="379"/>
      <c r="AH33" s="379"/>
      <c r="AI33" s="379"/>
      <c r="AJ33" s="379"/>
      <c r="AK33" s="379"/>
      <c r="AL33" s="167"/>
      <c r="AM33" s="378" t="s">
        <v>175</v>
      </c>
      <c r="AN33" s="378"/>
      <c r="AO33" s="379" t="s">
        <v>176</v>
      </c>
      <c r="AP33" s="379"/>
      <c r="AQ33" s="379"/>
      <c r="AR33" s="379"/>
      <c r="AS33" s="379"/>
      <c r="AT33" s="379"/>
      <c r="AU33" s="379"/>
      <c r="AV33" s="379"/>
      <c r="AW33" s="379"/>
      <c r="AX33" s="379"/>
      <c r="AY33" s="379"/>
      <c r="AZ33" s="379"/>
      <c r="BA33" s="379"/>
      <c r="BB33" s="379"/>
      <c r="BC33" s="379"/>
      <c r="BD33" s="168"/>
      <c r="BE33" s="379" t="s">
        <v>177</v>
      </c>
      <c r="BF33" s="379"/>
      <c r="BG33" s="379" t="s">
        <v>178</v>
      </c>
      <c r="BH33" s="379"/>
      <c r="BI33" s="379"/>
      <c r="BJ33" s="379"/>
      <c r="BK33" s="379"/>
      <c r="BL33" s="379"/>
      <c r="BM33" s="379"/>
      <c r="BN33" s="379"/>
      <c r="BO33" s="379"/>
      <c r="BP33" s="379"/>
      <c r="BQ33" s="379"/>
      <c r="BR33" s="379"/>
      <c r="BS33" s="379"/>
      <c r="BT33" s="379"/>
      <c r="BU33" s="379"/>
      <c r="BV33" s="168"/>
      <c r="BW33" s="378" t="s">
        <v>177</v>
      </c>
      <c r="BX33" s="378"/>
      <c r="BY33" s="379" t="s">
        <v>179</v>
      </c>
      <c r="BZ33" s="379"/>
      <c r="CA33" s="379"/>
      <c r="CB33" s="379"/>
      <c r="CC33" s="379"/>
      <c r="CD33" s="379"/>
      <c r="CE33" s="379"/>
      <c r="CF33" s="379"/>
      <c r="CG33" s="379"/>
      <c r="CH33" s="379"/>
      <c r="CI33" s="379"/>
      <c r="CJ33" s="379"/>
      <c r="CK33" s="379"/>
      <c r="CL33" s="379"/>
      <c r="CM33" s="379"/>
      <c r="CN33" s="167"/>
      <c r="CO33" s="378" t="s">
        <v>175</v>
      </c>
      <c r="CP33" s="378"/>
      <c r="CQ33" s="379" t="s">
        <v>180</v>
      </c>
      <c r="CR33" s="379"/>
      <c r="CS33" s="379"/>
      <c r="CT33" s="379"/>
      <c r="CU33" s="379"/>
      <c r="CV33" s="379"/>
      <c r="CW33" s="379"/>
      <c r="CX33" s="379"/>
      <c r="CY33" s="379"/>
      <c r="CZ33" s="379"/>
      <c r="DA33" s="379"/>
      <c r="DB33" s="379"/>
      <c r="DC33" s="379"/>
      <c r="DD33" s="379"/>
      <c r="DE33" s="379"/>
      <c r="DF33" s="167"/>
      <c r="DG33" s="379" t="s">
        <v>181</v>
      </c>
      <c r="DH33" s="379"/>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6</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IF('各会計、関係団体の財政状況及び健全化判断比率'!B32="","",'各会計、関係団体の財政状況及び健全化判断比率'!B32)</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13</v>
      </c>
      <c r="BX34" s="373"/>
      <c r="BY34" s="372" t="str">
        <f>IF('各会計、関係団体の財政状況及び健全化判断比率'!B68="","",'各会計、関係団体の財政状況及び健全化判断比率'!B68)</f>
        <v>安芸広域市町村圏事務組合</v>
      </c>
      <c r="BZ34" s="372"/>
      <c r="CA34" s="372"/>
      <c r="CB34" s="372"/>
      <c r="CC34" s="372"/>
      <c r="CD34" s="372"/>
      <c r="CE34" s="372"/>
      <c r="CF34" s="372"/>
      <c r="CG34" s="372"/>
      <c r="CH34" s="372"/>
      <c r="CI34" s="372"/>
      <c r="CJ34" s="372"/>
      <c r="CK34" s="372"/>
      <c r="CL34" s="372"/>
      <c r="CM34" s="372"/>
      <c r="CN34" s="165"/>
      <c r="CO34" s="373">
        <f>IF(CQ34="","",MAX(C34:D43,U34:V43,AM34:AN43,BE34:BF43,BW34:BX43)+1)</f>
        <v>22</v>
      </c>
      <c r="CP34" s="373"/>
      <c r="CQ34" s="372" t="str">
        <f>IF('各会計、関係団体の財政状況及び健全化判断比率'!BS7="","",'各会計、関係団体の財政状況及び健全化判断比率'!BS7)</f>
        <v>安芸市土地開発公社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元気バス事業特別会計</v>
      </c>
      <c r="F35" s="372"/>
      <c r="G35" s="372"/>
      <c r="H35" s="372"/>
      <c r="I35" s="372"/>
      <c r="J35" s="372"/>
      <c r="K35" s="372"/>
      <c r="L35" s="372"/>
      <c r="M35" s="372"/>
      <c r="N35" s="372"/>
      <c r="O35" s="372"/>
      <c r="P35" s="372"/>
      <c r="Q35" s="372"/>
      <c r="R35" s="372"/>
      <c r="S35" s="372"/>
      <c r="T35" s="165"/>
      <c r="U35" s="373">
        <f>IF(W35="","",U34+1)</f>
        <v>7</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11</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14</v>
      </c>
      <c r="BX35" s="373"/>
      <c r="BY35" s="372" t="str">
        <f>IF('各会計、関係団体の財政状況及び健全化判断比率'!B69="","",'各会計、関係団体の財政状況及び健全化判断比率'!B69)</f>
        <v>安芸広域市町村圏特別養護老人ホーム組合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住宅新築資金等貸付事業特別会計</v>
      </c>
      <c r="F36" s="372"/>
      <c r="G36" s="372"/>
      <c r="H36" s="372"/>
      <c r="I36" s="372"/>
      <c r="J36" s="372"/>
      <c r="K36" s="372"/>
      <c r="L36" s="372"/>
      <c r="M36" s="372"/>
      <c r="N36" s="372"/>
      <c r="O36" s="372"/>
      <c r="P36" s="372"/>
      <c r="Q36" s="372"/>
      <c r="R36" s="372"/>
      <c r="S36" s="372"/>
      <c r="T36" s="165"/>
      <c r="U36" s="373">
        <f t="shared" ref="U36:U43" si="4">IF(W36="","",U35+1)</f>
        <v>8</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12</v>
      </c>
      <c r="BF36" s="373"/>
      <c r="BG36" s="372" t="str">
        <f>IF('各会計、関係団体の財政状況及び健全化判断比率'!B34="","",'各会計、関係団体の財政状況及び健全化判断比率'!B34)</f>
        <v>住宅団地整備事業特別会計</v>
      </c>
      <c r="BH36" s="372"/>
      <c r="BI36" s="372"/>
      <c r="BJ36" s="372"/>
      <c r="BK36" s="372"/>
      <c r="BL36" s="372"/>
      <c r="BM36" s="372"/>
      <c r="BN36" s="372"/>
      <c r="BO36" s="372"/>
      <c r="BP36" s="372"/>
      <c r="BQ36" s="372"/>
      <c r="BR36" s="372"/>
      <c r="BS36" s="372"/>
      <c r="BT36" s="372"/>
      <c r="BU36" s="372"/>
      <c r="BV36" s="165"/>
      <c r="BW36" s="373">
        <f t="shared" si="2"/>
        <v>15</v>
      </c>
      <c r="BX36" s="373"/>
      <c r="BY36" s="372" t="str">
        <f>IF('各会計、関係団体の財政状況及び健全化判断比率'!B70="","",'各会計、関係団体の財政状況及び健全化判断比率'!B70)</f>
        <v>高知県広域食肉センター事務組合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鉄道経営助成基金事業特別会計</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16</v>
      </c>
      <c r="BX37" s="373"/>
      <c r="BY37" s="372" t="str">
        <f>IF('各会計、関係団体の財政状況及び健全化判断比率'!B71="","",'各会計、関係団体の財政状況及び健全化判断比率'!B71)</f>
        <v>こうち人づくり広域連合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f t="shared" ref="C38:C43" si="5">IF(E38="","",C37+1)</f>
        <v>5</v>
      </c>
      <c r="D38" s="373"/>
      <c r="E38" s="372" t="str">
        <f>IF('各会計、関係団体の財政状況及び健全化判断比率'!B11="","",'各会計、関係団体の財政状況及び健全化判断比率'!B11)</f>
        <v>墓地公園事業特別会計</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17</v>
      </c>
      <c r="BX38" s="373"/>
      <c r="BY38" s="372" t="str">
        <f>IF('各会計、関係団体の財政状況及び健全化判断比率'!B72="","",'各会計、関係団体の財政状況及び健全化判断比率'!B72)</f>
        <v>高知県市町村総合事務組合（一般）</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18</v>
      </c>
      <c r="BX39" s="373"/>
      <c r="BY39" s="372" t="str">
        <f>IF('各会計、関係団体の財政状況及び健全化判断比率'!B73="","",'各会計、関係団体の財政状況及び健全化判断比率'!B73)</f>
        <v>　　　　　　〃　　　　　（交通災害共済）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19</v>
      </c>
      <c r="BX40" s="373"/>
      <c r="BY40" s="372" t="str">
        <f>IF('各会計、関係団体の財政状況及び健全化判断比率'!B74="","",'各会計、関係団体の財政状況及び健全化判断比率'!B74)</f>
        <v>　　　　　　〃　　　　　（会館建設）</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20</v>
      </c>
      <c r="BX41" s="373"/>
      <c r="BY41" s="372" t="str">
        <f>IF('各会計、関係団体の財政状況及び健全化判断比率'!B75="","",'各会計、関係団体の財政状況及び健全化判断比率'!B75)</f>
        <v>高知県後期高齢者医療広域連合（一般）</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21</v>
      </c>
      <c r="BX42" s="373"/>
      <c r="BY42" s="372" t="str">
        <f>IF('各会計、関係団体の財政状況及び健全化判断比率'!B76="","",'各会計、関係団体の財政状況及び健全化判断比率'!B76)</f>
        <v>　　　　　　〃　　　　　（特別）</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CD5:CS5"/>
    <mergeCell ref="B6:K8"/>
    <mergeCell ref="L6:V8"/>
    <mergeCell ref="W6:AB8"/>
    <mergeCell ref="AC6:AL8"/>
    <mergeCell ref="AM6:AT6"/>
    <mergeCell ref="AU6:AX6"/>
    <mergeCell ref="AY6:BM6"/>
    <mergeCell ref="BN6:BU6"/>
    <mergeCell ref="BV5:CC5"/>
    <mergeCell ref="BV6:CC6"/>
    <mergeCell ref="BV8:CC8"/>
    <mergeCell ref="CD6:CS6"/>
    <mergeCell ref="AM5:AT5"/>
    <mergeCell ref="AU5:AX5"/>
    <mergeCell ref="AY5:BM5"/>
    <mergeCell ref="BN5:BU5"/>
    <mergeCell ref="CT6:DA6"/>
    <mergeCell ref="DB6:DI6"/>
    <mergeCell ref="AM7:AT7"/>
    <mergeCell ref="AU7:AX7"/>
    <mergeCell ref="AY7:BM7"/>
    <mergeCell ref="BN7:BU7"/>
    <mergeCell ref="BV7:CC7"/>
    <mergeCell ref="CD7:CS7"/>
    <mergeCell ref="CT7:DA7"/>
    <mergeCell ref="DB7:DI7"/>
    <mergeCell ref="CD8:CS8"/>
    <mergeCell ref="CT8:DA8"/>
    <mergeCell ref="DB8:DI8"/>
    <mergeCell ref="AM8:AT8"/>
    <mergeCell ref="AU8:AX8"/>
    <mergeCell ref="AY8:BM8"/>
    <mergeCell ref="BN8:BU8"/>
    <mergeCell ref="L10:Q10"/>
    <mergeCell ref="R10:V10"/>
    <mergeCell ref="AY9:BM9"/>
    <mergeCell ref="BN9:BU9"/>
    <mergeCell ref="BV9:CC9"/>
    <mergeCell ref="CD9:CS9"/>
    <mergeCell ref="AY10:BM10"/>
    <mergeCell ref="BN10:BU10"/>
    <mergeCell ref="CT9:DA9"/>
    <mergeCell ref="DB9:DI9"/>
    <mergeCell ref="B9:K11"/>
    <mergeCell ref="L9:Q9"/>
    <mergeCell ref="R9:V9"/>
    <mergeCell ref="W9:AL11"/>
    <mergeCell ref="AM9:AT9"/>
    <mergeCell ref="AU9:AX9"/>
    <mergeCell ref="BV10:CC10"/>
    <mergeCell ref="L11:Q11"/>
    <mergeCell ref="R11:V11"/>
    <mergeCell ref="AM11:AT11"/>
    <mergeCell ref="AU11:AX11"/>
    <mergeCell ref="AY11:BM11"/>
    <mergeCell ref="BN11:BU11"/>
    <mergeCell ref="BV11:CC11"/>
    <mergeCell ref="AM10:AT10"/>
    <mergeCell ref="AU10:AX10"/>
    <mergeCell ref="CD11:CS11"/>
    <mergeCell ref="CT11:DA11"/>
    <mergeCell ref="DB11:DI11"/>
    <mergeCell ref="B12:K17"/>
    <mergeCell ref="L12:Q12"/>
    <mergeCell ref="R12:V12"/>
    <mergeCell ref="W12:AB12"/>
    <mergeCell ref="AC12:AG12"/>
    <mergeCell ref="AH12:AL12"/>
    <mergeCell ref="AM12:AT12"/>
    <mergeCell ref="M13:Q13"/>
    <mergeCell ref="R13:V13"/>
    <mergeCell ref="W13:AB14"/>
    <mergeCell ref="AC13:AG13"/>
    <mergeCell ref="AH13:AL13"/>
    <mergeCell ref="AM13:AT13"/>
    <mergeCell ref="L14:Q14"/>
    <mergeCell ref="R14:V14"/>
    <mergeCell ref="AC14:AG14"/>
    <mergeCell ref="AH14:AL14"/>
    <mergeCell ref="AU12:AX12"/>
    <mergeCell ref="AY12:BM12"/>
    <mergeCell ref="BN12:BU12"/>
    <mergeCell ref="AM14:AT14"/>
    <mergeCell ref="AU14:AX14"/>
    <mergeCell ref="DB12:DI12"/>
    <mergeCell ref="AU13:AX13"/>
    <mergeCell ref="BV12:CC12"/>
    <mergeCell ref="CD12:CS12"/>
    <mergeCell ref="CT12:DA12"/>
    <mergeCell ref="AY14:BM14"/>
    <mergeCell ref="BN14:BU14"/>
    <mergeCell ref="BV14:CC14"/>
    <mergeCell ref="CD14:CS14"/>
    <mergeCell ref="CT14:DA14"/>
    <mergeCell ref="AY13:BM13"/>
    <mergeCell ref="BN13:BU13"/>
    <mergeCell ref="BV15:CC15"/>
    <mergeCell ref="DB14:DI14"/>
    <mergeCell ref="BV13:CC13"/>
    <mergeCell ref="CD13:CS13"/>
    <mergeCell ref="CT13:DA13"/>
    <mergeCell ref="DB13:DI13"/>
    <mergeCell ref="CD15:CS15"/>
    <mergeCell ref="L16:Q16"/>
    <mergeCell ref="R16:V16"/>
    <mergeCell ref="AC16:AG16"/>
    <mergeCell ref="AH16:AL16"/>
    <mergeCell ref="AM16:AT16"/>
    <mergeCell ref="M15:Q15"/>
    <mergeCell ref="R15:V15"/>
    <mergeCell ref="W15:AB16"/>
    <mergeCell ref="AC15:AG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AH15:AL15"/>
    <mergeCell ref="AM15:AT15"/>
    <mergeCell ref="AU15:AX15"/>
    <mergeCell ref="AY15:BM15"/>
    <mergeCell ref="BN15:BU15"/>
    <mergeCell ref="BV18:CC18"/>
    <mergeCell ref="CE18:CS19"/>
    <mergeCell ref="BV16:CC16"/>
    <mergeCell ref="CE16:CS17"/>
    <mergeCell ref="CT16:DA17"/>
    <mergeCell ref="BV17:CC17"/>
    <mergeCell ref="CT18:DA19"/>
    <mergeCell ref="DB18:DI19"/>
    <mergeCell ref="B18:K18"/>
    <mergeCell ref="L18:V18"/>
    <mergeCell ref="AC18:AG18"/>
    <mergeCell ref="AH18:AL18"/>
    <mergeCell ref="AM18:AT18"/>
    <mergeCell ref="AU18:AX18"/>
    <mergeCell ref="AY18:BM18"/>
    <mergeCell ref="BN18:BU18"/>
    <mergeCell ref="B19:K19"/>
    <mergeCell ref="L19:V19"/>
    <mergeCell ref="W19:AB20"/>
    <mergeCell ref="AC19:AG19"/>
    <mergeCell ref="AH19:AL19"/>
    <mergeCell ref="AM19:AT19"/>
    <mergeCell ref="B20:K20"/>
    <mergeCell ref="L20:V20"/>
    <mergeCell ref="AC20:AG20"/>
    <mergeCell ref="AH20:AL20"/>
    <mergeCell ref="AU19:AX19"/>
    <mergeCell ref="AY19:BM19"/>
    <mergeCell ref="BN19:BU19"/>
    <mergeCell ref="BV19:CC19"/>
    <mergeCell ref="B21:AX21"/>
    <mergeCell ref="AY21:BM21"/>
    <mergeCell ref="BN21:BU21"/>
    <mergeCell ref="BV21:CC21"/>
    <mergeCell ref="AY20:BM20"/>
    <mergeCell ref="BN20:BU20"/>
    <mergeCell ref="B22:D30"/>
    <mergeCell ref="E22:K23"/>
    <mergeCell ref="L22:P23"/>
    <mergeCell ref="Q22:V23"/>
    <mergeCell ref="CT20:DA21"/>
    <mergeCell ref="DB20:DI21"/>
    <mergeCell ref="BV20:CC20"/>
    <mergeCell ref="CE20:CS21"/>
    <mergeCell ref="AM20:AT20"/>
    <mergeCell ref="AU20:AX20"/>
    <mergeCell ref="BN24:BU24"/>
    <mergeCell ref="W22:Y29"/>
    <mergeCell ref="Z22:AG23"/>
    <mergeCell ref="E24:K24"/>
    <mergeCell ref="L24:P24"/>
    <mergeCell ref="Q24:V24"/>
    <mergeCell ref="Z24:AG24"/>
    <mergeCell ref="BV22:CC22"/>
    <mergeCell ref="AH24:AL24"/>
    <mergeCell ref="AM24:AR24"/>
    <mergeCell ref="CE22:CS23"/>
    <mergeCell ref="CT22:DA23"/>
    <mergeCell ref="AH22:AL23"/>
    <mergeCell ref="AM22:AR23"/>
    <mergeCell ref="AS22:AX23"/>
    <mergeCell ref="AS24:AX24"/>
    <mergeCell ref="AY24:BM24"/>
    <mergeCell ref="AM26:AR26"/>
    <mergeCell ref="AS26:AX26"/>
    <mergeCell ref="AY26:BM26"/>
    <mergeCell ref="BN26:BU26"/>
    <mergeCell ref="DB22:DI23"/>
    <mergeCell ref="AY23:BM23"/>
    <mergeCell ref="BN23:BU23"/>
    <mergeCell ref="BV23:CC23"/>
    <mergeCell ref="AY22:BM22"/>
    <mergeCell ref="BN22:BU22"/>
    <mergeCell ref="AM25:AR25"/>
    <mergeCell ref="AS25:AX25"/>
    <mergeCell ref="AY25:BM25"/>
    <mergeCell ref="BN25:BU25"/>
    <mergeCell ref="DB24:DI25"/>
    <mergeCell ref="DB26:DI27"/>
    <mergeCell ref="BV26:CC26"/>
    <mergeCell ref="CE26:CS27"/>
    <mergeCell ref="CT26:DA27"/>
    <mergeCell ref="BV24:CC24"/>
    <mergeCell ref="CE24:CS25"/>
    <mergeCell ref="CT24:DA25"/>
    <mergeCell ref="BV25:CC25"/>
    <mergeCell ref="E25:K25"/>
    <mergeCell ref="L25:P25"/>
    <mergeCell ref="Q25:V25"/>
    <mergeCell ref="Z25:AG25"/>
    <mergeCell ref="AH25:AL25"/>
    <mergeCell ref="AS29:AX29"/>
    <mergeCell ref="BC29:BM29"/>
    <mergeCell ref="AS28:AX28"/>
    <mergeCell ref="BV27:CC27"/>
    <mergeCell ref="E26:K26"/>
    <mergeCell ref="L26:P26"/>
    <mergeCell ref="Q26:V26"/>
    <mergeCell ref="Z26:AG26"/>
    <mergeCell ref="AH26:AL26"/>
    <mergeCell ref="E27:K27"/>
    <mergeCell ref="L27:P27"/>
    <mergeCell ref="Q27:V27"/>
    <mergeCell ref="Z27:AG27"/>
    <mergeCell ref="AH27:AL27"/>
    <mergeCell ref="AM27:AR27"/>
    <mergeCell ref="AS27:AX27"/>
    <mergeCell ref="AY27:BM27"/>
    <mergeCell ref="BN27:BU27"/>
    <mergeCell ref="E29:K29"/>
    <mergeCell ref="L29:P29"/>
    <mergeCell ref="Q29:V29"/>
    <mergeCell ref="Z29:AG29"/>
    <mergeCell ref="AH29:AL29"/>
    <mergeCell ref="AM29:AR29"/>
    <mergeCell ref="BN28:BU28"/>
    <mergeCell ref="BV28:CC28"/>
    <mergeCell ref="E28:K28"/>
    <mergeCell ref="L28:P28"/>
    <mergeCell ref="Q28:V28"/>
    <mergeCell ref="Z28:AG28"/>
    <mergeCell ref="AH28:AL28"/>
    <mergeCell ref="AM28:AR28"/>
    <mergeCell ref="AY28:BB30"/>
    <mergeCell ref="BC28:BM28"/>
    <mergeCell ref="E30:K30"/>
    <mergeCell ref="L30:P30"/>
    <mergeCell ref="Q30:V30"/>
    <mergeCell ref="W30:AG30"/>
    <mergeCell ref="AH30:AX30"/>
    <mergeCell ref="C34:D34"/>
    <mergeCell ref="E34:S34"/>
    <mergeCell ref="U34:V34"/>
    <mergeCell ref="W34:AK34"/>
    <mergeCell ref="AM34:AN34"/>
    <mergeCell ref="AO34:BC34"/>
    <mergeCell ref="BE34:BF34"/>
    <mergeCell ref="CO33:CP33"/>
    <mergeCell ref="CQ33:DE33"/>
    <mergeCell ref="C33:D33"/>
    <mergeCell ref="E33:S33"/>
    <mergeCell ref="U33:V33"/>
    <mergeCell ref="W33:AK33"/>
    <mergeCell ref="AM33:AN33"/>
    <mergeCell ref="AO33:BC33"/>
    <mergeCell ref="BE33:BF33"/>
    <mergeCell ref="BG33:BU33"/>
    <mergeCell ref="BY34:CM34"/>
    <mergeCell ref="CO34:CP34"/>
    <mergeCell ref="CQ34:DE34"/>
    <mergeCell ref="DG34:DH34"/>
    <mergeCell ref="BG34:BU34"/>
    <mergeCell ref="BW34:BX34"/>
    <mergeCell ref="DG35:DH35"/>
    <mergeCell ref="CQ35:DE35"/>
    <mergeCell ref="DB28:DI29"/>
    <mergeCell ref="BW33:BX33"/>
    <mergeCell ref="BY33:CM33"/>
    <mergeCell ref="DG33:DH33"/>
    <mergeCell ref="CT28:DA29"/>
    <mergeCell ref="BN30:BU30"/>
    <mergeCell ref="BV30:CC30"/>
    <mergeCell ref="BC30:BM30"/>
    <mergeCell ref="CO35:CP35"/>
    <mergeCell ref="BY35:CM35"/>
    <mergeCell ref="CE28:CS29"/>
    <mergeCell ref="BN29:BU29"/>
    <mergeCell ref="BV29:CC29"/>
    <mergeCell ref="BY36:CM36"/>
    <mergeCell ref="CO36:CP36"/>
    <mergeCell ref="C36:D36"/>
    <mergeCell ref="E36:S36"/>
    <mergeCell ref="U36:V36"/>
    <mergeCell ref="W36:AK36"/>
    <mergeCell ref="AM36:AN36"/>
    <mergeCell ref="AO36:BC36"/>
    <mergeCell ref="BE36:BF36"/>
    <mergeCell ref="C35:D35"/>
    <mergeCell ref="E35:S35"/>
    <mergeCell ref="U35:V35"/>
    <mergeCell ref="W35:AK35"/>
    <mergeCell ref="AO37:BC37"/>
    <mergeCell ref="BG36:BU36"/>
    <mergeCell ref="BW36:BX36"/>
    <mergeCell ref="BE35:BF35"/>
    <mergeCell ref="BG35:BU35"/>
    <mergeCell ref="BW35:BX35"/>
    <mergeCell ref="AM35:AN35"/>
    <mergeCell ref="AO35:BC35"/>
    <mergeCell ref="CQ37:DE37"/>
    <mergeCell ref="BY38:CM38"/>
    <mergeCell ref="CO38:CP38"/>
    <mergeCell ref="CQ38:DE38"/>
    <mergeCell ref="DG37:DH37"/>
    <mergeCell ref="BY37:CM37"/>
    <mergeCell ref="CO37:CP37"/>
    <mergeCell ref="CQ36:DE36"/>
    <mergeCell ref="C38:D38"/>
    <mergeCell ref="E38:S38"/>
    <mergeCell ref="U38:V38"/>
    <mergeCell ref="W38:AK38"/>
    <mergeCell ref="DG36:DH36"/>
    <mergeCell ref="C37:D37"/>
    <mergeCell ref="E37:S37"/>
    <mergeCell ref="U37:V37"/>
    <mergeCell ref="W37:AK37"/>
    <mergeCell ref="AM37:AN37"/>
    <mergeCell ref="BW38:BX38"/>
    <mergeCell ref="BE37:BF37"/>
    <mergeCell ref="BG37:BU37"/>
    <mergeCell ref="BW37:BX37"/>
    <mergeCell ref="AM38:AN38"/>
    <mergeCell ref="AO38:BC38"/>
    <mergeCell ref="C40:D40"/>
    <mergeCell ref="E40:S40"/>
    <mergeCell ref="U40:V40"/>
    <mergeCell ref="W40:AK40"/>
    <mergeCell ref="DG38:DH38"/>
    <mergeCell ref="C39:D39"/>
    <mergeCell ref="E39:S39"/>
    <mergeCell ref="U39:V39"/>
    <mergeCell ref="W39:AK39"/>
    <mergeCell ref="AM39:AN39"/>
    <mergeCell ref="BG39:BU39"/>
    <mergeCell ref="BW39:BX39"/>
    <mergeCell ref="AM40:AN40"/>
    <mergeCell ref="AO40:BC40"/>
    <mergeCell ref="BE40:BF40"/>
    <mergeCell ref="BG40:BU40"/>
    <mergeCell ref="AO39:BC39"/>
    <mergeCell ref="DG39:DH39"/>
    <mergeCell ref="BY39:CM39"/>
    <mergeCell ref="CO39:CP39"/>
    <mergeCell ref="BE38:BF38"/>
    <mergeCell ref="BG38:BU38"/>
    <mergeCell ref="AO41:BC41"/>
    <mergeCell ref="BY41:CM41"/>
    <mergeCell ref="CO41:CP41"/>
    <mergeCell ref="CQ41:DE41"/>
    <mergeCell ref="CQ39:DE39"/>
    <mergeCell ref="BY40:CM40"/>
    <mergeCell ref="CO40:CP40"/>
    <mergeCell ref="CQ40:DE40"/>
    <mergeCell ref="BW40:BX40"/>
    <mergeCell ref="BE39:BF39"/>
    <mergeCell ref="BG41:BU41"/>
    <mergeCell ref="BW41:BX41"/>
    <mergeCell ref="C43:D43"/>
    <mergeCell ref="E43:S43"/>
    <mergeCell ref="U43:V43"/>
    <mergeCell ref="W43:AK43"/>
    <mergeCell ref="DG40:DH40"/>
    <mergeCell ref="C41:D41"/>
    <mergeCell ref="E41:S41"/>
    <mergeCell ref="U41:V41"/>
    <mergeCell ref="W41:AK41"/>
    <mergeCell ref="AM41:AN41"/>
    <mergeCell ref="AM43:AN43"/>
    <mergeCell ref="AO43:BC43"/>
    <mergeCell ref="DG41:DH41"/>
    <mergeCell ref="C42:D42"/>
    <mergeCell ref="E42:S42"/>
    <mergeCell ref="U42:V42"/>
    <mergeCell ref="W42:AK42"/>
    <mergeCell ref="AM42:AN42"/>
    <mergeCell ref="AO42:BC42"/>
    <mergeCell ref="BE42:BF42"/>
    <mergeCell ref="CQ43:DE43"/>
    <mergeCell ref="BG42:BU42"/>
    <mergeCell ref="BW42:BX42"/>
    <mergeCell ref="BE41:BF41"/>
    <mergeCell ref="BY42:CM42"/>
    <mergeCell ref="CO42:CP42"/>
    <mergeCell ref="CQ42:DE42"/>
    <mergeCell ref="DG42:DH42"/>
    <mergeCell ref="DG43:DH43"/>
    <mergeCell ref="BE43:BF43"/>
    <mergeCell ref="BG43:BU43"/>
    <mergeCell ref="BW43:BX43"/>
    <mergeCell ref="BY43:CM43"/>
    <mergeCell ref="CO43:CP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75" t="s">
        <v>518</v>
      </c>
      <c r="D34" s="1175"/>
      <c r="E34" s="1176"/>
      <c r="F34" s="32" t="s">
        <v>519</v>
      </c>
      <c r="G34" s="33" t="s">
        <v>520</v>
      </c>
      <c r="H34" s="33" t="s">
        <v>521</v>
      </c>
      <c r="I34" s="33" t="s">
        <v>522</v>
      </c>
      <c r="J34" s="34" t="s">
        <v>523</v>
      </c>
      <c r="K34" s="22"/>
      <c r="L34" s="22"/>
      <c r="M34" s="22"/>
      <c r="N34" s="22"/>
      <c r="O34" s="22"/>
      <c r="P34" s="22"/>
    </row>
    <row r="35" spans="1:16" ht="39" customHeight="1">
      <c r="A35" s="22"/>
      <c r="B35" s="35"/>
      <c r="C35" s="1177" t="s">
        <v>524</v>
      </c>
      <c r="D35" s="1178"/>
      <c r="E35" s="1179"/>
      <c r="F35" s="36">
        <v>6.39</v>
      </c>
      <c r="G35" s="37">
        <v>6.68</v>
      </c>
      <c r="H35" s="37">
        <v>7.8</v>
      </c>
      <c r="I35" s="37">
        <v>8.94</v>
      </c>
      <c r="J35" s="38">
        <v>9.66</v>
      </c>
      <c r="K35" s="22"/>
      <c r="L35" s="22"/>
      <c r="M35" s="22"/>
      <c r="N35" s="22"/>
      <c r="O35" s="22"/>
      <c r="P35" s="22"/>
    </row>
    <row r="36" spans="1:16" ht="39" customHeight="1">
      <c r="A36" s="22"/>
      <c r="B36" s="35"/>
      <c r="C36" s="1177" t="s">
        <v>525</v>
      </c>
      <c r="D36" s="1178"/>
      <c r="E36" s="1179"/>
      <c r="F36" s="36">
        <v>2.38</v>
      </c>
      <c r="G36" s="37">
        <v>1.2</v>
      </c>
      <c r="H36" s="37">
        <v>3.1</v>
      </c>
      <c r="I36" s="37">
        <v>2.72</v>
      </c>
      <c r="J36" s="38">
        <v>2.79</v>
      </c>
      <c r="K36" s="22"/>
      <c r="L36" s="22"/>
      <c r="M36" s="22"/>
      <c r="N36" s="22"/>
      <c r="O36" s="22"/>
      <c r="P36" s="22"/>
    </row>
    <row r="37" spans="1:16" ht="39" customHeight="1">
      <c r="A37" s="22"/>
      <c r="B37" s="35"/>
      <c r="C37" s="1177" t="s">
        <v>526</v>
      </c>
      <c r="D37" s="1178"/>
      <c r="E37" s="1179"/>
      <c r="F37" s="36">
        <v>0.04</v>
      </c>
      <c r="G37" s="37">
        <v>0</v>
      </c>
      <c r="H37" s="37">
        <v>0</v>
      </c>
      <c r="I37" s="37">
        <v>0.34</v>
      </c>
      <c r="J37" s="38">
        <v>0.37</v>
      </c>
      <c r="K37" s="22"/>
      <c r="L37" s="22"/>
      <c r="M37" s="22"/>
      <c r="N37" s="22"/>
      <c r="O37" s="22"/>
      <c r="P37" s="22"/>
    </row>
    <row r="38" spans="1:16" ht="39" customHeight="1">
      <c r="A38" s="22"/>
      <c r="B38" s="35"/>
      <c r="C38" s="1177" t="s">
        <v>527</v>
      </c>
      <c r="D38" s="1178"/>
      <c r="E38" s="1179"/>
      <c r="F38" s="36" t="s">
        <v>528</v>
      </c>
      <c r="G38" s="37">
        <v>0</v>
      </c>
      <c r="H38" s="37">
        <v>0.04</v>
      </c>
      <c r="I38" s="37">
        <v>0.09</v>
      </c>
      <c r="J38" s="38">
        <v>0.22</v>
      </c>
      <c r="K38" s="22"/>
      <c r="L38" s="22"/>
      <c r="M38" s="22"/>
      <c r="N38" s="22"/>
      <c r="O38" s="22"/>
      <c r="P38" s="22"/>
    </row>
    <row r="39" spans="1:16" ht="39" customHeight="1">
      <c r="A39" s="22"/>
      <c r="B39" s="35"/>
      <c r="C39" s="1177" t="s">
        <v>529</v>
      </c>
      <c r="D39" s="1178"/>
      <c r="E39" s="1179"/>
      <c r="F39" s="36">
        <v>0.02</v>
      </c>
      <c r="G39" s="37">
        <v>0.02</v>
      </c>
      <c r="H39" s="37">
        <v>0.01</v>
      </c>
      <c r="I39" s="37">
        <v>0.09</v>
      </c>
      <c r="J39" s="38">
        <v>0.01</v>
      </c>
      <c r="K39" s="22"/>
      <c r="L39" s="22"/>
      <c r="M39" s="22"/>
      <c r="N39" s="22"/>
      <c r="O39" s="22"/>
      <c r="P39" s="22"/>
    </row>
    <row r="40" spans="1:16" ht="39" customHeight="1">
      <c r="A40" s="22"/>
      <c r="B40" s="35"/>
      <c r="C40" s="1177" t="s">
        <v>530</v>
      </c>
      <c r="D40" s="1178"/>
      <c r="E40" s="1179"/>
      <c r="F40" s="36">
        <v>0</v>
      </c>
      <c r="G40" s="37">
        <v>0</v>
      </c>
      <c r="H40" s="37" t="s">
        <v>531</v>
      </c>
      <c r="I40" s="37">
        <v>0</v>
      </c>
      <c r="J40" s="38">
        <v>0</v>
      </c>
      <c r="K40" s="22"/>
      <c r="L40" s="22"/>
      <c r="M40" s="22"/>
      <c r="N40" s="22"/>
      <c r="O40" s="22"/>
      <c r="P40" s="22"/>
    </row>
    <row r="41" spans="1:16" ht="39" customHeight="1">
      <c r="A41" s="22"/>
      <c r="B41" s="35"/>
      <c r="C41" s="1177" t="s">
        <v>532</v>
      </c>
      <c r="D41" s="1178"/>
      <c r="E41" s="1179"/>
      <c r="F41" s="36">
        <v>0</v>
      </c>
      <c r="G41" s="37">
        <v>0</v>
      </c>
      <c r="H41" s="37">
        <v>0</v>
      </c>
      <c r="I41" s="37">
        <v>0</v>
      </c>
      <c r="J41" s="38">
        <v>0</v>
      </c>
      <c r="K41" s="22"/>
      <c r="L41" s="22"/>
      <c r="M41" s="22"/>
      <c r="N41" s="22"/>
      <c r="O41" s="22"/>
      <c r="P41" s="22"/>
    </row>
    <row r="42" spans="1:16" ht="39" customHeight="1">
      <c r="A42" s="22"/>
      <c r="B42" s="39"/>
      <c r="C42" s="1177" t="s">
        <v>533</v>
      </c>
      <c r="D42" s="1178"/>
      <c r="E42" s="1179"/>
      <c r="F42" s="36" t="s">
        <v>473</v>
      </c>
      <c r="G42" s="37" t="s">
        <v>473</v>
      </c>
      <c r="H42" s="37" t="s">
        <v>534</v>
      </c>
      <c r="I42" s="37" t="s">
        <v>473</v>
      </c>
      <c r="J42" s="38" t="s">
        <v>473</v>
      </c>
      <c r="K42" s="22"/>
      <c r="L42" s="22"/>
      <c r="M42" s="22"/>
      <c r="N42" s="22"/>
      <c r="O42" s="22"/>
      <c r="P42" s="22"/>
    </row>
    <row r="43" spans="1:16" ht="39" customHeight="1" thickBot="1">
      <c r="A43" s="22"/>
      <c r="B43" s="40"/>
      <c r="C43" s="1180" t="s">
        <v>535</v>
      </c>
      <c r="D43" s="1181"/>
      <c r="E43" s="1182"/>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1:E41"/>
    <mergeCell ref="C42:E42"/>
    <mergeCell ref="C43:E43"/>
    <mergeCell ref="C38:E38"/>
    <mergeCell ref="C39:E39"/>
    <mergeCell ref="C34:E34"/>
    <mergeCell ref="C35:E35"/>
    <mergeCell ref="C36:E36"/>
    <mergeCell ref="C37:E37"/>
    <mergeCell ref="C40:E40"/>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91" t="s">
        <v>11</v>
      </c>
      <c r="C45" s="1192"/>
      <c r="D45" s="58"/>
      <c r="E45" s="1197" t="s">
        <v>12</v>
      </c>
      <c r="F45" s="1197"/>
      <c r="G45" s="1197"/>
      <c r="H45" s="1197"/>
      <c r="I45" s="1197"/>
      <c r="J45" s="1198"/>
      <c r="K45" s="59">
        <v>2065</v>
      </c>
      <c r="L45" s="60">
        <v>1975</v>
      </c>
      <c r="M45" s="60">
        <v>1830</v>
      </c>
      <c r="N45" s="60">
        <v>1705</v>
      </c>
      <c r="O45" s="61">
        <v>1456</v>
      </c>
      <c r="P45" s="48"/>
      <c r="Q45" s="48"/>
      <c r="R45" s="48"/>
      <c r="S45" s="48"/>
      <c r="T45" s="48"/>
      <c r="U45" s="48"/>
    </row>
    <row r="46" spans="1:21" ht="30.75" customHeight="1">
      <c r="A46" s="48"/>
      <c r="B46" s="1193"/>
      <c r="C46" s="1194"/>
      <c r="D46" s="62"/>
      <c r="E46" s="1185" t="s">
        <v>13</v>
      </c>
      <c r="F46" s="1185"/>
      <c r="G46" s="1185"/>
      <c r="H46" s="1185"/>
      <c r="I46" s="1185"/>
      <c r="J46" s="1186"/>
      <c r="K46" s="63" t="s">
        <v>473</v>
      </c>
      <c r="L46" s="64" t="s">
        <v>473</v>
      </c>
      <c r="M46" s="64" t="s">
        <v>473</v>
      </c>
      <c r="N46" s="64" t="s">
        <v>473</v>
      </c>
      <c r="O46" s="65" t="s">
        <v>473</v>
      </c>
      <c r="P46" s="48"/>
      <c r="Q46" s="48"/>
      <c r="R46" s="48"/>
      <c r="S46" s="48"/>
      <c r="T46" s="48"/>
      <c r="U46" s="48"/>
    </row>
    <row r="47" spans="1:21" ht="30.75" customHeight="1">
      <c r="A47" s="48"/>
      <c r="B47" s="1193"/>
      <c r="C47" s="1194"/>
      <c r="D47" s="62"/>
      <c r="E47" s="1185" t="s">
        <v>14</v>
      </c>
      <c r="F47" s="1185"/>
      <c r="G47" s="1185"/>
      <c r="H47" s="1185"/>
      <c r="I47" s="1185"/>
      <c r="J47" s="1186"/>
      <c r="K47" s="63" t="s">
        <v>473</v>
      </c>
      <c r="L47" s="64" t="s">
        <v>473</v>
      </c>
      <c r="M47" s="64" t="s">
        <v>473</v>
      </c>
      <c r="N47" s="64" t="s">
        <v>473</v>
      </c>
      <c r="O47" s="65" t="s">
        <v>473</v>
      </c>
      <c r="P47" s="48"/>
      <c r="Q47" s="48"/>
      <c r="R47" s="48"/>
      <c r="S47" s="48"/>
      <c r="T47" s="48"/>
      <c r="U47" s="48"/>
    </row>
    <row r="48" spans="1:21" ht="30.75" customHeight="1">
      <c r="A48" s="48"/>
      <c r="B48" s="1193"/>
      <c r="C48" s="1194"/>
      <c r="D48" s="62"/>
      <c r="E48" s="1185" t="s">
        <v>15</v>
      </c>
      <c r="F48" s="1185"/>
      <c r="G48" s="1185"/>
      <c r="H48" s="1185"/>
      <c r="I48" s="1185"/>
      <c r="J48" s="1186"/>
      <c r="K48" s="63">
        <v>227</v>
      </c>
      <c r="L48" s="64">
        <v>242</v>
      </c>
      <c r="M48" s="64">
        <v>295</v>
      </c>
      <c r="N48" s="64">
        <v>284</v>
      </c>
      <c r="O48" s="65">
        <v>292</v>
      </c>
      <c r="P48" s="48"/>
      <c r="Q48" s="48"/>
      <c r="R48" s="48"/>
      <c r="S48" s="48"/>
      <c r="T48" s="48"/>
      <c r="U48" s="48"/>
    </row>
    <row r="49" spans="1:21" ht="30.75" customHeight="1">
      <c r="A49" s="48"/>
      <c r="B49" s="1193"/>
      <c r="C49" s="1194"/>
      <c r="D49" s="62"/>
      <c r="E49" s="1185" t="s">
        <v>16</v>
      </c>
      <c r="F49" s="1185"/>
      <c r="G49" s="1185"/>
      <c r="H49" s="1185"/>
      <c r="I49" s="1185"/>
      <c r="J49" s="1186"/>
      <c r="K49" s="63">
        <v>117</v>
      </c>
      <c r="L49" s="64">
        <v>117</v>
      </c>
      <c r="M49" s="64">
        <v>117</v>
      </c>
      <c r="N49" s="64">
        <v>117</v>
      </c>
      <c r="O49" s="65">
        <v>117</v>
      </c>
      <c r="P49" s="48"/>
      <c r="Q49" s="48"/>
      <c r="R49" s="48"/>
      <c r="S49" s="48"/>
      <c r="T49" s="48"/>
      <c r="U49" s="48"/>
    </row>
    <row r="50" spans="1:21" ht="30.75" customHeight="1">
      <c r="A50" s="48"/>
      <c r="B50" s="1193"/>
      <c r="C50" s="1194"/>
      <c r="D50" s="62"/>
      <c r="E50" s="1185" t="s">
        <v>17</v>
      </c>
      <c r="F50" s="1185"/>
      <c r="G50" s="1185"/>
      <c r="H50" s="1185"/>
      <c r="I50" s="1185"/>
      <c r="J50" s="1186"/>
      <c r="K50" s="63">
        <v>6</v>
      </c>
      <c r="L50" s="64">
        <v>6</v>
      </c>
      <c r="M50" s="64">
        <v>1</v>
      </c>
      <c r="N50" s="64">
        <v>1</v>
      </c>
      <c r="O50" s="65">
        <v>0</v>
      </c>
      <c r="P50" s="48"/>
      <c r="Q50" s="48"/>
      <c r="R50" s="48"/>
      <c r="S50" s="48"/>
      <c r="T50" s="48"/>
      <c r="U50" s="48"/>
    </row>
    <row r="51" spans="1:21" ht="30.75" customHeight="1">
      <c r="A51" s="48"/>
      <c r="B51" s="1195"/>
      <c r="C51" s="1196"/>
      <c r="D51" s="66"/>
      <c r="E51" s="1185" t="s">
        <v>18</v>
      </c>
      <c r="F51" s="1185"/>
      <c r="G51" s="1185"/>
      <c r="H51" s="1185"/>
      <c r="I51" s="1185"/>
      <c r="J51" s="1186"/>
      <c r="K51" s="63" t="s">
        <v>473</v>
      </c>
      <c r="L51" s="64" t="s">
        <v>473</v>
      </c>
      <c r="M51" s="64" t="s">
        <v>473</v>
      </c>
      <c r="N51" s="64" t="s">
        <v>473</v>
      </c>
      <c r="O51" s="65" t="s">
        <v>473</v>
      </c>
      <c r="P51" s="48"/>
      <c r="Q51" s="48"/>
      <c r="R51" s="48"/>
      <c r="S51" s="48"/>
      <c r="T51" s="48"/>
      <c r="U51" s="48"/>
    </row>
    <row r="52" spans="1:21" ht="30.75" customHeight="1">
      <c r="A52" s="48"/>
      <c r="B52" s="1183" t="s">
        <v>19</v>
      </c>
      <c r="C52" s="1184"/>
      <c r="D52" s="66"/>
      <c r="E52" s="1185" t="s">
        <v>20</v>
      </c>
      <c r="F52" s="1185"/>
      <c r="G52" s="1185"/>
      <c r="H52" s="1185"/>
      <c r="I52" s="1185"/>
      <c r="J52" s="1186"/>
      <c r="K52" s="63">
        <v>1548</v>
      </c>
      <c r="L52" s="64">
        <v>1569</v>
      </c>
      <c r="M52" s="64">
        <v>1555</v>
      </c>
      <c r="N52" s="64">
        <v>1561</v>
      </c>
      <c r="O52" s="65">
        <v>1462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867</v>
      </c>
      <c r="L53" s="69">
        <v>771</v>
      </c>
      <c r="M53" s="69">
        <v>688</v>
      </c>
      <c r="N53" s="69">
        <v>546</v>
      </c>
      <c r="O53" s="70">
        <v>403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513</v>
      </c>
      <c r="J40" s="79" t="s">
        <v>514</v>
      </c>
      <c r="K40" s="79" t="s">
        <v>515</v>
      </c>
      <c r="L40" s="79" t="s">
        <v>516</v>
      </c>
      <c r="M40" s="80" t="s">
        <v>517</v>
      </c>
    </row>
    <row r="41" spans="2:13" ht="27.75" customHeight="1">
      <c r="B41" s="1211" t="s">
        <v>24</v>
      </c>
      <c r="C41" s="1212"/>
      <c r="D41" s="81"/>
      <c r="E41" s="1213" t="s">
        <v>25</v>
      </c>
      <c r="F41" s="1213"/>
      <c r="G41" s="1213"/>
      <c r="H41" s="1214"/>
      <c r="I41" s="82">
        <v>13856</v>
      </c>
      <c r="J41" s="83">
        <v>13451</v>
      </c>
      <c r="K41" s="83">
        <v>13098</v>
      </c>
      <c r="L41" s="83">
        <v>12674</v>
      </c>
      <c r="M41" s="84">
        <v>12711</v>
      </c>
    </row>
    <row r="42" spans="2:13" ht="27.75" customHeight="1">
      <c r="B42" s="1205"/>
      <c r="C42" s="1206"/>
      <c r="D42" s="85"/>
      <c r="E42" s="1209" t="s">
        <v>26</v>
      </c>
      <c r="F42" s="1209"/>
      <c r="G42" s="1209"/>
      <c r="H42" s="1210"/>
      <c r="I42" s="86">
        <v>9</v>
      </c>
      <c r="J42" s="87">
        <v>3</v>
      </c>
      <c r="K42" s="87">
        <v>2</v>
      </c>
      <c r="L42" s="87">
        <v>0</v>
      </c>
      <c r="M42" s="88" t="s">
        <v>473</v>
      </c>
    </row>
    <row r="43" spans="2:13" ht="27.75" customHeight="1">
      <c r="B43" s="1205"/>
      <c r="C43" s="1206"/>
      <c r="D43" s="85"/>
      <c r="E43" s="1209" t="s">
        <v>27</v>
      </c>
      <c r="F43" s="1209"/>
      <c r="G43" s="1209"/>
      <c r="H43" s="1210"/>
      <c r="I43" s="86">
        <v>4538</v>
      </c>
      <c r="J43" s="87">
        <v>4550</v>
      </c>
      <c r="K43" s="87">
        <v>5032</v>
      </c>
      <c r="L43" s="87">
        <v>5095</v>
      </c>
      <c r="M43" s="88">
        <v>5126</v>
      </c>
    </row>
    <row r="44" spans="2:13" ht="27.75" customHeight="1">
      <c r="B44" s="1205"/>
      <c r="C44" s="1206"/>
      <c r="D44" s="85"/>
      <c r="E44" s="1209" t="s">
        <v>28</v>
      </c>
      <c r="F44" s="1209"/>
      <c r="G44" s="1209"/>
      <c r="H44" s="1210"/>
      <c r="I44" s="86">
        <v>926</v>
      </c>
      <c r="J44" s="87">
        <v>823</v>
      </c>
      <c r="K44" s="87">
        <v>718</v>
      </c>
      <c r="L44" s="87">
        <v>610</v>
      </c>
      <c r="M44" s="88">
        <v>502</v>
      </c>
    </row>
    <row r="45" spans="2:13" ht="27.75" customHeight="1">
      <c r="B45" s="1205"/>
      <c r="C45" s="1206"/>
      <c r="D45" s="85"/>
      <c r="E45" s="1209" t="s">
        <v>29</v>
      </c>
      <c r="F45" s="1209"/>
      <c r="G45" s="1209"/>
      <c r="H45" s="1210"/>
      <c r="I45" s="86">
        <v>2172</v>
      </c>
      <c r="J45" s="87">
        <v>2130</v>
      </c>
      <c r="K45" s="87">
        <v>1985</v>
      </c>
      <c r="L45" s="87">
        <v>1941</v>
      </c>
      <c r="M45" s="88">
        <v>1903</v>
      </c>
    </row>
    <row r="46" spans="2:13" ht="27.75" customHeight="1">
      <c r="B46" s="1205"/>
      <c r="C46" s="1206"/>
      <c r="D46" s="85"/>
      <c r="E46" s="1209" t="s">
        <v>30</v>
      </c>
      <c r="F46" s="1209"/>
      <c r="G46" s="1209"/>
      <c r="H46" s="1210"/>
      <c r="I46" s="86">
        <v>199</v>
      </c>
      <c r="J46" s="87">
        <v>198</v>
      </c>
      <c r="K46" s="87">
        <v>198</v>
      </c>
      <c r="L46" s="87">
        <v>196</v>
      </c>
      <c r="M46" s="88">
        <v>195</v>
      </c>
    </row>
    <row r="47" spans="2:13" ht="27.75" customHeight="1">
      <c r="B47" s="1205"/>
      <c r="C47" s="1206"/>
      <c r="D47" s="85"/>
      <c r="E47" s="1209" t="s">
        <v>31</v>
      </c>
      <c r="F47" s="1209"/>
      <c r="G47" s="1209"/>
      <c r="H47" s="1210"/>
      <c r="I47" s="86" t="s">
        <v>473</v>
      </c>
      <c r="J47" s="87" t="s">
        <v>473</v>
      </c>
      <c r="K47" s="87" t="s">
        <v>473</v>
      </c>
      <c r="L47" s="87" t="s">
        <v>473</v>
      </c>
      <c r="M47" s="88" t="s">
        <v>473</v>
      </c>
    </row>
    <row r="48" spans="2:13" ht="27.75" customHeight="1">
      <c r="B48" s="1207"/>
      <c r="C48" s="1208"/>
      <c r="D48" s="85"/>
      <c r="E48" s="1209" t="s">
        <v>32</v>
      </c>
      <c r="F48" s="1209"/>
      <c r="G48" s="1209"/>
      <c r="H48" s="1210"/>
      <c r="I48" s="86" t="s">
        <v>473</v>
      </c>
      <c r="J48" s="87" t="s">
        <v>473</v>
      </c>
      <c r="K48" s="87" t="s">
        <v>473</v>
      </c>
      <c r="L48" s="87" t="s">
        <v>473</v>
      </c>
      <c r="M48" s="88" t="s">
        <v>473</v>
      </c>
    </row>
    <row r="49" spans="2:13" ht="27.75" customHeight="1">
      <c r="B49" s="1203" t="s">
        <v>33</v>
      </c>
      <c r="C49" s="1204"/>
      <c r="D49" s="89"/>
      <c r="E49" s="1209" t="s">
        <v>34</v>
      </c>
      <c r="F49" s="1209"/>
      <c r="G49" s="1209"/>
      <c r="H49" s="1210"/>
      <c r="I49" s="86">
        <v>2469</v>
      </c>
      <c r="J49" s="87">
        <v>3049</v>
      </c>
      <c r="K49" s="87">
        <v>3736</v>
      </c>
      <c r="L49" s="87">
        <v>4441</v>
      </c>
      <c r="M49" s="88">
        <v>5235</v>
      </c>
    </row>
    <row r="50" spans="2:13" ht="27.75" customHeight="1">
      <c r="B50" s="1205"/>
      <c r="C50" s="1206"/>
      <c r="D50" s="85"/>
      <c r="E50" s="1209" t="s">
        <v>35</v>
      </c>
      <c r="F50" s="1209"/>
      <c r="G50" s="1209"/>
      <c r="H50" s="1210"/>
      <c r="I50" s="86">
        <v>542</v>
      </c>
      <c r="J50" s="87">
        <v>472</v>
      </c>
      <c r="K50" s="87">
        <v>338</v>
      </c>
      <c r="L50" s="87">
        <v>282</v>
      </c>
      <c r="M50" s="88">
        <v>155</v>
      </c>
    </row>
    <row r="51" spans="2:13" ht="27.75" customHeight="1">
      <c r="B51" s="1207"/>
      <c r="C51" s="1208"/>
      <c r="D51" s="85"/>
      <c r="E51" s="1209" t="s">
        <v>36</v>
      </c>
      <c r="F51" s="1209"/>
      <c r="G51" s="1209"/>
      <c r="H51" s="1210"/>
      <c r="I51" s="86">
        <v>11748</v>
      </c>
      <c r="J51" s="87">
        <v>12167</v>
      </c>
      <c r="K51" s="87">
        <v>12002</v>
      </c>
      <c r="L51" s="87">
        <v>12019</v>
      </c>
      <c r="M51" s="88">
        <v>12360</v>
      </c>
    </row>
    <row r="52" spans="2:13" ht="27.75" customHeight="1" thickBot="1">
      <c r="B52" s="1199" t="s">
        <v>37</v>
      </c>
      <c r="C52" s="1200"/>
      <c r="D52" s="90"/>
      <c r="E52" s="1201" t="s">
        <v>38</v>
      </c>
      <c r="F52" s="1201"/>
      <c r="G52" s="1201"/>
      <c r="H52" s="1202"/>
      <c r="I52" s="91">
        <v>6941</v>
      </c>
      <c r="J52" s="92">
        <v>5467</v>
      </c>
      <c r="K52" s="92">
        <v>4956</v>
      </c>
      <c r="L52" s="92">
        <v>3773</v>
      </c>
      <c r="M52" s="93">
        <v>2687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52:C52"/>
    <mergeCell ref="E52:H52"/>
    <mergeCell ref="B49:C51"/>
    <mergeCell ref="E49:H49"/>
    <mergeCell ref="E50:H50"/>
    <mergeCell ref="E51:H51"/>
  </mergeCells>
  <phoneticPr fontId="2"/>
  <printOptions horizontalCentered="1"/>
  <pageMargins left="0" right="0" top="0.19685039370078741" bottom="0" header="0" footer="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36"/>
      <c r="H50" s="1237"/>
      <c r="I50" s="1237"/>
      <c r="J50" s="1238"/>
      <c r="K50" s="354" t="s">
        <v>513</v>
      </c>
      <c r="L50" s="354" t="s">
        <v>514</v>
      </c>
      <c r="M50" s="354" t="s">
        <v>515</v>
      </c>
      <c r="N50" s="354" t="s">
        <v>516</v>
      </c>
      <c r="O50" s="354" t="s">
        <v>517</v>
      </c>
    </row>
    <row r="51" spans="1:17">
      <c r="B51" s="248"/>
      <c r="C51" s="244"/>
      <c r="D51" s="244"/>
      <c r="E51" s="244"/>
      <c r="F51" s="244"/>
      <c r="G51" s="1239" t="s">
        <v>553</v>
      </c>
      <c r="H51" s="1240"/>
      <c r="I51" s="1245" t="s">
        <v>554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556</v>
      </c>
      <c r="H55" s="1220"/>
      <c r="I55" s="1225" t="s">
        <v>554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555</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27" t="s">
        <v>560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36"/>
      <c r="H72" s="1237"/>
      <c r="I72" s="1237"/>
      <c r="J72" s="1238"/>
      <c r="K72" s="354" t="s">
        <v>513</v>
      </c>
      <c r="L72" s="354" t="s">
        <v>514</v>
      </c>
      <c r="M72" s="354" t="s">
        <v>515</v>
      </c>
      <c r="N72" s="354" t="s">
        <v>516</v>
      </c>
      <c r="O72" s="354" t="s">
        <v>517</v>
      </c>
    </row>
    <row r="73" spans="2:30">
      <c r="B73" s="248"/>
      <c r="C73" s="244"/>
      <c r="D73" s="244"/>
      <c r="E73" s="244"/>
      <c r="F73" s="244"/>
      <c r="G73" s="1239" t="s">
        <v>553</v>
      </c>
      <c r="H73" s="1240"/>
      <c r="I73" s="1245" t="s">
        <v>554</v>
      </c>
      <c r="J73" s="1245"/>
      <c r="K73" s="1226">
        <v>130.80000000000001</v>
      </c>
      <c r="L73" s="1226">
        <v>103.6</v>
      </c>
      <c r="M73" s="1215">
        <v>94.9</v>
      </c>
      <c r="N73" s="1215">
        <v>73.7</v>
      </c>
      <c r="O73" s="1215">
        <v>50.7</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559</v>
      </c>
      <c r="J75" s="1225"/>
      <c r="K75" s="1247">
        <v>18</v>
      </c>
      <c r="L75" s="1247">
        <v>16.600000000000001</v>
      </c>
      <c r="M75" s="1247">
        <v>14.7</v>
      </c>
      <c r="N75" s="1247">
        <v>12.8</v>
      </c>
      <c r="O75" s="1247">
        <v>10.4</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556</v>
      </c>
      <c r="H77" s="1220"/>
      <c r="I77" s="1225" t="s">
        <v>554</v>
      </c>
      <c r="J77" s="1225"/>
      <c r="K77" s="1226">
        <v>88.3</v>
      </c>
      <c r="L77" s="1226">
        <v>76.2</v>
      </c>
      <c r="M77" s="1215">
        <v>65.3</v>
      </c>
      <c r="N77" s="1215">
        <v>60.8</v>
      </c>
      <c r="O77" s="1215">
        <v>58.5</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559</v>
      </c>
      <c r="J79" s="1217"/>
      <c r="K79" s="1218">
        <v>13.8</v>
      </c>
      <c r="L79" s="1218">
        <v>12.8</v>
      </c>
      <c r="M79" s="1218">
        <v>12</v>
      </c>
      <c r="N79" s="1218">
        <v>11.1</v>
      </c>
      <c r="O79" s="1218">
        <v>10.7</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512</v>
      </c>
      <c r="G2" s="111"/>
      <c r="H2" s="112"/>
    </row>
    <row r="3" spans="1:8">
      <c r="A3" s="108" t="s">
        <v>505</v>
      </c>
      <c r="B3" s="113"/>
      <c r="C3" s="114"/>
      <c r="D3" s="115">
        <v>78150</v>
      </c>
      <c r="E3" s="116"/>
      <c r="F3" s="117">
        <v>67201</v>
      </c>
      <c r="G3" s="118"/>
      <c r="H3" s="119"/>
    </row>
    <row r="4" spans="1:8">
      <c r="A4" s="120"/>
      <c r="B4" s="121"/>
      <c r="C4" s="122"/>
      <c r="D4" s="123">
        <v>50211</v>
      </c>
      <c r="E4" s="124"/>
      <c r="F4" s="125">
        <v>35210</v>
      </c>
      <c r="G4" s="126"/>
      <c r="H4" s="127"/>
    </row>
    <row r="5" spans="1:8">
      <c r="A5" s="108" t="s">
        <v>507</v>
      </c>
      <c r="B5" s="113"/>
      <c r="C5" s="114"/>
      <c r="D5" s="115">
        <v>121102</v>
      </c>
      <c r="E5" s="116"/>
      <c r="F5" s="117">
        <v>75709</v>
      </c>
      <c r="G5" s="118"/>
      <c r="H5" s="119"/>
    </row>
    <row r="6" spans="1:8">
      <c r="A6" s="120"/>
      <c r="B6" s="121"/>
      <c r="C6" s="122"/>
      <c r="D6" s="123">
        <v>25268</v>
      </c>
      <c r="E6" s="124"/>
      <c r="F6" s="125">
        <v>35212</v>
      </c>
      <c r="G6" s="126"/>
      <c r="H6" s="127"/>
    </row>
    <row r="7" spans="1:8">
      <c r="A7" s="108" t="s">
        <v>508</v>
      </c>
      <c r="B7" s="113"/>
      <c r="C7" s="114"/>
      <c r="D7" s="115">
        <v>114006</v>
      </c>
      <c r="E7" s="116"/>
      <c r="F7" s="117">
        <v>90961</v>
      </c>
      <c r="G7" s="118"/>
      <c r="H7" s="119"/>
    </row>
    <row r="8" spans="1:8">
      <c r="A8" s="120"/>
      <c r="B8" s="121"/>
      <c r="C8" s="122"/>
      <c r="D8" s="123">
        <v>25808</v>
      </c>
      <c r="E8" s="124"/>
      <c r="F8" s="125">
        <v>37720</v>
      </c>
      <c r="G8" s="126"/>
      <c r="H8" s="127"/>
    </row>
    <row r="9" spans="1:8">
      <c r="A9" s="108" t="s">
        <v>509</v>
      </c>
      <c r="B9" s="113"/>
      <c r="C9" s="114"/>
      <c r="D9" s="115">
        <v>127275</v>
      </c>
      <c r="E9" s="116"/>
      <c r="F9" s="117">
        <v>106614</v>
      </c>
      <c r="G9" s="118"/>
      <c r="H9" s="119"/>
    </row>
    <row r="10" spans="1:8">
      <c r="A10" s="120"/>
      <c r="B10" s="121"/>
      <c r="C10" s="122"/>
      <c r="D10" s="123">
        <v>52880</v>
      </c>
      <c r="E10" s="124"/>
      <c r="F10" s="125">
        <v>45545</v>
      </c>
      <c r="G10" s="126"/>
      <c r="H10" s="127"/>
    </row>
    <row r="11" spans="1:8">
      <c r="A11" s="108" t="s">
        <v>510</v>
      </c>
      <c r="B11" s="113"/>
      <c r="C11" s="114"/>
      <c r="D11" s="115">
        <v>133262</v>
      </c>
      <c r="E11" s="116"/>
      <c r="F11" s="117">
        <v>85459</v>
      </c>
      <c r="G11" s="118"/>
      <c r="H11" s="119"/>
    </row>
    <row r="12" spans="1:8">
      <c r="A12" s="120"/>
      <c r="B12" s="121"/>
      <c r="C12" s="128"/>
      <c r="D12" s="123">
        <v>79252</v>
      </c>
      <c r="E12" s="124"/>
      <c r="F12" s="125">
        <v>44378</v>
      </c>
      <c r="G12" s="126"/>
      <c r="H12" s="127"/>
    </row>
    <row r="13" spans="1:8">
      <c r="A13" s="108"/>
      <c r="B13" s="113"/>
      <c r="C13" s="129"/>
      <c r="D13" s="130">
        <v>114759</v>
      </c>
      <c r="E13" s="131"/>
      <c r="F13" s="132">
        <v>85189</v>
      </c>
      <c r="G13" s="133"/>
      <c r="H13" s="119"/>
    </row>
    <row r="14" spans="1:8">
      <c r="A14" s="120"/>
      <c r="B14" s="121"/>
      <c r="C14" s="122"/>
      <c r="D14" s="123">
        <v>46684</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2.0699999999999998</v>
      </c>
      <c r="C19" s="134">
        <f>ROUND(VALUE(SUBSTITUTE(実質収支比率等に係る経年分析!G$48,"▲","-")),2)</f>
        <v>1.21</v>
      </c>
      <c r="D19" s="134">
        <f>ROUND(VALUE(SUBSTITUTE(実質収支比率等に係る経年分析!H$48,"▲","-")),2)</f>
        <v>3.15</v>
      </c>
      <c r="E19" s="134">
        <f>ROUND(VALUE(SUBSTITUTE(実質収支比率等に係る経年分析!I$48,"▲","-")),2)</f>
        <v>2.82</v>
      </c>
      <c r="F19" s="134">
        <f>ROUND(VALUE(SUBSTITUTE(実質収支比率等に係る経年分析!J$48,"▲","-")),2)</f>
        <v>3.02</v>
      </c>
    </row>
    <row r="20" spans="1:11">
      <c r="A20" s="134" t="s">
        <v>43</v>
      </c>
      <c r="B20" s="134">
        <f>ROUND(VALUE(SUBSTITUTE(実質収支比率等に係る経年分析!F$47,"▲","-")),2)</f>
        <v>7.67</v>
      </c>
      <c r="C20" s="134">
        <f>ROUND(VALUE(SUBSTITUTE(実質収支比率等に係る経年分析!G$47,"▲","-")),2)</f>
        <v>8.73</v>
      </c>
      <c r="D20" s="134">
        <f>ROUND(VALUE(SUBSTITUTE(実質収支比率等に係る経年分析!H$47,"▲","-")),2)</f>
        <v>11.83</v>
      </c>
      <c r="E20" s="134">
        <f>ROUND(VALUE(SUBSTITUTE(実質収支比率等に係る経年分析!I$47,"▲","-")),2)</f>
        <v>15.04</v>
      </c>
      <c r="F20" s="134">
        <f>ROUND(VALUE(SUBSTITUTE(実質収支比率等に係る経年分析!J$47,"▲","-")),2)</f>
        <v>16.34</v>
      </c>
    </row>
    <row r="21" spans="1:11">
      <c r="A21" s="134" t="s">
        <v>44</v>
      </c>
      <c r="B21" s="134">
        <f>IF(ISNUMBER(VALUE(SUBSTITUTE(実質収支比率等に係る経年分析!F$49,"▲","-"))),ROUND(VALUE(SUBSTITUTE(実質収支比率等に係る経年分析!F$49,"▲","-")),2),NA())</f>
        <v>3.27</v>
      </c>
      <c r="C21" s="134">
        <f>IF(ISNUMBER(VALUE(SUBSTITUTE(実質収支比率等に係る経年分析!G$49,"▲","-"))),ROUND(VALUE(SUBSTITUTE(実質収支比率等に係る経年分析!G$49,"▲","-")),2),NA())</f>
        <v>2.89</v>
      </c>
      <c r="D21" s="134">
        <f>IF(ISNUMBER(VALUE(SUBSTITUTE(実質収支比率等に係る経年分析!H$49,"▲","-"))),ROUND(VALUE(SUBSTITUTE(実質収支比率等に係る経年分析!H$49,"▲","-")),2),NA())</f>
        <v>9.02</v>
      </c>
      <c r="E21" s="134">
        <f>IF(ISNUMBER(VALUE(SUBSTITUTE(実質収支比率等に係る経年分析!I$49,"▲","-"))),ROUND(VALUE(SUBSTITUTE(実質収支比率等に係る経年分析!I$49,"▲","-")),2),NA())</f>
        <v>9.23</v>
      </c>
      <c r="F21" s="134">
        <f>IF(ISNUMBER(VALUE(SUBSTITUTE(実質収支比率等に係る経年分析!J$49,"▲","-"))),ROUND(VALUE(SUBSTITUTE(実質収支比率等に係る経年分析!J$49,"▲","-")),2),NA())</f>
        <v>9.16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f>IF(ROUND(VALUE(SUBSTITUTE(連結実質赤字比率に係る赤字・黒字の構成分析!H$42,"▲", "-")), 2) &lt; 0, ABS(ROUND(VALUE(SUBSTITUTE(連結実質赤字比率に係る赤字・黒字の構成分析!H$42,"▲", "-")), 2)), NA())</f>
        <v>0.11</v>
      </c>
      <c r="G28" s="135" t="e">
        <f>IF(ROUND(VALUE(SUBSTITUTE(連結実質赤字比率に係る赤字・黒字の構成分析!H$42,"▲", "-")), 2) &gt;= 0, ABS(ROUND(VALUE(SUBSTITUTE(連結実質赤字比率に係る赤字・黒字の構成分析!H$42,"▲", "-")), 2)), NA())</f>
        <v>#N/A</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鉄道経営助成基金事業特別会計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元気バス事業特別会計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住宅新築資金等貸付事業特別会計</v>
      </c>
      <c r="B32" s="135">
        <f>IF(ROUND(VALUE(SUBSTITUTE(連結実質赤字比率に係る赤字・黒字の構成分析!F$38,"▲", "-")), 2) &lt; 0, ABS(ROUND(VALUE(SUBSTITUTE(連結実質赤字比率に係る赤字・黒字の構成分析!F$38,"▲", "-")), 2)), NA())</f>
        <v>0.31</v>
      </c>
      <c r="C32" s="135" t="e">
        <f>IF(ROUND(VALUE(SUBSTITUTE(連結実質赤字比率に係る赤字・黒字の構成分析!F$38,"▲", "-")), 2) &gt;= 0, ABS(ROUND(VALUE(SUBSTITUTE(連結実質赤字比率に係る赤字・黒字の構成分析!F$38,"▲", "-")), 2)), NA())</f>
        <v>#N/A</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0.22</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2.38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2.72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2.79</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6.39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6.68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8.94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9.66</v>
      </c>
    </row>
    <row r="36" spans="1:16">
      <c r="A36" s="135" t="str">
        <f>IF(連結実質赤字比率に係る赤字・黒字の構成分析!C$34="",NA(),連結実質赤字比率に係る赤字・黒字の構成分析!C$34)</f>
        <v>国民健康保険事業特別会計</v>
      </c>
      <c r="B36" s="135">
        <f>IF(ROUND(VALUE(SUBSTITUTE(連結実質赤字比率に係る赤字・黒字の構成分析!F$34,"▲", "-")), 2) &lt; 0, ABS(ROUND(VALUE(SUBSTITUTE(連結実質赤字比率に係る赤字・黒字の構成分析!F$34,"▲", "-")), 2)), NA())</f>
        <v>2.57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2.71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4.63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5.15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7.78</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1548</v>
      </c>
      <c r="E42" s="136"/>
      <c r="F42" s="136"/>
      <c r="G42" s="136">
        <f>'実質公債費比率（分子）の構造'!L$52</f>
        <v>1569</v>
      </c>
      <c r="H42" s="136"/>
      <c r="I42" s="136"/>
      <c r="J42" s="136">
        <f>'実質公債費比率（分子）の構造'!M$52</f>
        <v>1555</v>
      </c>
      <c r="K42" s="136"/>
      <c r="L42" s="136"/>
      <c r="M42" s="136">
        <f>'実質公債費比率（分子）の構造'!N$52</f>
        <v>1561</v>
      </c>
      <c r="N42" s="136"/>
      <c r="O42" s="136"/>
      <c r="P42" s="136">
        <f>'実質公債費比率（分子）の構造'!O$52</f>
        <v>1462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v>
      </c>
      <c r="C44" s="136"/>
      <c r="D44" s="136"/>
      <c r="E44" s="136">
        <f>'実質公債費比率（分子）の構造'!L$50</f>
        <v>6</v>
      </c>
      <c r="F44" s="136"/>
      <c r="G44" s="136"/>
      <c r="H44" s="136">
        <f>'実質公債費比率（分子）の構造'!M$50</f>
        <v>1</v>
      </c>
      <c r="I44" s="136"/>
      <c r="J44" s="136"/>
      <c r="K44" s="136">
        <f>'実質公債費比率（分子）の構造'!N$50</f>
        <v>1</v>
      </c>
      <c r="L44" s="136"/>
      <c r="M44" s="136"/>
      <c r="N44" s="136">
        <f>'実質公債費比率（分子）の構造'!O$50</f>
        <v>0</v>
      </c>
      <c r="O44" s="136"/>
      <c r="P44" s="136"/>
    </row>
    <row r="45" spans="1:16">
      <c r="A45" s="136" t="s">
        <v>54</v>
      </c>
      <c r="B45" s="136">
        <f>'実質公債費比率（分子）の構造'!K$49</f>
        <v>117</v>
      </c>
      <c r="C45" s="136"/>
      <c r="D45" s="136"/>
      <c r="E45" s="136">
        <f>'実質公債費比率（分子）の構造'!L$49</f>
        <v>117</v>
      </c>
      <c r="F45" s="136"/>
      <c r="G45" s="136"/>
      <c r="H45" s="136">
        <f>'実質公債費比率（分子）の構造'!M$49</f>
        <v>117</v>
      </c>
      <c r="I45" s="136"/>
      <c r="J45" s="136"/>
      <c r="K45" s="136">
        <f>'実質公債費比率（分子）の構造'!N$49</f>
        <v>117</v>
      </c>
      <c r="L45" s="136"/>
      <c r="M45" s="136"/>
      <c r="N45" s="136">
        <f>'実質公債費比率（分子）の構造'!O$49</f>
        <v>117</v>
      </c>
      <c r="O45" s="136"/>
      <c r="P45" s="136"/>
    </row>
    <row r="46" spans="1:16">
      <c r="A46" s="136" t="s">
        <v>55</v>
      </c>
      <c r="B46" s="136">
        <f>'実質公債費比率（分子）の構造'!K$48</f>
        <v>227</v>
      </c>
      <c r="C46" s="136"/>
      <c r="D46" s="136"/>
      <c r="E46" s="136">
        <f>'実質公債費比率（分子）の構造'!L$48</f>
        <v>242</v>
      </c>
      <c r="F46" s="136"/>
      <c r="G46" s="136"/>
      <c r="H46" s="136">
        <f>'実質公債費比率（分子）の構造'!M$48</f>
        <v>295</v>
      </c>
      <c r="I46" s="136"/>
      <c r="J46" s="136"/>
      <c r="K46" s="136">
        <f>'実質公債費比率（分子）の構造'!N$48</f>
        <v>284</v>
      </c>
      <c r="L46" s="136"/>
      <c r="M46" s="136"/>
      <c r="N46" s="136">
        <f>'実質公債費比率（分子）の構造'!O$48</f>
        <v>292</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2065</v>
      </c>
      <c r="C49" s="136"/>
      <c r="D49" s="136"/>
      <c r="E49" s="136">
        <f>'実質公債費比率（分子）の構造'!L$45</f>
        <v>1975</v>
      </c>
      <c r="F49" s="136"/>
      <c r="G49" s="136"/>
      <c r="H49" s="136">
        <f>'実質公債費比率（分子）の構造'!M$45</f>
        <v>1830</v>
      </c>
      <c r="I49" s="136"/>
      <c r="J49" s="136"/>
      <c r="K49" s="136">
        <f>'実質公債費比率（分子）の構造'!N$45</f>
        <v>1705</v>
      </c>
      <c r="L49" s="136"/>
      <c r="M49" s="136"/>
      <c r="N49" s="136">
        <f>'実質公債費比率（分子）の構造'!O$45</f>
        <v>1456</v>
      </c>
      <c r="O49" s="136"/>
      <c r="P49" s="136"/>
    </row>
    <row r="50" spans="1:16">
      <c r="A50" s="136" t="s">
        <v>59</v>
      </c>
      <c r="B50" s="136" t="e">
        <f>NA()</f>
        <v>#N/A</v>
      </c>
      <c r="C50" s="136">
        <f>IF(ISNUMBER('実質公債費比率（分子）の構造'!K$53),'実質公債費比率（分子）の構造'!K$53,NA())</f>
        <v>867</v>
      </c>
      <c r="D50" s="136" t="e">
        <f>NA()</f>
        <v>#N/A</v>
      </c>
      <c r="E50" s="136" t="e">
        <f>NA()</f>
        <v>#N/A</v>
      </c>
      <c r="F50" s="136">
        <f>IF(ISNUMBER('実質公債費比率（分子）の構造'!L$53),'実質公債費比率（分子）の構造'!L$53,NA())</f>
        <v>771</v>
      </c>
      <c r="G50" s="136" t="e">
        <f>NA()</f>
        <v>#N/A</v>
      </c>
      <c r="H50" s="136" t="e">
        <f>NA()</f>
        <v>#N/A</v>
      </c>
      <c r="I50" s="136">
        <f>IF(ISNUMBER('実質公債費比率（分子）の構造'!M$53),'実質公債費比率（分子）の構造'!M$53,NA())</f>
        <v>688</v>
      </c>
      <c r="J50" s="136" t="e">
        <f>NA()</f>
        <v>#N/A</v>
      </c>
      <c r="K50" s="136" t="e">
        <f>NA()</f>
        <v>#N/A</v>
      </c>
      <c r="L50" s="136">
        <f>IF(ISNUMBER('実質公債費比率（分子）の構造'!N$53),'実質公債費比率（分子）の構造'!N$53,NA())</f>
        <v>546</v>
      </c>
      <c r="M50" s="136" t="e">
        <f>NA()</f>
        <v>#N/A</v>
      </c>
      <c r="N50" s="136" t="e">
        <f>NA()</f>
        <v>#N/A</v>
      </c>
      <c r="O50" s="136">
        <f>IF(ISNUMBER('実質公債費比率（分子）の構造'!O$53),'実質公債費比率（分子）の構造'!O$53,NA())</f>
        <v>403</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11748</v>
      </c>
      <c r="E56" s="135"/>
      <c r="F56" s="135"/>
      <c r="G56" s="135">
        <f>'将来負担比率（分子）の構造'!J$51</f>
        <v>12167</v>
      </c>
      <c r="H56" s="135"/>
      <c r="I56" s="135"/>
      <c r="J56" s="135">
        <f>'将来負担比率（分子）の構造'!K$51</f>
        <v>12002</v>
      </c>
      <c r="K56" s="135"/>
      <c r="L56" s="135"/>
      <c r="M56" s="135">
        <f>'将来負担比率（分子）の構造'!L$51</f>
        <v>12019</v>
      </c>
      <c r="N56" s="135"/>
      <c r="O56" s="135"/>
      <c r="P56" s="135">
        <f>'将来負担比率（分子）の構造'!M$51</f>
        <v>12360</v>
      </c>
    </row>
    <row r="57" spans="1:16">
      <c r="A57" s="135" t="s">
        <v>35</v>
      </c>
      <c r="B57" s="135"/>
      <c r="C57" s="135"/>
      <c r="D57" s="135">
        <f>'将来負担比率（分子）の構造'!I$50</f>
        <v>542</v>
      </c>
      <c r="E57" s="135"/>
      <c r="F57" s="135"/>
      <c r="G57" s="135">
        <f>'将来負担比率（分子）の構造'!J$50</f>
        <v>472</v>
      </c>
      <c r="H57" s="135"/>
      <c r="I57" s="135"/>
      <c r="J57" s="135">
        <f>'将来負担比率（分子）の構造'!K$50</f>
        <v>338</v>
      </c>
      <c r="K57" s="135"/>
      <c r="L57" s="135"/>
      <c r="M57" s="135">
        <f>'将来負担比率（分子）の構造'!L$50</f>
        <v>282</v>
      </c>
      <c r="N57" s="135"/>
      <c r="O57" s="135"/>
      <c r="P57" s="135">
        <f>'将来負担比率（分子）の構造'!M$50</f>
        <v>155</v>
      </c>
    </row>
    <row r="58" spans="1:16">
      <c r="A58" s="135" t="s">
        <v>34</v>
      </c>
      <c r="B58" s="135"/>
      <c r="C58" s="135"/>
      <c r="D58" s="135">
        <f>'将来負担比率（分子）の構造'!I$49</f>
        <v>2469</v>
      </c>
      <c r="E58" s="135"/>
      <c r="F58" s="135"/>
      <c r="G58" s="135">
        <f>'将来負担比率（分子）の構造'!J$49</f>
        <v>3049</v>
      </c>
      <c r="H58" s="135"/>
      <c r="I58" s="135"/>
      <c r="J58" s="135">
        <f>'将来負担比率（分子）の構造'!K$49</f>
        <v>3736</v>
      </c>
      <c r="K58" s="135"/>
      <c r="L58" s="135"/>
      <c r="M58" s="135">
        <f>'将来負担比率（分子）の構造'!L$49</f>
        <v>4441</v>
      </c>
      <c r="N58" s="135"/>
      <c r="O58" s="135"/>
      <c r="P58" s="135">
        <f>'将来負担比率（分子）の構造'!M$49</f>
        <v>5235</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199</v>
      </c>
      <c r="C61" s="135"/>
      <c r="D61" s="135"/>
      <c r="E61" s="135">
        <f>'将来負担比率（分子）の構造'!J$46</f>
        <v>198</v>
      </c>
      <c r="F61" s="135"/>
      <c r="G61" s="135"/>
      <c r="H61" s="135">
        <f>'将来負担比率（分子）の構造'!K$46</f>
        <v>198</v>
      </c>
      <c r="I61" s="135"/>
      <c r="J61" s="135"/>
      <c r="K61" s="135">
        <f>'将来負担比率（分子）の構造'!L$46</f>
        <v>196</v>
      </c>
      <c r="L61" s="135"/>
      <c r="M61" s="135"/>
      <c r="N61" s="135">
        <f>'将来負担比率（分子）の構造'!M$46</f>
        <v>195</v>
      </c>
      <c r="O61" s="135"/>
      <c r="P61" s="135"/>
    </row>
    <row r="62" spans="1:16">
      <c r="A62" s="135" t="s">
        <v>29</v>
      </c>
      <c r="B62" s="135">
        <f>'将来負担比率（分子）の構造'!I$45</f>
        <v>2172</v>
      </c>
      <c r="C62" s="135"/>
      <c r="D62" s="135"/>
      <c r="E62" s="135">
        <f>'将来負担比率（分子）の構造'!J$45</f>
        <v>2130</v>
      </c>
      <c r="F62" s="135"/>
      <c r="G62" s="135"/>
      <c r="H62" s="135">
        <f>'将来負担比率（分子）の構造'!K$45</f>
        <v>1985</v>
      </c>
      <c r="I62" s="135"/>
      <c r="J62" s="135"/>
      <c r="K62" s="135">
        <f>'将来負担比率（分子）の構造'!L$45</f>
        <v>1941</v>
      </c>
      <c r="L62" s="135"/>
      <c r="M62" s="135"/>
      <c r="N62" s="135">
        <f>'将来負担比率（分子）の構造'!M$45</f>
        <v>1903</v>
      </c>
      <c r="O62" s="135"/>
      <c r="P62" s="135"/>
    </row>
    <row r="63" spans="1:16">
      <c r="A63" s="135" t="s">
        <v>28</v>
      </c>
      <c r="B63" s="135">
        <f>'将来負担比率（分子）の構造'!I$44</f>
        <v>926</v>
      </c>
      <c r="C63" s="135"/>
      <c r="D63" s="135"/>
      <c r="E63" s="135">
        <f>'将来負担比率（分子）の構造'!J$44</f>
        <v>823</v>
      </c>
      <c r="F63" s="135"/>
      <c r="G63" s="135"/>
      <c r="H63" s="135">
        <f>'将来負担比率（分子）の構造'!K$44</f>
        <v>718</v>
      </c>
      <c r="I63" s="135"/>
      <c r="J63" s="135"/>
      <c r="K63" s="135">
        <f>'将来負担比率（分子）の構造'!L$44</f>
        <v>610</v>
      </c>
      <c r="L63" s="135"/>
      <c r="M63" s="135"/>
      <c r="N63" s="135">
        <f>'将来負担比率（分子）の構造'!M$44</f>
        <v>502</v>
      </c>
      <c r="O63" s="135"/>
      <c r="P63" s="135"/>
    </row>
    <row r="64" spans="1:16">
      <c r="A64" s="135" t="s">
        <v>27</v>
      </c>
      <c r="B64" s="135">
        <f>'将来負担比率（分子）の構造'!I$43</f>
        <v>4538</v>
      </c>
      <c r="C64" s="135"/>
      <c r="D64" s="135"/>
      <c r="E64" s="135">
        <f>'将来負担比率（分子）の構造'!J$43</f>
        <v>4550</v>
      </c>
      <c r="F64" s="135"/>
      <c r="G64" s="135"/>
      <c r="H64" s="135">
        <f>'将来負担比率（分子）の構造'!K$43</f>
        <v>5032</v>
      </c>
      <c r="I64" s="135"/>
      <c r="J64" s="135"/>
      <c r="K64" s="135">
        <f>'将来負担比率（分子）の構造'!L$43</f>
        <v>5095</v>
      </c>
      <c r="L64" s="135"/>
      <c r="M64" s="135"/>
      <c r="N64" s="135">
        <f>'将来負担比率（分子）の構造'!M$43</f>
        <v>5126</v>
      </c>
      <c r="O64" s="135"/>
      <c r="P64" s="135"/>
    </row>
    <row r="65" spans="1:16">
      <c r="A65" s="135" t="s">
        <v>26</v>
      </c>
      <c r="B65" s="135">
        <f>'将来負担比率（分子）の構造'!I$42</f>
        <v>9</v>
      </c>
      <c r="C65" s="135"/>
      <c r="D65" s="135"/>
      <c r="E65" s="135">
        <f>'将来負担比率（分子）の構造'!J$42</f>
        <v>3</v>
      </c>
      <c r="F65" s="135"/>
      <c r="G65" s="135"/>
      <c r="H65" s="135">
        <f>'将来負担比率（分子）の構造'!K$42</f>
        <v>2</v>
      </c>
      <c r="I65" s="135"/>
      <c r="J65" s="135"/>
      <c r="K65" s="135">
        <f>'将来負担比率（分子）の構造'!L$42</f>
        <v>0</v>
      </c>
      <c r="L65" s="135"/>
      <c r="M65" s="135"/>
      <c r="N65" s="135" t="str">
        <f>'将来負担比率（分子）の構造'!M$42</f>
        <v>-</v>
      </c>
      <c r="O65" s="135"/>
      <c r="P65" s="135"/>
    </row>
    <row r="66" spans="1:16">
      <c r="A66" s="135" t="s">
        <v>25</v>
      </c>
      <c r="B66" s="135">
        <f>'将来負担比率（分子）の構造'!I$41</f>
        <v>13856</v>
      </c>
      <c r="C66" s="135"/>
      <c r="D66" s="135"/>
      <c r="E66" s="135">
        <f>'将来負担比率（分子）の構造'!J$41</f>
        <v>13451</v>
      </c>
      <c r="F66" s="135"/>
      <c r="G66" s="135"/>
      <c r="H66" s="135">
        <f>'将来負担比率（分子）の構造'!K$41</f>
        <v>13098</v>
      </c>
      <c r="I66" s="135"/>
      <c r="J66" s="135"/>
      <c r="K66" s="135">
        <f>'将来負担比率（分子）の構造'!L$41</f>
        <v>12674</v>
      </c>
      <c r="L66" s="135"/>
      <c r="M66" s="135"/>
      <c r="N66" s="135">
        <f>'将来負担比率（分子）の構造'!M$41</f>
        <v>12711</v>
      </c>
      <c r="O66" s="135"/>
      <c r="P66" s="135"/>
    </row>
    <row r="67" spans="1:16">
      <c r="A67" s="135" t="s">
        <v>63</v>
      </c>
      <c r="B67" s="135" t="e">
        <f>NA()</f>
        <v>#N/A</v>
      </c>
      <c r="C67" s="135">
        <f>IF(ISNUMBER('将来負担比率（分子）の構造'!I$52), IF('将来負担比率（分子）の構造'!I$52 &lt; 0, 0, '将来負担比率（分子）の構造'!I$52), NA())</f>
        <v>6941</v>
      </c>
      <c r="D67" s="135" t="e">
        <f>NA()</f>
        <v>#N/A</v>
      </c>
      <c r="E67" s="135" t="e">
        <f>NA()</f>
        <v>#N/A</v>
      </c>
      <c r="F67" s="135">
        <f>IF(ISNUMBER('将来負担比率（分子）の構造'!J$52), IF('将来負担比率（分子）の構造'!J$52 &lt; 0, 0, '将来負担比率（分子）の構造'!J$52), NA())</f>
        <v>5467</v>
      </c>
      <c r="G67" s="135" t="e">
        <f>NA()</f>
        <v>#N/A</v>
      </c>
      <c r="H67" s="135" t="e">
        <f>NA()</f>
        <v>#N/A</v>
      </c>
      <c r="I67" s="135">
        <f>IF(ISNUMBER('将来負担比率（分子）の構造'!K$52), IF('将来負担比率（分子）の構造'!K$52 &lt; 0, 0, '将来負担比率（分子）の構造'!K$52), NA())</f>
        <v>4956</v>
      </c>
      <c r="J67" s="135" t="e">
        <f>NA()</f>
        <v>#N/A</v>
      </c>
      <c r="K67" s="135" t="e">
        <f>NA()</f>
        <v>#N/A</v>
      </c>
      <c r="L67" s="135">
        <f>IF(ISNUMBER('将来負担比率（分子）の構造'!L$52), IF('将来負担比率（分子）の構造'!L$52 &lt; 0, 0, '将来負担比率（分子）の構造'!L$52), NA())</f>
        <v>3773</v>
      </c>
      <c r="M67" s="135" t="e">
        <f>NA()</f>
        <v>#N/A</v>
      </c>
      <c r="N67" s="135" t="e">
        <f>NA()</f>
        <v>#N/A</v>
      </c>
      <c r="O67" s="135">
        <f>IF(ISNUMBER('将来負担比率（分子）の構造'!M$52), IF('将来負担比率（分子）の構造'!M$52 &lt; 0, 0, '将来負担比率（分子）の構造'!M$52), NA())</f>
        <v>2687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2" t="s">
        <v>190</v>
      </c>
      <c r="DI1" s="733"/>
      <c r="DJ1" s="733"/>
      <c r="DK1" s="733"/>
      <c r="DL1" s="733"/>
      <c r="DM1" s="733"/>
      <c r="DN1" s="734"/>
      <c r="DP1" s="732" t="s">
        <v>191</v>
      </c>
      <c r="DQ1" s="733"/>
      <c r="DR1" s="733"/>
      <c r="DS1" s="733"/>
      <c r="DT1" s="733"/>
      <c r="DU1" s="733"/>
      <c r="DV1" s="733"/>
      <c r="DW1" s="733"/>
      <c r="DX1" s="733"/>
      <c r="DY1" s="733"/>
      <c r="DZ1" s="733"/>
      <c r="EA1" s="733"/>
      <c r="EB1" s="733"/>
      <c r="EC1" s="734"/>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89" t="s">
        <v>193</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89" t="s">
        <v>194</v>
      </c>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1"/>
      <c r="CD3" s="724" t="s">
        <v>195</v>
      </c>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6"/>
    </row>
    <row r="4" spans="2:143" ht="11.25" customHeight="1">
      <c r="B4" s="689" t="s">
        <v>1</v>
      </c>
      <c r="C4" s="690"/>
      <c r="D4" s="690"/>
      <c r="E4" s="690"/>
      <c r="F4" s="690"/>
      <c r="G4" s="690"/>
      <c r="H4" s="690"/>
      <c r="I4" s="690"/>
      <c r="J4" s="690"/>
      <c r="K4" s="690"/>
      <c r="L4" s="690"/>
      <c r="M4" s="690"/>
      <c r="N4" s="690"/>
      <c r="O4" s="690"/>
      <c r="P4" s="690"/>
      <c r="Q4" s="691"/>
      <c r="R4" s="689" t="s">
        <v>196</v>
      </c>
      <c r="S4" s="690"/>
      <c r="T4" s="690"/>
      <c r="U4" s="690"/>
      <c r="V4" s="690"/>
      <c r="W4" s="690"/>
      <c r="X4" s="690"/>
      <c r="Y4" s="691"/>
      <c r="Z4" s="689" t="s">
        <v>197</v>
      </c>
      <c r="AA4" s="690"/>
      <c r="AB4" s="690"/>
      <c r="AC4" s="691"/>
      <c r="AD4" s="689" t="s">
        <v>198</v>
      </c>
      <c r="AE4" s="690"/>
      <c r="AF4" s="690"/>
      <c r="AG4" s="690"/>
      <c r="AH4" s="690"/>
      <c r="AI4" s="690"/>
      <c r="AJ4" s="690"/>
      <c r="AK4" s="691"/>
      <c r="AL4" s="689" t="s">
        <v>197</v>
      </c>
      <c r="AM4" s="690"/>
      <c r="AN4" s="690"/>
      <c r="AO4" s="691"/>
      <c r="AP4" s="729" t="s">
        <v>199</v>
      </c>
      <c r="AQ4" s="729"/>
      <c r="AR4" s="729"/>
      <c r="AS4" s="729"/>
      <c r="AT4" s="729"/>
      <c r="AU4" s="729"/>
      <c r="AV4" s="729"/>
      <c r="AW4" s="729"/>
      <c r="AX4" s="729"/>
      <c r="AY4" s="729"/>
      <c r="AZ4" s="729"/>
      <c r="BA4" s="729"/>
      <c r="BB4" s="729"/>
      <c r="BC4" s="729"/>
      <c r="BD4" s="729"/>
      <c r="BE4" s="729"/>
      <c r="BF4" s="729"/>
      <c r="BG4" s="729" t="s">
        <v>200</v>
      </c>
      <c r="BH4" s="729"/>
      <c r="BI4" s="729"/>
      <c r="BJ4" s="729"/>
      <c r="BK4" s="729"/>
      <c r="BL4" s="729"/>
      <c r="BM4" s="729"/>
      <c r="BN4" s="729"/>
      <c r="BO4" s="729" t="s">
        <v>197</v>
      </c>
      <c r="BP4" s="729"/>
      <c r="BQ4" s="729"/>
      <c r="BR4" s="729"/>
      <c r="BS4" s="729" t="s">
        <v>201</v>
      </c>
      <c r="BT4" s="729"/>
      <c r="BU4" s="729"/>
      <c r="BV4" s="729"/>
      <c r="BW4" s="729"/>
      <c r="BX4" s="729"/>
      <c r="BY4" s="729"/>
      <c r="BZ4" s="729"/>
      <c r="CA4" s="729"/>
      <c r="CB4" s="729"/>
      <c r="CD4" s="724" t="s">
        <v>202</v>
      </c>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6"/>
    </row>
    <row r="5" spans="2:143" s="181" customFormat="1" ht="11.25" customHeight="1">
      <c r="B5" s="681" t="s">
        <v>203</v>
      </c>
      <c r="C5" s="682"/>
      <c r="D5" s="682"/>
      <c r="E5" s="682"/>
      <c r="F5" s="682"/>
      <c r="G5" s="682"/>
      <c r="H5" s="682"/>
      <c r="I5" s="682"/>
      <c r="J5" s="682"/>
      <c r="K5" s="682"/>
      <c r="L5" s="682"/>
      <c r="M5" s="682"/>
      <c r="N5" s="682"/>
      <c r="O5" s="682"/>
      <c r="P5" s="682"/>
      <c r="Q5" s="683"/>
      <c r="R5" s="667">
        <v>1744302</v>
      </c>
      <c r="S5" s="668"/>
      <c r="T5" s="668"/>
      <c r="U5" s="668"/>
      <c r="V5" s="668"/>
      <c r="W5" s="668"/>
      <c r="X5" s="668"/>
      <c r="Y5" s="717"/>
      <c r="Z5" s="730">
        <v>12</v>
      </c>
      <c r="AA5" s="730"/>
      <c r="AB5" s="730"/>
      <c r="AC5" s="730"/>
      <c r="AD5" s="731">
        <v>1744302</v>
      </c>
      <c r="AE5" s="731"/>
      <c r="AF5" s="731"/>
      <c r="AG5" s="731"/>
      <c r="AH5" s="731"/>
      <c r="AI5" s="731"/>
      <c r="AJ5" s="731"/>
      <c r="AK5" s="731"/>
      <c r="AL5" s="727">
        <v>27.2</v>
      </c>
      <c r="AM5" s="686"/>
      <c r="AN5" s="686"/>
      <c r="AO5" s="728"/>
      <c r="AP5" s="681" t="s">
        <v>204</v>
      </c>
      <c r="AQ5" s="682"/>
      <c r="AR5" s="682"/>
      <c r="AS5" s="682"/>
      <c r="AT5" s="682"/>
      <c r="AU5" s="682"/>
      <c r="AV5" s="682"/>
      <c r="AW5" s="682"/>
      <c r="AX5" s="682"/>
      <c r="AY5" s="682"/>
      <c r="AZ5" s="682"/>
      <c r="BA5" s="682"/>
      <c r="BB5" s="682"/>
      <c r="BC5" s="682"/>
      <c r="BD5" s="682"/>
      <c r="BE5" s="682"/>
      <c r="BF5" s="683"/>
      <c r="BG5" s="614">
        <v>1744302</v>
      </c>
      <c r="BH5" s="615"/>
      <c r="BI5" s="615"/>
      <c r="BJ5" s="615"/>
      <c r="BK5" s="615"/>
      <c r="BL5" s="615"/>
      <c r="BM5" s="615"/>
      <c r="BN5" s="616"/>
      <c r="BO5" s="670">
        <v>100</v>
      </c>
      <c r="BP5" s="670"/>
      <c r="BQ5" s="670"/>
      <c r="BR5" s="670"/>
      <c r="BS5" s="671">
        <v>20800</v>
      </c>
      <c r="BT5" s="671"/>
      <c r="BU5" s="671"/>
      <c r="BV5" s="671"/>
      <c r="BW5" s="671"/>
      <c r="BX5" s="671"/>
      <c r="BY5" s="671"/>
      <c r="BZ5" s="671"/>
      <c r="CA5" s="671"/>
      <c r="CB5" s="708"/>
      <c r="CD5" s="724" t="s">
        <v>199</v>
      </c>
      <c r="CE5" s="725"/>
      <c r="CF5" s="725"/>
      <c r="CG5" s="725"/>
      <c r="CH5" s="725"/>
      <c r="CI5" s="725"/>
      <c r="CJ5" s="725"/>
      <c r="CK5" s="725"/>
      <c r="CL5" s="725"/>
      <c r="CM5" s="725"/>
      <c r="CN5" s="725"/>
      <c r="CO5" s="725"/>
      <c r="CP5" s="725"/>
      <c r="CQ5" s="726"/>
      <c r="CR5" s="724" t="s">
        <v>205</v>
      </c>
      <c r="CS5" s="725"/>
      <c r="CT5" s="725"/>
      <c r="CU5" s="725"/>
      <c r="CV5" s="725"/>
      <c r="CW5" s="725"/>
      <c r="CX5" s="725"/>
      <c r="CY5" s="726"/>
      <c r="CZ5" s="724" t="s">
        <v>197</v>
      </c>
      <c r="DA5" s="725"/>
      <c r="DB5" s="725"/>
      <c r="DC5" s="726"/>
      <c r="DD5" s="724" t="s">
        <v>206</v>
      </c>
      <c r="DE5" s="725"/>
      <c r="DF5" s="725"/>
      <c r="DG5" s="725"/>
      <c r="DH5" s="725"/>
      <c r="DI5" s="725"/>
      <c r="DJ5" s="725"/>
      <c r="DK5" s="725"/>
      <c r="DL5" s="725"/>
      <c r="DM5" s="725"/>
      <c r="DN5" s="725"/>
      <c r="DO5" s="725"/>
      <c r="DP5" s="726"/>
      <c r="DQ5" s="724" t="s">
        <v>207</v>
      </c>
      <c r="DR5" s="725"/>
      <c r="DS5" s="725"/>
      <c r="DT5" s="725"/>
      <c r="DU5" s="725"/>
      <c r="DV5" s="725"/>
      <c r="DW5" s="725"/>
      <c r="DX5" s="725"/>
      <c r="DY5" s="725"/>
      <c r="DZ5" s="725"/>
      <c r="EA5" s="725"/>
      <c r="EB5" s="725"/>
      <c r="EC5" s="726"/>
    </row>
    <row r="6" spans="2:143" ht="11.25" customHeight="1">
      <c r="B6" s="611" t="s">
        <v>208</v>
      </c>
      <c r="C6" s="612"/>
      <c r="D6" s="612"/>
      <c r="E6" s="612"/>
      <c r="F6" s="612"/>
      <c r="G6" s="612"/>
      <c r="H6" s="612"/>
      <c r="I6" s="612"/>
      <c r="J6" s="612"/>
      <c r="K6" s="612"/>
      <c r="L6" s="612"/>
      <c r="M6" s="612"/>
      <c r="N6" s="612"/>
      <c r="O6" s="612"/>
      <c r="P6" s="612"/>
      <c r="Q6" s="613"/>
      <c r="R6" s="614">
        <v>100765</v>
      </c>
      <c r="S6" s="615"/>
      <c r="T6" s="615"/>
      <c r="U6" s="615"/>
      <c r="V6" s="615"/>
      <c r="W6" s="615"/>
      <c r="X6" s="615"/>
      <c r="Y6" s="616"/>
      <c r="Z6" s="670">
        <v>0.7</v>
      </c>
      <c r="AA6" s="670"/>
      <c r="AB6" s="670"/>
      <c r="AC6" s="670"/>
      <c r="AD6" s="671">
        <v>100765</v>
      </c>
      <c r="AE6" s="671"/>
      <c r="AF6" s="671"/>
      <c r="AG6" s="671"/>
      <c r="AH6" s="671"/>
      <c r="AI6" s="671"/>
      <c r="AJ6" s="671"/>
      <c r="AK6" s="671"/>
      <c r="AL6" s="641">
        <v>1.6</v>
      </c>
      <c r="AM6" s="662"/>
      <c r="AN6" s="662"/>
      <c r="AO6" s="663"/>
      <c r="AP6" s="611" t="s">
        <v>209</v>
      </c>
      <c r="AQ6" s="612"/>
      <c r="AR6" s="612"/>
      <c r="AS6" s="612"/>
      <c r="AT6" s="612"/>
      <c r="AU6" s="612"/>
      <c r="AV6" s="612"/>
      <c r="AW6" s="612"/>
      <c r="AX6" s="612"/>
      <c r="AY6" s="612"/>
      <c r="AZ6" s="612"/>
      <c r="BA6" s="612"/>
      <c r="BB6" s="612"/>
      <c r="BC6" s="612"/>
      <c r="BD6" s="612"/>
      <c r="BE6" s="612"/>
      <c r="BF6" s="613"/>
      <c r="BG6" s="614">
        <v>1744302</v>
      </c>
      <c r="BH6" s="615"/>
      <c r="BI6" s="615"/>
      <c r="BJ6" s="615"/>
      <c r="BK6" s="615"/>
      <c r="BL6" s="615"/>
      <c r="BM6" s="615"/>
      <c r="BN6" s="616"/>
      <c r="BO6" s="670">
        <v>100</v>
      </c>
      <c r="BP6" s="670"/>
      <c r="BQ6" s="670"/>
      <c r="BR6" s="670"/>
      <c r="BS6" s="671">
        <v>20800</v>
      </c>
      <c r="BT6" s="671"/>
      <c r="BU6" s="671"/>
      <c r="BV6" s="671"/>
      <c r="BW6" s="671"/>
      <c r="BX6" s="671"/>
      <c r="BY6" s="671"/>
      <c r="BZ6" s="671"/>
      <c r="CA6" s="671"/>
      <c r="CB6" s="708"/>
      <c r="CD6" s="664" t="s">
        <v>210</v>
      </c>
      <c r="CE6" s="665"/>
      <c r="CF6" s="665"/>
      <c r="CG6" s="665"/>
      <c r="CH6" s="665"/>
      <c r="CI6" s="665"/>
      <c r="CJ6" s="665"/>
      <c r="CK6" s="665"/>
      <c r="CL6" s="665"/>
      <c r="CM6" s="665"/>
      <c r="CN6" s="665"/>
      <c r="CO6" s="665"/>
      <c r="CP6" s="665"/>
      <c r="CQ6" s="666"/>
      <c r="CR6" s="614">
        <v>141102</v>
      </c>
      <c r="CS6" s="615"/>
      <c r="CT6" s="615"/>
      <c r="CU6" s="615"/>
      <c r="CV6" s="615"/>
      <c r="CW6" s="615"/>
      <c r="CX6" s="615"/>
      <c r="CY6" s="616"/>
      <c r="CZ6" s="670">
        <v>1</v>
      </c>
      <c r="DA6" s="670"/>
      <c r="DB6" s="670"/>
      <c r="DC6" s="670"/>
      <c r="DD6" s="620" t="s">
        <v>211</v>
      </c>
      <c r="DE6" s="615"/>
      <c r="DF6" s="615"/>
      <c r="DG6" s="615"/>
      <c r="DH6" s="615"/>
      <c r="DI6" s="615"/>
      <c r="DJ6" s="615"/>
      <c r="DK6" s="615"/>
      <c r="DL6" s="615"/>
      <c r="DM6" s="615"/>
      <c r="DN6" s="615"/>
      <c r="DO6" s="615"/>
      <c r="DP6" s="616"/>
      <c r="DQ6" s="620">
        <v>141102</v>
      </c>
      <c r="DR6" s="615"/>
      <c r="DS6" s="615"/>
      <c r="DT6" s="615"/>
      <c r="DU6" s="615"/>
      <c r="DV6" s="615"/>
      <c r="DW6" s="615"/>
      <c r="DX6" s="615"/>
      <c r="DY6" s="615"/>
      <c r="DZ6" s="615"/>
      <c r="EA6" s="615"/>
      <c r="EB6" s="615"/>
      <c r="EC6" s="653"/>
    </row>
    <row r="7" spans="2:143" ht="11.25" customHeight="1">
      <c r="B7" s="611" t="s">
        <v>212</v>
      </c>
      <c r="C7" s="612"/>
      <c r="D7" s="612"/>
      <c r="E7" s="612"/>
      <c r="F7" s="612"/>
      <c r="G7" s="612"/>
      <c r="H7" s="612"/>
      <c r="I7" s="612"/>
      <c r="J7" s="612"/>
      <c r="K7" s="612"/>
      <c r="L7" s="612"/>
      <c r="M7" s="612"/>
      <c r="N7" s="612"/>
      <c r="O7" s="612"/>
      <c r="P7" s="612"/>
      <c r="Q7" s="613"/>
      <c r="R7" s="614">
        <v>5734</v>
      </c>
      <c r="S7" s="615"/>
      <c r="T7" s="615"/>
      <c r="U7" s="615"/>
      <c r="V7" s="615"/>
      <c r="W7" s="615"/>
      <c r="X7" s="615"/>
      <c r="Y7" s="616"/>
      <c r="Z7" s="670">
        <v>0</v>
      </c>
      <c r="AA7" s="670"/>
      <c r="AB7" s="670"/>
      <c r="AC7" s="670"/>
      <c r="AD7" s="671">
        <v>5734</v>
      </c>
      <c r="AE7" s="671"/>
      <c r="AF7" s="671"/>
      <c r="AG7" s="671"/>
      <c r="AH7" s="671"/>
      <c r="AI7" s="671"/>
      <c r="AJ7" s="671"/>
      <c r="AK7" s="671"/>
      <c r="AL7" s="641">
        <v>0.1</v>
      </c>
      <c r="AM7" s="662"/>
      <c r="AN7" s="662"/>
      <c r="AO7" s="663"/>
      <c r="AP7" s="611" t="s">
        <v>213</v>
      </c>
      <c r="AQ7" s="612"/>
      <c r="AR7" s="612"/>
      <c r="AS7" s="612"/>
      <c r="AT7" s="612"/>
      <c r="AU7" s="612"/>
      <c r="AV7" s="612"/>
      <c r="AW7" s="612"/>
      <c r="AX7" s="612"/>
      <c r="AY7" s="612"/>
      <c r="AZ7" s="612"/>
      <c r="BA7" s="612"/>
      <c r="BB7" s="612"/>
      <c r="BC7" s="612"/>
      <c r="BD7" s="612"/>
      <c r="BE7" s="612"/>
      <c r="BF7" s="613"/>
      <c r="BG7" s="614">
        <v>704744</v>
      </c>
      <c r="BH7" s="615"/>
      <c r="BI7" s="615"/>
      <c r="BJ7" s="615"/>
      <c r="BK7" s="615"/>
      <c r="BL7" s="615"/>
      <c r="BM7" s="615"/>
      <c r="BN7" s="616"/>
      <c r="BO7" s="670">
        <v>40.4</v>
      </c>
      <c r="BP7" s="670"/>
      <c r="BQ7" s="670"/>
      <c r="BR7" s="670"/>
      <c r="BS7" s="671">
        <v>20800</v>
      </c>
      <c r="BT7" s="671"/>
      <c r="BU7" s="671"/>
      <c r="BV7" s="671"/>
      <c r="BW7" s="671"/>
      <c r="BX7" s="671"/>
      <c r="BY7" s="671"/>
      <c r="BZ7" s="671"/>
      <c r="CA7" s="671"/>
      <c r="CB7" s="708"/>
      <c r="CD7" s="650" t="s">
        <v>214</v>
      </c>
      <c r="CE7" s="651"/>
      <c r="CF7" s="651"/>
      <c r="CG7" s="651"/>
      <c r="CH7" s="651"/>
      <c r="CI7" s="651"/>
      <c r="CJ7" s="651"/>
      <c r="CK7" s="651"/>
      <c r="CL7" s="651"/>
      <c r="CM7" s="651"/>
      <c r="CN7" s="651"/>
      <c r="CO7" s="651"/>
      <c r="CP7" s="651"/>
      <c r="CQ7" s="652"/>
      <c r="CR7" s="614">
        <v>2914223</v>
      </c>
      <c r="CS7" s="615"/>
      <c r="CT7" s="615"/>
      <c r="CU7" s="615"/>
      <c r="CV7" s="615"/>
      <c r="CW7" s="615"/>
      <c r="CX7" s="615"/>
      <c r="CY7" s="616"/>
      <c r="CZ7" s="670">
        <v>20.5</v>
      </c>
      <c r="DA7" s="670"/>
      <c r="DB7" s="670"/>
      <c r="DC7" s="670"/>
      <c r="DD7" s="620">
        <v>229659</v>
      </c>
      <c r="DE7" s="615"/>
      <c r="DF7" s="615"/>
      <c r="DG7" s="615"/>
      <c r="DH7" s="615"/>
      <c r="DI7" s="615"/>
      <c r="DJ7" s="615"/>
      <c r="DK7" s="615"/>
      <c r="DL7" s="615"/>
      <c r="DM7" s="615"/>
      <c r="DN7" s="615"/>
      <c r="DO7" s="615"/>
      <c r="DP7" s="616"/>
      <c r="DQ7" s="620">
        <v>1603946</v>
      </c>
      <c r="DR7" s="615"/>
      <c r="DS7" s="615"/>
      <c r="DT7" s="615"/>
      <c r="DU7" s="615"/>
      <c r="DV7" s="615"/>
      <c r="DW7" s="615"/>
      <c r="DX7" s="615"/>
      <c r="DY7" s="615"/>
      <c r="DZ7" s="615"/>
      <c r="EA7" s="615"/>
      <c r="EB7" s="615"/>
      <c r="EC7" s="653"/>
    </row>
    <row r="8" spans="2:143" ht="11.25" customHeight="1">
      <c r="B8" s="611" t="s">
        <v>215</v>
      </c>
      <c r="C8" s="612"/>
      <c r="D8" s="612"/>
      <c r="E8" s="612"/>
      <c r="F8" s="612"/>
      <c r="G8" s="612"/>
      <c r="H8" s="612"/>
      <c r="I8" s="612"/>
      <c r="J8" s="612"/>
      <c r="K8" s="612"/>
      <c r="L8" s="612"/>
      <c r="M8" s="612"/>
      <c r="N8" s="612"/>
      <c r="O8" s="612"/>
      <c r="P8" s="612"/>
      <c r="Q8" s="613"/>
      <c r="R8" s="614">
        <v>8266</v>
      </c>
      <c r="S8" s="615"/>
      <c r="T8" s="615"/>
      <c r="U8" s="615"/>
      <c r="V8" s="615"/>
      <c r="W8" s="615"/>
      <c r="X8" s="615"/>
      <c r="Y8" s="616"/>
      <c r="Z8" s="670">
        <v>0.1</v>
      </c>
      <c r="AA8" s="670"/>
      <c r="AB8" s="670"/>
      <c r="AC8" s="670"/>
      <c r="AD8" s="671">
        <v>8266</v>
      </c>
      <c r="AE8" s="671"/>
      <c r="AF8" s="671"/>
      <c r="AG8" s="671"/>
      <c r="AH8" s="671"/>
      <c r="AI8" s="671"/>
      <c r="AJ8" s="671"/>
      <c r="AK8" s="671"/>
      <c r="AL8" s="641">
        <v>0.1</v>
      </c>
      <c r="AM8" s="662"/>
      <c r="AN8" s="662"/>
      <c r="AO8" s="663"/>
      <c r="AP8" s="611" t="s">
        <v>216</v>
      </c>
      <c r="AQ8" s="612"/>
      <c r="AR8" s="612"/>
      <c r="AS8" s="612"/>
      <c r="AT8" s="612"/>
      <c r="AU8" s="612"/>
      <c r="AV8" s="612"/>
      <c r="AW8" s="612"/>
      <c r="AX8" s="612"/>
      <c r="AY8" s="612"/>
      <c r="AZ8" s="612"/>
      <c r="BA8" s="612"/>
      <c r="BB8" s="612"/>
      <c r="BC8" s="612"/>
      <c r="BD8" s="612"/>
      <c r="BE8" s="612"/>
      <c r="BF8" s="613"/>
      <c r="BG8" s="614">
        <v>29015</v>
      </c>
      <c r="BH8" s="615"/>
      <c r="BI8" s="615"/>
      <c r="BJ8" s="615"/>
      <c r="BK8" s="615"/>
      <c r="BL8" s="615"/>
      <c r="BM8" s="615"/>
      <c r="BN8" s="616"/>
      <c r="BO8" s="670">
        <v>1.7</v>
      </c>
      <c r="BP8" s="670"/>
      <c r="BQ8" s="670"/>
      <c r="BR8" s="670"/>
      <c r="BS8" s="620" t="s">
        <v>110</v>
      </c>
      <c r="BT8" s="615"/>
      <c r="BU8" s="615"/>
      <c r="BV8" s="615"/>
      <c r="BW8" s="615"/>
      <c r="BX8" s="615"/>
      <c r="BY8" s="615"/>
      <c r="BZ8" s="615"/>
      <c r="CA8" s="615"/>
      <c r="CB8" s="653"/>
      <c r="CD8" s="650" t="s">
        <v>217</v>
      </c>
      <c r="CE8" s="651"/>
      <c r="CF8" s="651"/>
      <c r="CG8" s="651"/>
      <c r="CH8" s="651"/>
      <c r="CI8" s="651"/>
      <c r="CJ8" s="651"/>
      <c r="CK8" s="651"/>
      <c r="CL8" s="651"/>
      <c r="CM8" s="651"/>
      <c r="CN8" s="651"/>
      <c r="CO8" s="651"/>
      <c r="CP8" s="651"/>
      <c r="CQ8" s="652"/>
      <c r="CR8" s="614">
        <v>3649728</v>
      </c>
      <c r="CS8" s="615"/>
      <c r="CT8" s="615"/>
      <c r="CU8" s="615"/>
      <c r="CV8" s="615"/>
      <c r="CW8" s="615"/>
      <c r="CX8" s="615"/>
      <c r="CY8" s="616"/>
      <c r="CZ8" s="670">
        <v>25.6</v>
      </c>
      <c r="DA8" s="670"/>
      <c r="DB8" s="670"/>
      <c r="DC8" s="670"/>
      <c r="DD8" s="620">
        <v>129565</v>
      </c>
      <c r="DE8" s="615"/>
      <c r="DF8" s="615"/>
      <c r="DG8" s="615"/>
      <c r="DH8" s="615"/>
      <c r="DI8" s="615"/>
      <c r="DJ8" s="615"/>
      <c r="DK8" s="615"/>
      <c r="DL8" s="615"/>
      <c r="DM8" s="615"/>
      <c r="DN8" s="615"/>
      <c r="DO8" s="615"/>
      <c r="DP8" s="616"/>
      <c r="DQ8" s="620">
        <v>1881555</v>
      </c>
      <c r="DR8" s="615"/>
      <c r="DS8" s="615"/>
      <c r="DT8" s="615"/>
      <c r="DU8" s="615"/>
      <c r="DV8" s="615"/>
      <c r="DW8" s="615"/>
      <c r="DX8" s="615"/>
      <c r="DY8" s="615"/>
      <c r="DZ8" s="615"/>
      <c r="EA8" s="615"/>
      <c r="EB8" s="615"/>
      <c r="EC8" s="653"/>
    </row>
    <row r="9" spans="2:143" ht="11.25" customHeight="1">
      <c r="B9" s="611" t="s">
        <v>218</v>
      </c>
      <c r="C9" s="612"/>
      <c r="D9" s="612"/>
      <c r="E9" s="612"/>
      <c r="F9" s="612"/>
      <c r="G9" s="612"/>
      <c r="H9" s="612"/>
      <c r="I9" s="612"/>
      <c r="J9" s="612"/>
      <c r="K9" s="612"/>
      <c r="L9" s="612"/>
      <c r="M9" s="612"/>
      <c r="N9" s="612"/>
      <c r="O9" s="612"/>
      <c r="P9" s="612"/>
      <c r="Q9" s="613"/>
      <c r="R9" s="614">
        <v>7044</v>
      </c>
      <c r="S9" s="615"/>
      <c r="T9" s="615"/>
      <c r="U9" s="615"/>
      <c r="V9" s="615"/>
      <c r="W9" s="615"/>
      <c r="X9" s="615"/>
      <c r="Y9" s="616"/>
      <c r="Z9" s="670">
        <v>0</v>
      </c>
      <c r="AA9" s="670"/>
      <c r="AB9" s="670"/>
      <c r="AC9" s="670"/>
      <c r="AD9" s="671">
        <v>7044</v>
      </c>
      <c r="AE9" s="671"/>
      <c r="AF9" s="671"/>
      <c r="AG9" s="671"/>
      <c r="AH9" s="671"/>
      <c r="AI9" s="671"/>
      <c r="AJ9" s="671"/>
      <c r="AK9" s="671"/>
      <c r="AL9" s="641">
        <v>0.1</v>
      </c>
      <c r="AM9" s="662"/>
      <c r="AN9" s="662"/>
      <c r="AO9" s="663"/>
      <c r="AP9" s="611" t="s">
        <v>219</v>
      </c>
      <c r="AQ9" s="612"/>
      <c r="AR9" s="612"/>
      <c r="AS9" s="612"/>
      <c r="AT9" s="612"/>
      <c r="AU9" s="612"/>
      <c r="AV9" s="612"/>
      <c r="AW9" s="612"/>
      <c r="AX9" s="612"/>
      <c r="AY9" s="612"/>
      <c r="AZ9" s="612"/>
      <c r="BA9" s="612"/>
      <c r="BB9" s="612"/>
      <c r="BC9" s="612"/>
      <c r="BD9" s="612"/>
      <c r="BE9" s="612"/>
      <c r="BF9" s="613"/>
      <c r="BG9" s="614">
        <v>549602</v>
      </c>
      <c r="BH9" s="615"/>
      <c r="BI9" s="615"/>
      <c r="BJ9" s="615"/>
      <c r="BK9" s="615"/>
      <c r="BL9" s="615"/>
      <c r="BM9" s="615"/>
      <c r="BN9" s="616"/>
      <c r="BO9" s="670">
        <v>31.5</v>
      </c>
      <c r="BP9" s="670"/>
      <c r="BQ9" s="670"/>
      <c r="BR9" s="670"/>
      <c r="BS9" s="620" t="s">
        <v>110</v>
      </c>
      <c r="BT9" s="615"/>
      <c r="BU9" s="615"/>
      <c r="BV9" s="615"/>
      <c r="BW9" s="615"/>
      <c r="BX9" s="615"/>
      <c r="BY9" s="615"/>
      <c r="BZ9" s="615"/>
      <c r="CA9" s="615"/>
      <c r="CB9" s="653"/>
      <c r="CD9" s="650" t="s">
        <v>220</v>
      </c>
      <c r="CE9" s="651"/>
      <c r="CF9" s="651"/>
      <c r="CG9" s="651"/>
      <c r="CH9" s="651"/>
      <c r="CI9" s="651"/>
      <c r="CJ9" s="651"/>
      <c r="CK9" s="651"/>
      <c r="CL9" s="651"/>
      <c r="CM9" s="651"/>
      <c r="CN9" s="651"/>
      <c r="CO9" s="651"/>
      <c r="CP9" s="651"/>
      <c r="CQ9" s="652"/>
      <c r="CR9" s="614">
        <v>847683</v>
      </c>
      <c r="CS9" s="615"/>
      <c r="CT9" s="615"/>
      <c r="CU9" s="615"/>
      <c r="CV9" s="615"/>
      <c r="CW9" s="615"/>
      <c r="CX9" s="615"/>
      <c r="CY9" s="616"/>
      <c r="CZ9" s="670">
        <v>5.9</v>
      </c>
      <c r="DA9" s="670"/>
      <c r="DB9" s="670"/>
      <c r="DC9" s="670"/>
      <c r="DD9" s="620">
        <v>149738</v>
      </c>
      <c r="DE9" s="615"/>
      <c r="DF9" s="615"/>
      <c r="DG9" s="615"/>
      <c r="DH9" s="615"/>
      <c r="DI9" s="615"/>
      <c r="DJ9" s="615"/>
      <c r="DK9" s="615"/>
      <c r="DL9" s="615"/>
      <c r="DM9" s="615"/>
      <c r="DN9" s="615"/>
      <c r="DO9" s="615"/>
      <c r="DP9" s="616"/>
      <c r="DQ9" s="620">
        <v>568173</v>
      </c>
      <c r="DR9" s="615"/>
      <c r="DS9" s="615"/>
      <c r="DT9" s="615"/>
      <c r="DU9" s="615"/>
      <c r="DV9" s="615"/>
      <c r="DW9" s="615"/>
      <c r="DX9" s="615"/>
      <c r="DY9" s="615"/>
      <c r="DZ9" s="615"/>
      <c r="EA9" s="615"/>
      <c r="EB9" s="615"/>
      <c r="EC9" s="653"/>
    </row>
    <row r="10" spans="2:143" ht="11.25" customHeight="1">
      <c r="B10" s="611" t="s">
        <v>221</v>
      </c>
      <c r="C10" s="612"/>
      <c r="D10" s="612"/>
      <c r="E10" s="612"/>
      <c r="F10" s="612"/>
      <c r="G10" s="612"/>
      <c r="H10" s="612"/>
      <c r="I10" s="612"/>
      <c r="J10" s="612"/>
      <c r="K10" s="612"/>
      <c r="L10" s="612"/>
      <c r="M10" s="612"/>
      <c r="N10" s="612"/>
      <c r="O10" s="612"/>
      <c r="P10" s="612"/>
      <c r="Q10" s="613"/>
      <c r="R10" s="614">
        <v>349977</v>
      </c>
      <c r="S10" s="615"/>
      <c r="T10" s="615"/>
      <c r="U10" s="615"/>
      <c r="V10" s="615"/>
      <c r="W10" s="615"/>
      <c r="X10" s="615"/>
      <c r="Y10" s="616"/>
      <c r="Z10" s="670">
        <v>2.4</v>
      </c>
      <c r="AA10" s="670"/>
      <c r="AB10" s="670"/>
      <c r="AC10" s="670"/>
      <c r="AD10" s="671">
        <v>349977</v>
      </c>
      <c r="AE10" s="671"/>
      <c r="AF10" s="671"/>
      <c r="AG10" s="671"/>
      <c r="AH10" s="671"/>
      <c r="AI10" s="671"/>
      <c r="AJ10" s="671"/>
      <c r="AK10" s="671"/>
      <c r="AL10" s="641">
        <v>5.5</v>
      </c>
      <c r="AM10" s="662"/>
      <c r="AN10" s="662"/>
      <c r="AO10" s="663"/>
      <c r="AP10" s="611" t="s">
        <v>222</v>
      </c>
      <c r="AQ10" s="612"/>
      <c r="AR10" s="612"/>
      <c r="AS10" s="612"/>
      <c r="AT10" s="612"/>
      <c r="AU10" s="612"/>
      <c r="AV10" s="612"/>
      <c r="AW10" s="612"/>
      <c r="AX10" s="612"/>
      <c r="AY10" s="612"/>
      <c r="AZ10" s="612"/>
      <c r="BA10" s="612"/>
      <c r="BB10" s="612"/>
      <c r="BC10" s="612"/>
      <c r="BD10" s="612"/>
      <c r="BE10" s="612"/>
      <c r="BF10" s="613"/>
      <c r="BG10" s="614">
        <v>52842</v>
      </c>
      <c r="BH10" s="615"/>
      <c r="BI10" s="615"/>
      <c r="BJ10" s="615"/>
      <c r="BK10" s="615"/>
      <c r="BL10" s="615"/>
      <c r="BM10" s="615"/>
      <c r="BN10" s="616"/>
      <c r="BO10" s="670">
        <v>3</v>
      </c>
      <c r="BP10" s="670"/>
      <c r="BQ10" s="670"/>
      <c r="BR10" s="670"/>
      <c r="BS10" s="620">
        <v>8835</v>
      </c>
      <c r="BT10" s="615"/>
      <c r="BU10" s="615"/>
      <c r="BV10" s="615"/>
      <c r="BW10" s="615"/>
      <c r="BX10" s="615"/>
      <c r="BY10" s="615"/>
      <c r="BZ10" s="615"/>
      <c r="CA10" s="615"/>
      <c r="CB10" s="653"/>
      <c r="CD10" s="650" t="s">
        <v>223</v>
      </c>
      <c r="CE10" s="651"/>
      <c r="CF10" s="651"/>
      <c r="CG10" s="651"/>
      <c r="CH10" s="651"/>
      <c r="CI10" s="651"/>
      <c r="CJ10" s="651"/>
      <c r="CK10" s="651"/>
      <c r="CL10" s="651"/>
      <c r="CM10" s="651"/>
      <c r="CN10" s="651"/>
      <c r="CO10" s="651"/>
      <c r="CP10" s="651"/>
      <c r="CQ10" s="652"/>
      <c r="CR10" s="614">
        <v>25494</v>
      </c>
      <c r="CS10" s="615"/>
      <c r="CT10" s="615"/>
      <c r="CU10" s="615"/>
      <c r="CV10" s="615"/>
      <c r="CW10" s="615"/>
      <c r="CX10" s="615"/>
      <c r="CY10" s="616"/>
      <c r="CZ10" s="670">
        <v>0.2</v>
      </c>
      <c r="DA10" s="670"/>
      <c r="DB10" s="670"/>
      <c r="DC10" s="670"/>
      <c r="DD10" s="620" t="s">
        <v>110</v>
      </c>
      <c r="DE10" s="615"/>
      <c r="DF10" s="615"/>
      <c r="DG10" s="615"/>
      <c r="DH10" s="615"/>
      <c r="DI10" s="615"/>
      <c r="DJ10" s="615"/>
      <c r="DK10" s="615"/>
      <c r="DL10" s="615"/>
      <c r="DM10" s="615"/>
      <c r="DN10" s="615"/>
      <c r="DO10" s="615"/>
      <c r="DP10" s="616"/>
      <c r="DQ10" s="620" t="s">
        <v>110</v>
      </c>
      <c r="DR10" s="615"/>
      <c r="DS10" s="615"/>
      <c r="DT10" s="615"/>
      <c r="DU10" s="615"/>
      <c r="DV10" s="615"/>
      <c r="DW10" s="615"/>
      <c r="DX10" s="615"/>
      <c r="DY10" s="615"/>
      <c r="DZ10" s="615"/>
      <c r="EA10" s="615"/>
      <c r="EB10" s="615"/>
      <c r="EC10" s="653"/>
    </row>
    <row r="11" spans="2:143" ht="11.25" customHeight="1">
      <c r="B11" s="611" t="s">
        <v>224</v>
      </c>
      <c r="C11" s="612"/>
      <c r="D11" s="612"/>
      <c r="E11" s="612"/>
      <c r="F11" s="612"/>
      <c r="G11" s="612"/>
      <c r="H11" s="612"/>
      <c r="I11" s="612"/>
      <c r="J11" s="612"/>
      <c r="K11" s="612"/>
      <c r="L11" s="612"/>
      <c r="M11" s="612"/>
      <c r="N11" s="612"/>
      <c r="O11" s="612"/>
      <c r="P11" s="612"/>
      <c r="Q11" s="613"/>
      <c r="R11" s="614" t="s">
        <v>110</v>
      </c>
      <c r="S11" s="615"/>
      <c r="T11" s="615"/>
      <c r="U11" s="615"/>
      <c r="V11" s="615"/>
      <c r="W11" s="615"/>
      <c r="X11" s="615"/>
      <c r="Y11" s="616"/>
      <c r="Z11" s="670" t="s">
        <v>110</v>
      </c>
      <c r="AA11" s="670"/>
      <c r="AB11" s="670"/>
      <c r="AC11" s="670"/>
      <c r="AD11" s="671" t="s">
        <v>110</v>
      </c>
      <c r="AE11" s="671"/>
      <c r="AF11" s="671"/>
      <c r="AG11" s="671"/>
      <c r="AH11" s="671"/>
      <c r="AI11" s="671"/>
      <c r="AJ11" s="671"/>
      <c r="AK11" s="671"/>
      <c r="AL11" s="641" t="s">
        <v>110</v>
      </c>
      <c r="AM11" s="662"/>
      <c r="AN11" s="662"/>
      <c r="AO11" s="663"/>
      <c r="AP11" s="611" t="s">
        <v>225</v>
      </c>
      <c r="AQ11" s="612"/>
      <c r="AR11" s="612"/>
      <c r="AS11" s="612"/>
      <c r="AT11" s="612"/>
      <c r="AU11" s="612"/>
      <c r="AV11" s="612"/>
      <c r="AW11" s="612"/>
      <c r="AX11" s="612"/>
      <c r="AY11" s="612"/>
      <c r="AZ11" s="612"/>
      <c r="BA11" s="612"/>
      <c r="BB11" s="612"/>
      <c r="BC11" s="612"/>
      <c r="BD11" s="612"/>
      <c r="BE11" s="612"/>
      <c r="BF11" s="613"/>
      <c r="BG11" s="614">
        <v>73285</v>
      </c>
      <c r="BH11" s="615"/>
      <c r="BI11" s="615"/>
      <c r="BJ11" s="615"/>
      <c r="BK11" s="615"/>
      <c r="BL11" s="615"/>
      <c r="BM11" s="615"/>
      <c r="BN11" s="616"/>
      <c r="BO11" s="670">
        <v>4.2</v>
      </c>
      <c r="BP11" s="670"/>
      <c r="BQ11" s="670"/>
      <c r="BR11" s="670"/>
      <c r="BS11" s="620">
        <v>11965</v>
      </c>
      <c r="BT11" s="615"/>
      <c r="BU11" s="615"/>
      <c r="BV11" s="615"/>
      <c r="BW11" s="615"/>
      <c r="BX11" s="615"/>
      <c r="BY11" s="615"/>
      <c r="BZ11" s="615"/>
      <c r="CA11" s="615"/>
      <c r="CB11" s="653"/>
      <c r="CD11" s="650" t="s">
        <v>226</v>
      </c>
      <c r="CE11" s="651"/>
      <c r="CF11" s="651"/>
      <c r="CG11" s="651"/>
      <c r="CH11" s="651"/>
      <c r="CI11" s="651"/>
      <c r="CJ11" s="651"/>
      <c r="CK11" s="651"/>
      <c r="CL11" s="651"/>
      <c r="CM11" s="651"/>
      <c r="CN11" s="651"/>
      <c r="CO11" s="651"/>
      <c r="CP11" s="651"/>
      <c r="CQ11" s="652"/>
      <c r="CR11" s="614">
        <v>892919</v>
      </c>
      <c r="CS11" s="615"/>
      <c r="CT11" s="615"/>
      <c r="CU11" s="615"/>
      <c r="CV11" s="615"/>
      <c r="CW11" s="615"/>
      <c r="CX11" s="615"/>
      <c r="CY11" s="616"/>
      <c r="CZ11" s="670">
        <v>6.3</v>
      </c>
      <c r="DA11" s="670"/>
      <c r="DB11" s="670"/>
      <c r="DC11" s="670"/>
      <c r="DD11" s="620">
        <v>622312</v>
      </c>
      <c r="DE11" s="615"/>
      <c r="DF11" s="615"/>
      <c r="DG11" s="615"/>
      <c r="DH11" s="615"/>
      <c r="DI11" s="615"/>
      <c r="DJ11" s="615"/>
      <c r="DK11" s="615"/>
      <c r="DL11" s="615"/>
      <c r="DM11" s="615"/>
      <c r="DN11" s="615"/>
      <c r="DO11" s="615"/>
      <c r="DP11" s="616"/>
      <c r="DQ11" s="620">
        <v>191193</v>
      </c>
      <c r="DR11" s="615"/>
      <c r="DS11" s="615"/>
      <c r="DT11" s="615"/>
      <c r="DU11" s="615"/>
      <c r="DV11" s="615"/>
      <c r="DW11" s="615"/>
      <c r="DX11" s="615"/>
      <c r="DY11" s="615"/>
      <c r="DZ11" s="615"/>
      <c r="EA11" s="615"/>
      <c r="EB11" s="615"/>
      <c r="EC11" s="653"/>
    </row>
    <row r="12" spans="2:143" ht="11.25" customHeight="1">
      <c r="B12" s="611" t="s">
        <v>227</v>
      </c>
      <c r="C12" s="612"/>
      <c r="D12" s="612"/>
      <c r="E12" s="612"/>
      <c r="F12" s="612"/>
      <c r="G12" s="612"/>
      <c r="H12" s="612"/>
      <c r="I12" s="612"/>
      <c r="J12" s="612"/>
      <c r="K12" s="612"/>
      <c r="L12" s="612"/>
      <c r="M12" s="612"/>
      <c r="N12" s="612"/>
      <c r="O12" s="612"/>
      <c r="P12" s="612"/>
      <c r="Q12" s="613"/>
      <c r="R12" s="614" t="s">
        <v>110</v>
      </c>
      <c r="S12" s="615"/>
      <c r="T12" s="615"/>
      <c r="U12" s="615"/>
      <c r="V12" s="615"/>
      <c r="W12" s="615"/>
      <c r="X12" s="615"/>
      <c r="Y12" s="616"/>
      <c r="Z12" s="670" t="s">
        <v>110</v>
      </c>
      <c r="AA12" s="670"/>
      <c r="AB12" s="670"/>
      <c r="AC12" s="670"/>
      <c r="AD12" s="671" t="s">
        <v>110</v>
      </c>
      <c r="AE12" s="671"/>
      <c r="AF12" s="671"/>
      <c r="AG12" s="671"/>
      <c r="AH12" s="671"/>
      <c r="AI12" s="671"/>
      <c r="AJ12" s="671"/>
      <c r="AK12" s="671"/>
      <c r="AL12" s="641" t="s">
        <v>110</v>
      </c>
      <c r="AM12" s="662"/>
      <c r="AN12" s="662"/>
      <c r="AO12" s="663"/>
      <c r="AP12" s="611" t="s">
        <v>228</v>
      </c>
      <c r="AQ12" s="612"/>
      <c r="AR12" s="612"/>
      <c r="AS12" s="612"/>
      <c r="AT12" s="612"/>
      <c r="AU12" s="612"/>
      <c r="AV12" s="612"/>
      <c r="AW12" s="612"/>
      <c r="AX12" s="612"/>
      <c r="AY12" s="612"/>
      <c r="AZ12" s="612"/>
      <c r="BA12" s="612"/>
      <c r="BB12" s="612"/>
      <c r="BC12" s="612"/>
      <c r="BD12" s="612"/>
      <c r="BE12" s="612"/>
      <c r="BF12" s="613"/>
      <c r="BG12" s="614">
        <v>816228</v>
      </c>
      <c r="BH12" s="615"/>
      <c r="BI12" s="615"/>
      <c r="BJ12" s="615"/>
      <c r="BK12" s="615"/>
      <c r="BL12" s="615"/>
      <c r="BM12" s="615"/>
      <c r="BN12" s="616"/>
      <c r="BO12" s="670">
        <v>46.8</v>
      </c>
      <c r="BP12" s="670"/>
      <c r="BQ12" s="670"/>
      <c r="BR12" s="670"/>
      <c r="BS12" s="620" t="s">
        <v>110</v>
      </c>
      <c r="BT12" s="615"/>
      <c r="BU12" s="615"/>
      <c r="BV12" s="615"/>
      <c r="BW12" s="615"/>
      <c r="BX12" s="615"/>
      <c r="BY12" s="615"/>
      <c r="BZ12" s="615"/>
      <c r="CA12" s="615"/>
      <c r="CB12" s="653"/>
      <c r="CD12" s="650" t="s">
        <v>229</v>
      </c>
      <c r="CE12" s="651"/>
      <c r="CF12" s="651"/>
      <c r="CG12" s="651"/>
      <c r="CH12" s="651"/>
      <c r="CI12" s="651"/>
      <c r="CJ12" s="651"/>
      <c r="CK12" s="651"/>
      <c r="CL12" s="651"/>
      <c r="CM12" s="651"/>
      <c r="CN12" s="651"/>
      <c r="CO12" s="651"/>
      <c r="CP12" s="651"/>
      <c r="CQ12" s="652"/>
      <c r="CR12" s="614">
        <v>106030</v>
      </c>
      <c r="CS12" s="615"/>
      <c r="CT12" s="615"/>
      <c r="CU12" s="615"/>
      <c r="CV12" s="615"/>
      <c r="CW12" s="615"/>
      <c r="CX12" s="615"/>
      <c r="CY12" s="616"/>
      <c r="CZ12" s="670">
        <v>0.7</v>
      </c>
      <c r="DA12" s="670"/>
      <c r="DB12" s="670"/>
      <c r="DC12" s="670"/>
      <c r="DD12" s="620">
        <v>19296</v>
      </c>
      <c r="DE12" s="615"/>
      <c r="DF12" s="615"/>
      <c r="DG12" s="615"/>
      <c r="DH12" s="615"/>
      <c r="DI12" s="615"/>
      <c r="DJ12" s="615"/>
      <c r="DK12" s="615"/>
      <c r="DL12" s="615"/>
      <c r="DM12" s="615"/>
      <c r="DN12" s="615"/>
      <c r="DO12" s="615"/>
      <c r="DP12" s="616"/>
      <c r="DQ12" s="620">
        <v>66981</v>
      </c>
      <c r="DR12" s="615"/>
      <c r="DS12" s="615"/>
      <c r="DT12" s="615"/>
      <c r="DU12" s="615"/>
      <c r="DV12" s="615"/>
      <c r="DW12" s="615"/>
      <c r="DX12" s="615"/>
      <c r="DY12" s="615"/>
      <c r="DZ12" s="615"/>
      <c r="EA12" s="615"/>
      <c r="EB12" s="615"/>
      <c r="EC12" s="653"/>
    </row>
    <row r="13" spans="2:143" ht="11.25" customHeight="1">
      <c r="B13" s="611" t="s">
        <v>230</v>
      </c>
      <c r="C13" s="612"/>
      <c r="D13" s="612"/>
      <c r="E13" s="612"/>
      <c r="F13" s="612"/>
      <c r="G13" s="612"/>
      <c r="H13" s="612"/>
      <c r="I13" s="612"/>
      <c r="J13" s="612"/>
      <c r="K13" s="612"/>
      <c r="L13" s="612"/>
      <c r="M13" s="612"/>
      <c r="N13" s="612"/>
      <c r="O13" s="612"/>
      <c r="P13" s="612"/>
      <c r="Q13" s="613"/>
      <c r="R13" s="614">
        <v>13143</v>
      </c>
      <c r="S13" s="615"/>
      <c r="T13" s="615"/>
      <c r="U13" s="615"/>
      <c r="V13" s="615"/>
      <c r="W13" s="615"/>
      <c r="X13" s="615"/>
      <c r="Y13" s="616"/>
      <c r="Z13" s="670">
        <v>0.1</v>
      </c>
      <c r="AA13" s="670"/>
      <c r="AB13" s="670"/>
      <c r="AC13" s="670"/>
      <c r="AD13" s="671">
        <v>13143</v>
      </c>
      <c r="AE13" s="671"/>
      <c r="AF13" s="671"/>
      <c r="AG13" s="671"/>
      <c r="AH13" s="671"/>
      <c r="AI13" s="671"/>
      <c r="AJ13" s="671"/>
      <c r="AK13" s="671"/>
      <c r="AL13" s="641">
        <v>0.2</v>
      </c>
      <c r="AM13" s="662"/>
      <c r="AN13" s="662"/>
      <c r="AO13" s="663"/>
      <c r="AP13" s="611" t="s">
        <v>231</v>
      </c>
      <c r="AQ13" s="612"/>
      <c r="AR13" s="612"/>
      <c r="AS13" s="612"/>
      <c r="AT13" s="612"/>
      <c r="AU13" s="612"/>
      <c r="AV13" s="612"/>
      <c r="AW13" s="612"/>
      <c r="AX13" s="612"/>
      <c r="AY13" s="612"/>
      <c r="AZ13" s="612"/>
      <c r="BA13" s="612"/>
      <c r="BB13" s="612"/>
      <c r="BC13" s="612"/>
      <c r="BD13" s="612"/>
      <c r="BE13" s="612"/>
      <c r="BF13" s="613"/>
      <c r="BG13" s="614">
        <v>800278</v>
      </c>
      <c r="BH13" s="615"/>
      <c r="BI13" s="615"/>
      <c r="BJ13" s="615"/>
      <c r="BK13" s="615"/>
      <c r="BL13" s="615"/>
      <c r="BM13" s="615"/>
      <c r="BN13" s="616"/>
      <c r="BO13" s="670">
        <v>45.9</v>
      </c>
      <c r="BP13" s="670"/>
      <c r="BQ13" s="670"/>
      <c r="BR13" s="670"/>
      <c r="BS13" s="620" t="s">
        <v>110</v>
      </c>
      <c r="BT13" s="615"/>
      <c r="BU13" s="615"/>
      <c r="BV13" s="615"/>
      <c r="BW13" s="615"/>
      <c r="BX13" s="615"/>
      <c r="BY13" s="615"/>
      <c r="BZ13" s="615"/>
      <c r="CA13" s="615"/>
      <c r="CB13" s="653"/>
      <c r="CD13" s="650" t="s">
        <v>232</v>
      </c>
      <c r="CE13" s="651"/>
      <c r="CF13" s="651"/>
      <c r="CG13" s="651"/>
      <c r="CH13" s="651"/>
      <c r="CI13" s="651"/>
      <c r="CJ13" s="651"/>
      <c r="CK13" s="651"/>
      <c r="CL13" s="651"/>
      <c r="CM13" s="651"/>
      <c r="CN13" s="651"/>
      <c r="CO13" s="651"/>
      <c r="CP13" s="651"/>
      <c r="CQ13" s="652"/>
      <c r="CR13" s="614">
        <v>969281</v>
      </c>
      <c r="CS13" s="615"/>
      <c r="CT13" s="615"/>
      <c r="CU13" s="615"/>
      <c r="CV13" s="615"/>
      <c r="CW13" s="615"/>
      <c r="CX13" s="615"/>
      <c r="CY13" s="616"/>
      <c r="CZ13" s="670">
        <v>6.8</v>
      </c>
      <c r="DA13" s="670"/>
      <c r="DB13" s="670"/>
      <c r="DC13" s="670"/>
      <c r="DD13" s="620">
        <v>578810</v>
      </c>
      <c r="DE13" s="615"/>
      <c r="DF13" s="615"/>
      <c r="DG13" s="615"/>
      <c r="DH13" s="615"/>
      <c r="DI13" s="615"/>
      <c r="DJ13" s="615"/>
      <c r="DK13" s="615"/>
      <c r="DL13" s="615"/>
      <c r="DM13" s="615"/>
      <c r="DN13" s="615"/>
      <c r="DO13" s="615"/>
      <c r="DP13" s="616"/>
      <c r="DQ13" s="620">
        <v>447538</v>
      </c>
      <c r="DR13" s="615"/>
      <c r="DS13" s="615"/>
      <c r="DT13" s="615"/>
      <c r="DU13" s="615"/>
      <c r="DV13" s="615"/>
      <c r="DW13" s="615"/>
      <c r="DX13" s="615"/>
      <c r="DY13" s="615"/>
      <c r="DZ13" s="615"/>
      <c r="EA13" s="615"/>
      <c r="EB13" s="615"/>
      <c r="EC13" s="653"/>
    </row>
    <row r="14" spans="2:143" ht="11.25" customHeight="1">
      <c r="B14" s="611" t="s">
        <v>233</v>
      </c>
      <c r="C14" s="612"/>
      <c r="D14" s="612"/>
      <c r="E14" s="612"/>
      <c r="F14" s="612"/>
      <c r="G14" s="612"/>
      <c r="H14" s="612"/>
      <c r="I14" s="612"/>
      <c r="J14" s="612"/>
      <c r="K14" s="612"/>
      <c r="L14" s="612"/>
      <c r="M14" s="612"/>
      <c r="N14" s="612"/>
      <c r="O14" s="612"/>
      <c r="P14" s="612"/>
      <c r="Q14" s="613"/>
      <c r="R14" s="614" t="s">
        <v>110</v>
      </c>
      <c r="S14" s="615"/>
      <c r="T14" s="615"/>
      <c r="U14" s="615"/>
      <c r="V14" s="615"/>
      <c r="W14" s="615"/>
      <c r="X14" s="615"/>
      <c r="Y14" s="616"/>
      <c r="Z14" s="670" t="s">
        <v>110</v>
      </c>
      <c r="AA14" s="670"/>
      <c r="AB14" s="670"/>
      <c r="AC14" s="670"/>
      <c r="AD14" s="671" t="s">
        <v>110</v>
      </c>
      <c r="AE14" s="671"/>
      <c r="AF14" s="671"/>
      <c r="AG14" s="671"/>
      <c r="AH14" s="671"/>
      <c r="AI14" s="671"/>
      <c r="AJ14" s="671"/>
      <c r="AK14" s="671"/>
      <c r="AL14" s="641" t="s">
        <v>110</v>
      </c>
      <c r="AM14" s="662"/>
      <c r="AN14" s="662"/>
      <c r="AO14" s="663"/>
      <c r="AP14" s="611" t="s">
        <v>234</v>
      </c>
      <c r="AQ14" s="612"/>
      <c r="AR14" s="612"/>
      <c r="AS14" s="612"/>
      <c r="AT14" s="612"/>
      <c r="AU14" s="612"/>
      <c r="AV14" s="612"/>
      <c r="AW14" s="612"/>
      <c r="AX14" s="612"/>
      <c r="AY14" s="612"/>
      <c r="AZ14" s="612"/>
      <c r="BA14" s="612"/>
      <c r="BB14" s="612"/>
      <c r="BC14" s="612"/>
      <c r="BD14" s="612"/>
      <c r="BE14" s="612"/>
      <c r="BF14" s="613"/>
      <c r="BG14" s="614">
        <v>58305</v>
      </c>
      <c r="BH14" s="615"/>
      <c r="BI14" s="615"/>
      <c r="BJ14" s="615"/>
      <c r="BK14" s="615"/>
      <c r="BL14" s="615"/>
      <c r="BM14" s="615"/>
      <c r="BN14" s="616"/>
      <c r="BO14" s="670">
        <v>3.3</v>
      </c>
      <c r="BP14" s="670"/>
      <c r="BQ14" s="670"/>
      <c r="BR14" s="670"/>
      <c r="BS14" s="620" t="s">
        <v>110</v>
      </c>
      <c r="BT14" s="615"/>
      <c r="BU14" s="615"/>
      <c r="BV14" s="615"/>
      <c r="BW14" s="615"/>
      <c r="BX14" s="615"/>
      <c r="BY14" s="615"/>
      <c r="BZ14" s="615"/>
      <c r="CA14" s="615"/>
      <c r="CB14" s="653"/>
      <c r="CD14" s="650" t="s">
        <v>235</v>
      </c>
      <c r="CE14" s="651"/>
      <c r="CF14" s="651"/>
      <c r="CG14" s="651"/>
      <c r="CH14" s="651"/>
      <c r="CI14" s="651"/>
      <c r="CJ14" s="651"/>
      <c r="CK14" s="651"/>
      <c r="CL14" s="651"/>
      <c r="CM14" s="651"/>
      <c r="CN14" s="651"/>
      <c r="CO14" s="651"/>
      <c r="CP14" s="651"/>
      <c r="CQ14" s="652"/>
      <c r="CR14" s="614">
        <v>358612</v>
      </c>
      <c r="CS14" s="615"/>
      <c r="CT14" s="615"/>
      <c r="CU14" s="615"/>
      <c r="CV14" s="615"/>
      <c r="CW14" s="615"/>
      <c r="CX14" s="615"/>
      <c r="CY14" s="616"/>
      <c r="CZ14" s="670">
        <v>2.5</v>
      </c>
      <c r="DA14" s="670"/>
      <c r="DB14" s="670"/>
      <c r="DC14" s="670"/>
      <c r="DD14" s="620">
        <v>27384</v>
      </c>
      <c r="DE14" s="615"/>
      <c r="DF14" s="615"/>
      <c r="DG14" s="615"/>
      <c r="DH14" s="615"/>
      <c r="DI14" s="615"/>
      <c r="DJ14" s="615"/>
      <c r="DK14" s="615"/>
      <c r="DL14" s="615"/>
      <c r="DM14" s="615"/>
      <c r="DN14" s="615"/>
      <c r="DO14" s="615"/>
      <c r="DP14" s="616"/>
      <c r="DQ14" s="620">
        <v>274459</v>
      </c>
      <c r="DR14" s="615"/>
      <c r="DS14" s="615"/>
      <c r="DT14" s="615"/>
      <c r="DU14" s="615"/>
      <c r="DV14" s="615"/>
      <c r="DW14" s="615"/>
      <c r="DX14" s="615"/>
      <c r="DY14" s="615"/>
      <c r="DZ14" s="615"/>
      <c r="EA14" s="615"/>
      <c r="EB14" s="615"/>
      <c r="EC14" s="653"/>
    </row>
    <row r="15" spans="2:143" ht="11.25" customHeight="1">
      <c r="B15" s="611" t="s">
        <v>236</v>
      </c>
      <c r="C15" s="612"/>
      <c r="D15" s="612"/>
      <c r="E15" s="612"/>
      <c r="F15" s="612"/>
      <c r="G15" s="612"/>
      <c r="H15" s="612"/>
      <c r="I15" s="612"/>
      <c r="J15" s="612"/>
      <c r="K15" s="612"/>
      <c r="L15" s="612"/>
      <c r="M15" s="612"/>
      <c r="N15" s="612"/>
      <c r="O15" s="612"/>
      <c r="P15" s="612"/>
      <c r="Q15" s="613"/>
      <c r="R15" s="614">
        <v>3609</v>
      </c>
      <c r="S15" s="615"/>
      <c r="T15" s="615"/>
      <c r="U15" s="615"/>
      <c r="V15" s="615"/>
      <c r="W15" s="615"/>
      <c r="X15" s="615"/>
      <c r="Y15" s="616"/>
      <c r="Z15" s="670">
        <v>0</v>
      </c>
      <c r="AA15" s="670"/>
      <c r="AB15" s="670"/>
      <c r="AC15" s="670"/>
      <c r="AD15" s="671">
        <v>3609</v>
      </c>
      <c r="AE15" s="671"/>
      <c r="AF15" s="671"/>
      <c r="AG15" s="671"/>
      <c r="AH15" s="671"/>
      <c r="AI15" s="671"/>
      <c r="AJ15" s="671"/>
      <c r="AK15" s="671"/>
      <c r="AL15" s="641">
        <v>0.1</v>
      </c>
      <c r="AM15" s="662"/>
      <c r="AN15" s="662"/>
      <c r="AO15" s="663"/>
      <c r="AP15" s="611" t="s">
        <v>237</v>
      </c>
      <c r="AQ15" s="612"/>
      <c r="AR15" s="612"/>
      <c r="AS15" s="612"/>
      <c r="AT15" s="612"/>
      <c r="AU15" s="612"/>
      <c r="AV15" s="612"/>
      <c r="AW15" s="612"/>
      <c r="AX15" s="612"/>
      <c r="AY15" s="612"/>
      <c r="AZ15" s="612"/>
      <c r="BA15" s="612"/>
      <c r="BB15" s="612"/>
      <c r="BC15" s="612"/>
      <c r="BD15" s="612"/>
      <c r="BE15" s="612"/>
      <c r="BF15" s="613"/>
      <c r="BG15" s="614">
        <v>165025</v>
      </c>
      <c r="BH15" s="615"/>
      <c r="BI15" s="615"/>
      <c r="BJ15" s="615"/>
      <c r="BK15" s="615"/>
      <c r="BL15" s="615"/>
      <c r="BM15" s="615"/>
      <c r="BN15" s="616"/>
      <c r="BO15" s="670">
        <v>9.5</v>
      </c>
      <c r="BP15" s="670"/>
      <c r="BQ15" s="670"/>
      <c r="BR15" s="670"/>
      <c r="BS15" s="620" t="s">
        <v>110</v>
      </c>
      <c r="BT15" s="615"/>
      <c r="BU15" s="615"/>
      <c r="BV15" s="615"/>
      <c r="BW15" s="615"/>
      <c r="BX15" s="615"/>
      <c r="BY15" s="615"/>
      <c r="BZ15" s="615"/>
      <c r="CA15" s="615"/>
      <c r="CB15" s="653"/>
      <c r="CD15" s="650" t="s">
        <v>238</v>
      </c>
      <c r="CE15" s="651"/>
      <c r="CF15" s="651"/>
      <c r="CG15" s="651"/>
      <c r="CH15" s="651"/>
      <c r="CI15" s="651"/>
      <c r="CJ15" s="651"/>
      <c r="CK15" s="651"/>
      <c r="CL15" s="651"/>
      <c r="CM15" s="651"/>
      <c r="CN15" s="651"/>
      <c r="CO15" s="651"/>
      <c r="CP15" s="651"/>
      <c r="CQ15" s="652"/>
      <c r="CR15" s="614">
        <v>1186168</v>
      </c>
      <c r="CS15" s="615"/>
      <c r="CT15" s="615"/>
      <c r="CU15" s="615"/>
      <c r="CV15" s="615"/>
      <c r="CW15" s="615"/>
      <c r="CX15" s="615"/>
      <c r="CY15" s="616"/>
      <c r="CZ15" s="670">
        <v>8.3000000000000007</v>
      </c>
      <c r="DA15" s="670"/>
      <c r="DB15" s="670"/>
      <c r="DC15" s="670"/>
      <c r="DD15" s="620">
        <v>676458</v>
      </c>
      <c r="DE15" s="615"/>
      <c r="DF15" s="615"/>
      <c r="DG15" s="615"/>
      <c r="DH15" s="615"/>
      <c r="DI15" s="615"/>
      <c r="DJ15" s="615"/>
      <c r="DK15" s="615"/>
      <c r="DL15" s="615"/>
      <c r="DM15" s="615"/>
      <c r="DN15" s="615"/>
      <c r="DO15" s="615"/>
      <c r="DP15" s="616"/>
      <c r="DQ15" s="620">
        <v>492934</v>
      </c>
      <c r="DR15" s="615"/>
      <c r="DS15" s="615"/>
      <c r="DT15" s="615"/>
      <c r="DU15" s="615"/>
      <c r="DV15" s="615"/>
      <c r="DW15" s="615"/>
      <c r="DX15" s="615"/>
      <c r="DY15" s="615"/>
      <c r="DZ15" s="615"/>
      <c r="EA15" s="615"/>
      <c r="EB15" s="615"/>
      <c r="EC15" s="653"/>
    </row>
    <row r="16" spans="2:143" ht="11.25" customHeight="1">
      <c r="B16" s="611" t="s">
        <v>239</v>
      </c>
      <c r="C16" s="612"/>
      <c r="D16" s="612"/>
      <c r="E16" s="612"/>
      <c r="F16" s="612"/>
      <c r="G16" s="612"/>
      <c r="H16" s="612"/>
      <c r="I16" s="612"/>
      <c r="J16" s="612"/>
      <c r="K16" s="612"/>
      <c r="L16" s="612"/>
      <c r="M16" s="612"/>
      <c r="N16" s="612"/>
      <c r="O16" s="612"/>
      <c r="P16" s="612"/>
      <c r="Q16" s="613"/>
      <c r="R16" s="614">
        <v>4938568</v>
      </c>
      <c r="S16" s="615"/>
      <c r="T16" s="615"/>
      <c r="U16" s="615"/>
      <c r="V16" s="615"/>
      <c r="W16" s="615"/>
      <c r="X16" s="615"/>
      <c r="Y16" s="616"/>
      <c r="Z16" s="670">
        <v>33.9</v>
      </c>
      <c r="AA16" s="670"/>
      <c r="AB16" s="670"/>
      <c r="AC16" s="670"/>
      <c r="AD16" s="671">
        <v>4162899</v>
      </c>
      <c r="AE16" s="671"/>
      <c r="AF16" s="671"/>
      <c r="AG16" s="671"/>
      <c r="AH16" s="671"/>
      <c r="AI16" s="671"/>
      <c r="AJ16" s="671"/>
      <c r="AK16" s="671"/>
      <c r="AL16" s="641">
        <v>64.900000000000006</v>
      </c>
      <c r="AM16" s="662"/>
      <c r="AN16" s="662"/>
      <c r="AO16" s="663"/>
      <c r="AP16" s="611" t="s">
        <v>240</v>
      </c>
      <c r="AQ16" s="612"/>
      <c r="AR16" s="612"/>
      <c r="AS16" s="612"/>
      <c r="AT16" s="612"/>
      <c r="AU16" s="612"/>
      <c r="AV16" s="612"/>
      <c r="AW16" s="612"/>
      <c r="AX16" s="612"/>
      <c r="AY16" s="612"/>
      <c r="AZ16" s="612"/>
      <c r="BA16" s="612"/>
      <c r="BB16" s="612"/>
      <c r="BC16" s="612"/>
      <c r="BD16" s="612"/>
      <c r="BE16" s="612"/>
      <c r="BF16" s="613"/>
      <c r="BG16" s="614" t="s">
        <v>110</v>
      </c>
      <c r="BH16" s="615"/>
      <c r="BI16" s="615"/>
      <c r="BJ16" s="615"/>
      <c r="BK16" s="615"/>
      <c r="BL16" s="615"/>
      <c r="BM16" s="615"/>
      <c r="BN16" s="616"/>
      <c r="BO16" s="670" t="s">
        <v>110</v>
      </c>
      <c r="BP16" s="670"/>
      <c r="BQ16" s="670"/>
      <c r="BR16" s="670"/>
      <c r="BS16" s="620" t="s">
        <v>110</v>
      </c>
      <c r="BT16" s="615"/>
      <c r="BU16" s="615"/>
      <c r="BV16" s="615"/>
      <c r="BW16" s="615"/>
      <c r="BX16" s="615"/>
      <c r="BY16" s="615"/>
      <c r="BZ16" s="615"/>
      <c r="CA16" s="615"/>
      <c r="CB16" s="653"/>
      <c r="CD16" s="650" t="s">
        <v>241</v>
      </c>
      <c r="CE16" s="651"/>
      <c r="CF16" s="651"/>
      <c r="CG16" s="651"/>
      <c r="CH16" s="651"/>
      <c r="CI16" s="651"/>
      <c r="CJ16" s="651"/>
      <c r="CK16" s="651"/>
      <c r="CL16" s="651"/>
      <c r="CM16" s="651"/>
      <c r="CN16" s="651"/>
      <c r="CO16" s="651"/>
      <c r="CP16" s="651"/>
      <c r="CQ16" s="652"/>
      <c r="CR16" s="614">
        <v>1174771</v>
      </c>
      <c r="CS16" s="615"/>
      <c r="CT16" s="615"/>
      <c r="CU16" s="615"/>
      <c r="CV16" s="615"/>
      <c r="CW16" s="615"/>
      <c r="CX16" s="615"/>
      <c r="CY16" s="616"/>
      <c r="CZ16" s="670">
        <v>8.1999999999999993</v>
      </c>
      <c r="DA16" s="670"/>
      <c r="DB16" s="670"/>
      <c r="DC16" s="670"/>
      <c r="DD16" s="620" t="s">
        <v>110</v>
      </c>
      <c r="DE16" s="615"/>
      <c r="DF16" s="615"/>
      <c r="DG16" s="615"/>
      <c r="DH16" s="615"/>
      <c r="DI16" s="615"/>
      <c r="DJ16" s="615"/>
      <c r="DK16" s="615"/>
      <c r="DL16" s="615"/>
      <c r="DM16" s="615"/>
      <c r="DN16" s="615"/>
      <c r="DO16" s="615"/>
      <c r="DP16" s="616"/>
      <c r="DQ16" s="620">
        <v>4528</v>
      </c>
      <c r="DR16" s="615"/>
      <c r="DS16" s="615"/>
      <c r="DT16" s="615"/>
      <c r="DU16" s="615"/>
      <c r="DV16" s="615"/>
      <c r="DW16" s="615"/>
      <c r="DX16" s="615"/>
      <c r="DY16" s="615"/>
      <c r="DZ16" s="615"/>
      <c r="EA16" s="615"/>
      <c r="EB16" s="615"/>
      <c r="EC16" s="653"/>
    </row>
    <row r="17" spans="2:133" ht="11.25" customHeight="1">
      <c r="B17" s="611" t="s">
        <v>242</v>
      </c>
      <c r="C17" s="612"/>
      <c r="D17" s="612"/>
      <c r="E17" s="612"/>
      <c r="F17" s="612"/>
      <c r="G17" s="612"/>
      <c r="H17" s="612"/>
      <c r="I17" s="612"/>
      <c r="J17" s="612"/>
      <c r="K17" s="612"/>
      <c r="L17" s="612"/>
      <c r="M17" s="612"/>
      <c r="N17" s="612"/>
      <c r="O17" s="612"/>
      <c r="P17" s="612"/>
      <c r="Q17" s="613"/>
      <c r="R17" s="614">
        <v>4162899</v>
      </c>
      <c r="S17" s="615"/>
      <c r="T17" s="615"/>
      <c r="U17" s="615"/>
      <c r="V17" s="615"/>
      <c r="W17" s="615"/>
      <c r="X17" s="615"/>
      <c r="Y17" s="616"/>
      <c r="Z17" s="670">
        <v>28.5</v>
      </c>
      <c r="AA17" s="670"/>
      <c r="AB17" s="670"/>
      <c r="AC17" s="670"/>
      <c r="AD17" s="671">
        <v>4162899</v>
      </c>
      <c r="AE17" s="671"/>
      <c r="AF17" s="671"/>
      <c r="AG17" s="671"/>
      <c r="AH17" s="671"/>
      <c r="AI17" s="671"/>
      <c r="AJ17" s="671"/>
      <c r="AK17" s="671"/>
      <c r="AL17" s="641">
        <v>64.900000000000006</v>
      </c>
      <c r="AM17" s="662"/>
      <c r="AN17" s="662"/>
      <c r="AO17" s="663"/>
      <c r="AP17" s="611" t="s">
        <v>243</v>
      </c>
      <c r="AQ17" s="612"/>
      <c r="AR17" s="612"/>
      <c r="AS17" s="612"/>
      <c r="AT17" s="612"/>
      <c r="AU17" s="612"/>
      <c r="AV17" s="612"/>
      <c r="AW17" s="612"/>
      <c r="AX17" s="612"/>
      <c r="AY17" s="612"/>
      <c r="AZ17" s="612"/>
      <c r="BA17" s="612"/>
      <c r="BB17" s="612"/>
      <c r="BC17" s="612"/>
      <c r="BD17" s="612"/>
      <c r="BE17" s="612"/>
      <c r="BF17" s="613"/>
      <c r="BG17" s="614" t="s">
        <v>110</v>
      </c>
      <c r="BH17" s="615"/>
      <c r="BI17" s="615"/>
      <c r="BJ17" s="615"/>
      <c r="BK17" s="615"/>
      <c r="BL17" s="615"/>
      <c r="BM17" s="615"/>
      <c r="BN17" s="616"/>
      <c r="BO17" s="670" t="s">
        <v>110</v>
      </c>
      <c r="BP17" s="670"/>
      <c r="BQ17" s="670"/>
      <c r="BR17" s="670"/>
      <c r="BS17" s="620" t="s">
        <v>110</v>
      </c>
      <c r="BT17" s="615"/>
      <c r="BU17" s="615"/>
      <c r="BV17" s="615"/>
      <c r="BW17" s="615"/>
      <c r="BX17" s="615"/>
      <c r="BY17" s="615"/>
      <c r="BZ17" s="615"/>
      <c r="CA17" s="615"/>
      <c r="CB17" s="653"/>
      <c r="CD17" s="650" t="s">
        <v>244</v>
      </c>
      <c r="CE17" s="651"/>
      <c r="CF17" s="651"/>
      <c r="CG17" s="651"/>
      <c r="CH17" s="651"/>
      <c r="CI17" s="651"/>
      <c r="CJ17" s="651"/>
      <c r="CK17" s="651"/>
      <c r="CL17" s="651"/>
      <c r="CM17" s="651"/>
      <c r="CN17" s="651"/>
      <c r="CO17" s="651"/>
      <c r="CP17" s="651"/>
      <c r="CQ17" s="652"/>
      <c r="CR17" s="614">
        <v>1980919</v>
      </c>
      <c r="CS17" s="615"/>
      <c r="CT17" s="615"/>
      <c r="CU17" s="615"/>
      <c r="CV17" s="615"/>
      <c r="CW17" s="615"/>
      <c r="CX17" s="615"/>
      <c r="CY17" s="616"/>
      <c r="CZ17" s="670">
        <v>13.9</v>
      </c>
      <c r="DA17" s="670"/>
      <c r="DB17" s="670"/>
      <c r="DC17" s="670"/>
      <c r="DD17" s="620" t="s">
        <v>110</v>
      </c>
      <c r="DE17" s="615"/>
      <c r="DF17" s="615"/>
      <c r="DG17" s="615"/>
      <c r="DH17" s="615"/>
      <c r="DI17" s="615"/>
      <c r="DJ17" s="615"/>
      <c r="DK17" s="615"/>
      <c r="DL17" s="615"/>
      <c r="DM17" s="615"/>
      <c r="DN17" s="615"/>
      <c r="DO17" s="615"/>
      <c r="DP17" s="616"/>
      <c r="DQ17" s="620">
        <v>1896843</v>
      </c>
      <c r="DR17" s="615"/>
      <c r="DS17" s="615"/>
      <c r="DT17" s="615"/>
      <c r="DU17" s="615"/>
      <c r="DV17" s="615"/>
      <c r="DW17" s="615"/>
      <c r="DX17" s="615"/>
      <c r="DY17" s="615"/>
      <c r="DZ17" s="615"/>
      <c r="EA17" s="615"/>
      <c r="EB17" s="615"/>
      <c r="EC17" s="653"/>
    </row>
    <row r="18" spans="2:133" ht="11.25" customHeight="1">
      <c r="B18" s="611" t="s">
        <v>245</v>
      </c>
      <c r="C18" s="612"/>
      <c r="D18" s="612"/>
      <c r="E18" s="612"/>
      <c r="F18" s="612"/>
      <c r="G18" s="612"/>
      <c r="H18" s="612"/>
      <c r="I18" s="612"/>
      <c r="J18" s="612"/>
      <c r="K18" s="612"/>
      <c r="L18" s="612"/>
      <c r="M18" s="612"/>
      <c r="N18" s="612"/>
      <c r="O18" s="612"/>
      <c r="P18" s="612"/>
      <c r="Q18" s="613"/>
      <c r="R18" s="614">
        <v>775669</v>
      </c>
      <c r="S18" s="615"/>
      <c r="T18" s="615"/>
      <c r="U18" s="615"/>
      <c r="V18" s="615"/>
      <c r="W18" s="615"/>
      <c r="X18" s="615"/>
      <c r="Y18" s="616"/>
      <c r="Z18" s="670">
        <v>5.3</v>
      </c>
      <c r="AA18" s="670"/>
      <c r="AB18" s="670"/>
      <c r="AC18" s="670"/>
      <c r="AD18" s="671" t="s">
        <v>110</v>
      </c>
      <c r="AE18" s="671"/>
      <c r="AF18" s="671"/>
      <c r="AG18" s="671"/>
      <c r="AH18" s="671"/>
      <c r="AI18" s="671"/>
      <c r="AJ18" s="671"/>
      <c r="AK18" s="671"/>
      <c r="AL18" s="641" t="s">
        <v>110</v>
      </c>
      <c r="AM18" s="662"/>
      <c r="AN18" s="662"/>
      <c r="AO18" s="663"/>
      <c r="AP18" s="611" t="s">
        <v>246</v>
      </c>
      <c r="AQ18" s="612"/>
      <c r="AR18" s="612"/>
      <c r="AS18" s="612"/>
      <c r="AT18" s="612"/>
      <c r="AU18" s="612"/>
      <c r="AV18" s="612"/>
      <c r="AW18" s="612"/>
      <c r="AX18" s="612"/>
      <c r="AY18" s="612"/>
      <c r="AZ18" s="612"/>
      <c r="BA18" s="612"/>
      <c r="BB18" s="612"/>
      <c r="BC18" s="612"/>
      <c r="BD18" s="612"/>
      <c r="BE18" s="612"/>
      <c r="BF18" s="613"/>
      <c r="BG18" s="614" t="s">
        <v>110</v>
      </c>
      <c r="BH18" s="615"/>
      <c r="BI18" s="615"/>
      <c r="BJ18" s="615"/>
      <c r="BK18" s="615"/>
      <c r="BL18" s="615"/>
      <c r="BM18" s="615"/>
      <c r="BN18" s="616"/>
      <c r="BO18" s="670" t="s">
        <v>110</v>
      </c>
      <c r="BP18" s="670"/>
      <c r="BQ18" s="670"/>
      <c r="BR18" s="670"/>
      <c r="BS18" s="620" t="s">
        <v>110</v>
      </c>
      <c r="BT18" s="615"/>
      <c r="BU18" s="615"/>
      <c r="BV18" s="615"/>
      <c r="BW18" s="615"/>
      <c r="BX18" s="615"/>
      <c r="BY18" s="615"/>
      <c r="BZ18" s="615"/>
      <c r="CA18" s="615"/>
      <c r="CB18" s="653"/>
      <c r="CD18" s="650" t="s">
        <v>247</v>
      </c>
      <c r="CE18" s="651"/>
      <c r="CF18" s="651"/>
      <c r="CG18" s="651"/>
      <c r="CH18" s="651"/>
      <c r="CI18" s="651"/>
      <c r="CJ18" s="651"/>
      <c r="CK18" s="651"/>
      <c r="CL18" s="651"/>
      <c r="CM18" s="651"/>
      <c r="CN18" s="651"/>
      <c r="CO18" s="651"/>
      <c r="CP18" s="651"/>
      <c r="CQ18" s="652"/>
      <c r="CR18" s="614" t="s">
        <v>110</v>
      </c>
      <c r="CS18" s="615"/>
      <c r="CT18" s="615"/>
      <c r="CU18" s="615"/>
      <c r="CV18" s="615"/>
      <c r="CW18" s="615"/>
      <c r="CX18" s="615"/>
      <c r="CY18" s="616"/>
      <c r="CZ18" s="670" t="s">
        <v>110</v>
      </c>
      <c r="DA18" s="670"/>
      <c r="DB18" s="670"/>
      <c r="DC18" s="670"/>
      <c r="DD18" s="620" t="s">
        <v>110</v>
      </c>
      <c r="DE18" s="615"/>
      <c r="DF18" s="615"/>
      <c r="DG18" s="615"/>
      <c r="DH18" s="615"/>
      <c r="DI18" s="615"/>
      <c r="DJ18" s="615"/>
      <c r="DK18" s="615"/>
      <c r="DL18" s="615"/>
      <c r="DM18" s="615"/>
      <c r="DN18" s="615"/>
      <c r="DO18" s="615"/>
      <c r="DP18" s="616"/>
      <c r="DQ18" s="620" t="s">
        <v>110</v>
      </c>
      <c r="DR18" s="615"/>
      <c r="DS18" s="615"/>
      <c r="DT18" s="615"/>
      <c r="DU18" s="615"/>
      <c r="DV18" s="615"/>
      <c r="DW18" s="615"/>
      <c r="DX18" s="615"/>
      <c r="DY18" s="615"/>
      <c r="DZ18" s="615"/>
      <c r="EA18" s="615"/>
      <c r="EB18" s="615"/>
      <c r="EC18" s="653"/>
    </row>
    <row r="19" spans="2:133" ht="11.25" customHeight="1">
      <c r="B19" s="611" t="s">
        <v>248</v>
      </c>
      <c r="C19" s="612"/>
      <c r="D19" s="612"/>
      <c r="E19" s="612"/>
      <c r="F19" s="612"/>
      <c r="G19" s="612"/>
      <c r="H19" s="612"/>
      <c r="I19" s="612"/>
      <c r="J19" s="612"/>
      <c r="K19" s="612"/>
      <c r="L19" s="612"/>
      <c r="M19" s="612"/>
      <c r="N19" s="612"/>
      <c r="O19" s="612"/>
      <c r="P19" s="612"/>
      <c r="Q19" s="613"/>
      <c r="R19" s="614" t="s">
        <v>110</v>
      </c>
      <c r="S19" s="615"/>
      <c r="T19" s="615"/>
      <c r="U19" s="615"/>
      <c r="V19" s="615"/>
      <c r="W19" s="615"/>
      <c r="X19" s="615"/>
      <c r="Y19" s="616"/>
      <c r="Z19" s="670" t="s">
        <v>110</v>
      </c>
      <c r="AA19" s="670"/>
      <c r="AB19" s="670"/>
      <c r="AC19" s="670"/>
      <c r="AD19" s="671" t="s">
        <v>110</v>
      </c>
      <c r="AE19" s="671"/>
      <c r="AF19" s="671"/>
      <c r="AG19" s="671"/>
      <c r="AH19" s="671"/>
      <c r="AI19" s="671"/>
      <c r="AJ19" s="671"/>
      <c r="AK19" s="671"/>
      <c r="AL19" s="641" t="s">
        <v>110</v>
      </c>
      <c r="AM19" s="662"/>
      <c r="AN19" s="662"/>
      <c r="AO19" s="663"/>
      <c r="AP19" s="611" t="s">
        <v>249</v>
      </c>
      <c r="AQ19" s="612"/>
      <c r="AR19" s="612"/>
      <c r="AS19" s="612"/>
      <c r="AT19" s="612"/>
      <c r="AU19" s="612"/>
      <c r="AV19" s="612"/>
      <c r="AW19" s="612"/>
      <c r="AX19" s="612"/>
      <c r="AY19" s="612"/>
      <c r="AZ19" s="612"/>
      <c r="BA19" s="612"/>
      <c r="BB19" s="612"/>
      <c r="BC19" s="612"/>
      <c r="BD19" s="612"/>
      <c r="BE19" s="612"/>
      <c r="BF19" s="613"/>
      <c r="BG19" s="614" t="s">
        <v>110</v>
      </c>
      <c r="BH19" s="615"/>
      <c r="BI19" s="615"/>
      <c r="BJ19" s="615"/>
      <c r="BK19" s="615"/>
      <c r="BL19" s="615"/>
      <c r="BM19" s="615"/>
      <c r="BN19" s="616"/>
      <c r="BO19" s="670" t="s">
        <v>110</v>
      </c>
      <c r="BP19" s="670"/>
      <c r="BQ19" s="670"/>
      <c r="BR19" s="670"/>
      <c r="BS19" s="620" t="s">
        <v>110</v>
      </c>
      <c r="BT19" s="615"/>
      <c r="BU19" s="615"/>
      <c r="BV19" s="615"/>
      <c r="BW19" s="615"/>
      <c r="BX19" s="615"/>
      <c r="BY19" s="615"/>
      <c r="BZ19" s="615"/>
      <c r="CA19" s="615"/>
      <c r="CB19" s="653"/>
      <c r="CD19" s="650" t="s">
        <v>250</v>
      </c>
      <c r="CE19" s="651"/>
      <c r="CF19" s="651"/>
      <c r="CG19" s="651"/>
      <c r="CH19" s="651"/>
      <c r="CI19" s="651"/>
      <c r="CJ19" s="651"/>
      <c r="CK19" s="651"/>
      <c r="CL19" s="651"/>
      <c r="CM19" s="651"/>
      <c r="CN19" s="651"/>
      <c r="CO19" s="651"/>
      <c r="CP19" s="651"/>
      <c r="CQ19" s="652"/>
      <c r="CR19" s="614" t="s">
        <v>110</v>
      </c>
      <c r="CS19" s="615"/>
      <c r="CT19" s="615"/>
      <c r="CU19" s="615"/>
      <c r="CV19" s="615"/>
      <c r="CW19" s="615"/>
      <c r="CX19" s="615"/>
      <c r="CY19" s="616"/>
      <c r="CZ19" s="670" t="s">
        <v>110</v>
      </c>
      <c r="DA19" s="670"/>
      <c r="DB19" s="670"/>
      <c r="DC19" s="670"/>
      <c r="DD19" s="620" t="s">
        <v>110</v>
      </c>
      <c r="DE19" s="615"/>
      <c r="DF19" s="615"/>
      <c r="DG19" s="615"/>
      <c r="DH19" s="615"/>
      <c r="DI19" s="615"/>
      <c r="DJ19" s="615"/>
      <c r="DK19" s="615"/>
      <c r="DL19" s="615"/>
      <c r="DM19" s="615"/>
      <c r="DN19" s="615"/>
      <c r="DO19" s="615"/>
      <c r="DP19" s="616"/>
      <c r="DQ19" s="620" t="s">
        <v>110</v>
      </c>
      <c r="DR19" s="615"/>
      <c r="DS19" s="615"/>
      <c r="DT19" s="615"/>
      <c r="DU19" s="615"/>
      <c r="DV19" s="615"/>
      <c r="DW19" s="615"/>
      <c r="DX19" s="615"/>
      <c r="DY19" s="615"/>
      <c r="DZ19" s="615"/>
      <c r="EA19" s="615"/>
      <c r="EB19" s="615"/>
      <c r="EC19" s="653"/>
    </row>
    <row r="20" spans="2:133" ht="11.25" customHeight="1">
      <c r="B20" s="611" t="s">
        <v>251</v>
      </c>
      <c r="C20" s="612"/>
      <c r="D20" s="612"/>
      <c r="E20" s="612"/>
      <c r="F20" s="612"/>
      <c r="G20" s="612"/>
      <c r="H20" s="612"/>
      <c r="I20" s="612"/>
      <c r="J20" s="612"/>
      <c r="K20" s="612"/>
      <c r="L20" s="612"/>
      <c r="M20" s="612"/>
      <c r="N20" s="612"/>
      <c r="O20" s="612"/>
      <c r="P20" s="612"/>
      <c r="Q20" s="613"/>
      <c r="R20" s="614">
        <v>7171408</v>
      </c>
      <c r="S20" s="615"/>
      <c r="T20" s="615"/>
      <c r="U20" s="615"/>
      <c r="V20" s="615"/>
      <c r="W20" s="615"/>
      <c r="X20" s="615"/>
      <c r="Y20" s="616"/>
      <c r="Z20" s="670">
        <v>49.2</v>
      </c>
      <c r="AA20" s="670"/>
      <c r="AB20" s="670"/>
      <c r="AC20" s="670"/>
      <c r="AD20" s="671">
        <v>6395739</v>
      </c>
      <c r="AE20" s="671"/>
      <c r="AF20" s="671"/>
      <c r="AG20" s="671"/>
      <c r="AH20" s="671"/>
      <c r="AI20" s="671"/>
      <c r="AJ20" s="671"/>
      <c r="AK20" s="671"/>
      <c r="AL20" s="641">
        <v>99.7</v>
      </c>
      <c r="AM20" s="662"/>
      <c r="AN20" s="662"/>
      <c r="AO20" s="663"/>
      <c r="AP20" s="611" t="s">
        <v>252</v>
      </c>
      <c r="AQ20" s="612"/>
      <c r="AR20" s="612"/>
      <c r="AS20" s="612"/>
      <c r="AT20" s="612"/>
      <c r="AU20" s="612"/>
      <c r="AV20" s="612"/>
      <c r="AW20" s="612"/>
      <c r="AX20" s="612"/>
      <c r="AY20" s="612"/>
      <c r="AZ20" s="612"/>
      <c r="BA20" s="612"/>
      <c r="BB20" s="612"/>
      <c r="BC20" s="612"/>
      <c r="BD20" s="612"/>
      <c r="BE20" s="612"/>
      <c r="BF20" s="613"/>
      <c r="BG20" s="614" t="s">
        <v>110</v>
      </c>
      <c r="BH20" s="615"/>
      <c r="BI20" s="615"/>
      <c r="BJ20" s="615"/>
      <c r="BK20" s="615"/>
      <c r="BL20" s="615"/>
      <c r="BM20" s="615"/>
      <c r="BN20" s="616"/>
      <c r="BO20" s="670" t="s">
        <v>110</v>
      </c>
      <c r="BP20" s="670"/>
      <c r="BQ20" s="670"/>
      <c r="BR20" s="670"/>
      <c r="BS20" s="620" t="s">
        <v>110</v>
      </c>
      <c r="BT20" s="615"/>
      <c r="BU20" s="615"/>
      <c r="BV20" s="615"/>
      <c r="BW20" s="615"/>
      <c r="BX20" s="615"/>
      <c r="BY20" s="615"/>
      <c r="BZ20" s="615"/>
      <c r="CA20" s="615"/>
      <c r="CB20" s="653"/>
      <c r="CD20" s="650" t="s">
        <v>253</v>
      </c>
      <c r="CE20" s="651"/>
      <c r="CF20" s="651"/>
      <c r="CG20" s="651"/>
      <c r="CH20" s="651"/>
      <c r="CI20" s="651"/>
      <c r="CJ20" s="651"/>
      <c r="CK20" s="651"/>
      <c r="CL20" s="651"/>
      <c r="CM20" s="651"/>
      <c r="CN20" s="651"/>
      <c r="CO20" s="651"/>
      <c r="CP20" s="651"/>
      <c r="CQ20" s="652"/>
      <c r="CR20" s="614">
        <v>14246930</v>
      </c>
      <c r="CS20" s="615"/>
      <c r="CT20" s="615"/>
      <c r="CU20" s="615"/>
      <c r="CV20" s="615"/>
      <c r="CW20" s="615"/>
      <c r="CX20" s="615"/>
      <c r="CY20" s="616"/>
      <c r="CZ20" s="670">
        <v>100</v>
      </c>
      <c r="DA20" s="670"/>
      <c r="DB20" s="670"/>
      <c r="DC20" s="670"/>
      <c r="DD20" s="620">
        <v>2433222</v>
      </c>
      <c r="DE20" s="615"/>
      <c r="DF20" s="615"/>
      <c r="DG20" s="615"/>
      <c r="DH20" s="615"/>
      <c r="DI20" s="615"/>
      <c r="DJ20" s="615"/>
      <c r="DK20" s="615"/>
      <c r="DL20" s="615"/>
      <c r="DM20" s="615"/>
      <c r="DN20" s="615"/>
      <c r="DO20" s="615"/>
      <c r="DP20" s="616"/>
      <c r="DQ20" s="620">
        <v>7569252</v>
      </c>
      <c r="DR20" s="615"/>
      <c r="DS20" s="615"/>
      <c r="DT20" s="615"/>
      <c r="DU20" s="615"/>
      <c r="DV20" s="615"/>
      <c r="DW20" s="615"/>
      <c r="DX20" s="615"/>
      <c r="DY20" s="615"/>
      <c r="DZ20" s="615"/>
      <c r="EA20" s="615"/>
      <c r="EB20" s="615"/>
      <c r="EC20" s="653"/>
    </row>
    <row r="21" spans="2:133" ht="11.25" customHeight="1">
      <c r="B21" s="611" t="s">
        <v>254</v>
      </c>
      <c r="C21" s="612"/>
      <c r="D21" s="612"/>
      <c r="E21" s="612"/>
      <c r="F21" s="612"/>
      <c r="G21" s="612"/>
      <c r="H21" s="612"/>
      <c r="I21" s="612"/>
      <c r="J21" s="612"/>
      <c r="K21" s="612"/>
      <c r="L21" s="612"/>
      <c r="M21" s="612"/>
      <c r="N21" s="612"/>
      <c r="O21" s="612"/>
      <c r="P21" s="612"/>
      <c r="Q21" s="613"/>
      <c r="R21" s="614">
        <v>3085</v>
      </c>
      <c r="S21" s="615"/>
      <c r="T21" s="615"/>
      <c r="U21" s="615"/>
      <c r="V21" s="615"/>
      <c r="W21" s="615"/>
      <c r="X21" s="615"/>
      <c r="Y21" s="616"/>
      <c r="Z21" s="670">
        <v>0</v>
      </c>
      <c r="AA21" s="670"/>
      <c r="AB21" s="670"/>
      <c r="AC21" s="670"/>
      <c r="AD21" s="671">
        <v>3085</v>
      </c>
      <c r="AE21" s="671"/>
      <c r="AF21" s="671"/>
      <c r="AG21" s="671"/>
      <c r="AH21" s="671"/>
      <c r="AI21" s="671"/>
      <c r="AJ21" s="671"/>
      <c r="AK21" s="671"/>
      <c r="AL21" s="641">
        <v>0</v>
      </c>
      <c r="AM21" s="662"/>
      <c r="AN21" s="662"/>
      <c r="AO21" s="663"/>
      <c r="AP21" s="709" t="s">
        <v>255</v>
      </c>
      <c r="AQ21" s="715"/>
      <c r="AR21" s="715"/>
      <c r="AS21" s="715"/>
      <c r="AT21" s="715"/>
      <c r="AU21" s="715"/>
      <c r="AV21" s="715"/>
      <c r="AW21" s="715"/>
      <c r="AX21" s="715"/>
      <c r="AY21" s="715"/>
      <c r="AZ21" s="715"/>
      <c r="BA21" s="715"/>
      <c r="BB21" s="715"/>
      <c r="BC21" s="715"/>
      <c r="BD21" s="715"/>
      <c r="BE21" s="715"/>
      <c r="BF21" s="711"/>
      <c r="BG21" s="614" t="s">
        <v>110</v>
      </c>
      <c r="BH21" s="615"/>
      <c r="BI21" s="615"/>
      <c r="BJ21" s="615"/>
      <c r="BK21" s="615"/>
      <c r="BL21" s="615"/>
      <c r="BM21" s="615"/>
      <c r="BN21" s="616"/>
      <c r="BO21" s="670" t="s">
        <v>110</v>
      </c>
      <c r="BP21" s="670"/>
      <c r="BQ21" s="670"/>
      <c r="BR21" s="670"/>
      <c r="BS21" s="620" t="s">
        <v>110</v>
      </c>
      <c r="BT21" s="615"/>
      <c r="BU21" s="615"/>
      <c r="BV21" s="615"/>
      <c r="BW21" s="615"/>
      <c r="BX21" s="615"/>
      <c r="BY21" s="615"/>
      <c r="BZ21" s="615"/>
      <c r="CA21" s="615"/>
      <c r="CB21" s="653"/>
      <c r="CD21" s="644"/>
      <c r="CE21" s="645"/>
      <c r="CF21" s="645"/>
      <c r="CG21" s="645"/>
      <c r="CH21" s="645"/>
      <c r="CI21" s="645"/>
      <c r="CJ21" s="645"/>
      <c r="CK21" s="645"/>
      <c r="CL21" s="645"/>
      <c r="CM21" s="645"/>
      <c r="CN21" s="645"/>
      <c r="CO21" s="645"/>
      <c r="CP21" s="645"/>
      <c r="CQ21" s="646"/>
      <c r="CR21" s="614"/>
      <c r="CS21" s="615"/>
      <c r="CT21" s="615"/>
      <c r="CU21" s="615"/>
      <c r="CV21" s="615"/>
      <c r="CW21" s="615"/>
      <c r="CX21" s="615"/>
      <c r="CY21" s="616"/>
      <c r="CZ21" s="670"/>
      <c r="DA21" s="670"/>
      <c r="DB21" s="670"/>
      <c r="DC21" s="670"/>
      <c r="DD21" s="620"/>
      <c r="DE21" s="615"/>
      <c r="DF21" s="615"/>
      <c r="DG21" s="615"/>
      <c r="DH21" s="615"/>
      <c r="DI21" s="615"/>
      <c r="DJ21" s="615"/>
      <c r="DK21" s="615"/>
      <c r="DL21" s="615"/>
      <c r="DM21" s="615"/>
      <c r="DN21" s="615"/>
      <c r="DO21" s="615"/>
      <c r="DP21" s="616"/>
      <c r="DQ21" s="620"/>
      <c r="DR21" s="615"/>
      <c r="DS21" s="615"/>
      <c r="DT21" s="615"/>
      <c r="DU21" s="615"/>
      <c r="DV21" s="615"/>
      <c r="DW21" s="615"/>
      <c r="DX21" s="615"/>
      <c r="DY21" s="615"/>
      <c r="DZ21" s="615"/>
      <c r="EA21" s="615"/>
      <c r="EB21" s="615"/>
      <c r="EC21" s="653"/>
    </row>
    <row r="22" spans="2:133" ht="11.25" customHeight="1">
      <c r="B22" s="611" t="s">
        <v>256</v>
      </c>
      <c r="C22" s="612"/>
      <c r="D22" s="612"/>
      <c r="E22" s="612"/>
      <c r="F22" s="612"/>
      <c r="G22" s="612"/>
      <c r="H22" s="612"/>
      <c r="I22" s="612"/>
      <c r="J22" s="612"/>
      <c r="K22" s="612"/>
      <c r="L22" s="612"/>
      <c r="M22" s="612"/>
      <c r="N22" s="612"/>
      <c r="O22" s="612"/>
      <c r="P22" s="612"/>
      <c r="Q22" s="613"/>
      <c r="R22" s="614">
        <v>157304</v>
      </c>
      <c r="S22" s="615"/>
      <c r="T22" s="615"/>
      <c r="U22" s="615"/>
      <c r="V22" s="615"/>
      <c r="W22" s="615"/>
      <c r="X22" s="615"/>
      <c r="Y22" s="616"/>
      <c r="Z22" s="670">
        <v>1.1000000000000001</v>
      </c>
      <c r="AA22" s="670"/>
      <c r="AB22" s="670"/>
      <c r="AC22" s="670"/>
      <c r="AD22" s="671" t="s">
        <v>110</v>
      </c>
      <c r="AE22" s="671"/>
      <c r="AF22" s="671"/>
      <c r="AG22" s="671"/>
      <c r="AH22" s="671"/>
      <c r="AI22" s="671"/>
      <c r="AJ22" s="671"/>
      <c r="AK22" s="671"/>
      <c r="AL22" s="641" t="s">
        <v>110</v>
      </c>
      <c r="AM22" s="662"/>
      <c r="AN22" s="662"/>
      <c r="AO22" s="663"/>
      <c r="AP22" s="709" t="s">
        <v>257</v>
      </c>
      <c r="AQ22" s="715"/>
      <c r="AR22" s="715"/>
      <c r="AS22" s="715"/>
      <c r="AT22" s="715"/>
      <c r="AU22" s="715"/>
      <c r="AV22" s="715"/>
      <c r="AW22" s="715"/>
      <c r="AX22" s="715"/>
      <c r="AY22" s="715"/>
      <c r="AZ22" s="715"/>
      <c r="BA22" s="715"/>
      <c r="BB22" s="715"/>
      <c r="BC22" s="715"/>
      <c r="BD22" s="715"/>
      <c r="BE22" s="715"/>
      <c r="BF22" s="711"/>
      <c r="BG22" s="614" t="s">
        <v>110</v>
      </c>
      <c r="BH22" s="615"/>
      <c r="BI22" s="615"/>
      <c r="BJ22" s="615"/>
      <c r="BK22" s="615"/>
      <c r="BL22" s="615"/>
      <c r="BM22" s="615"/>
      <c r="BN22" s="616"/>
      <c r="BO22" s="670" t="s">
        <v>110</v>
      </c>
      <c r="BP22" s="670"/>
      <c r="BQ22" s="670"/>
      <c r="BR22" s="670"/>
      <c r="BS22" s="620" t="s">
        <v>110</v>
      </c>
      <c r="BT22" s="615"/>
      <c r="BU22" s="615"/>
      <c r="BV22" s="615"/>
      <c r="BW22" s="615"/>
      <c r="BX22" s="615"/>
      <c r="BY22" s="615"/>
      <c r="BZ22" s="615"/>
      <c r="CA22" s="615"/>
      <c r="CB22" s="653"/>
      <c r="CD22" s="724" t="s">
        <v>258</v>
      </c>
      <c r="CE22" s="725"/>
      <c r="CF22" s="725"/>
      <c r="CG22" s="725"/>
      <c r="CH22" s="725"/>
      <c r="CI22" s="725"/>
      <c r="CJ22" s="725"/>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5"/>
      <c r="DX22" s="725"/>
      <c r="DY22" s="725"/>
      <c r="DZ22" s="725"/>
      <c r="EA22" s="725"/>
      <c r="EB22" s="725"/>
      <c r="EC22" s="726"/>
    </row>
    <row r="23" spans="2:133" ht="11.25" customHeight="1">
      <c r="B23" s="611" t="s">
        <v>259</v>
      </c>
      <c r="C23" s="612"/>
      <c r="D23" s="612"/>
      <c r="E23" s="612"/>
      <c r="F23" s="612"/>
      <c r="G23" s="612"/>
      <c r="H23" s="612"/>
      <c r="I23" s="612"/>
      <c r="J23" s="612"/>
      <c r="K23" s="612"/>
      <c r="L23" s="612"/>
      <c r="M23" s="612"/>
      <c r="N23" s="612"/>
      <c r="O23" s="612"/>
      <c r="P23" s="612"/>
      <c r="Q23" s="613"/>
      <c r="R23" s="614">
        <v>159620</v>
      </c>
      <c r="S23" s="615"/>
      <c r="T23" s="615"/>
      <c r="U23" s="615"/>
      <c r="V23" s="615"/>
      <c r="W23" s="615"/>
      <c r="X23" s="615"/>
      <c r="Y23" s="616"/>
      <c r="Z23" s="670">
        <v>1.1000000000000001</v>
      </c>
      <c r="AA23" s="670"/>
      <c r="AB23" s="670"/>
      <c r="AC23" s="670"/>
      <c r="AD23" s="671">
        <v>8438</v>
      </c>
      <c r="AE23" s="671"/>
      <c r="AF23" s="671"/>
      <c r="AG23" s="671"/>
      <c r="AH23" s="671"/>
      <c r="AI23" s="671"/>
      <c r="AJ23" s="671"/>
      <c r="AK23" s="671"/>
      <c r="AL23" s="641">
        <v>0.1</v>
      </c>
      <c r="AM23" s="662"/>
      <c r="AN23" s="662"/>
      <c r="AO23" s="663"/>
      <c r="AP23" s="709" t="s">
        <v>260</v>
      </c>
      <c r="AQ23" s="715"/>
      <c r="AR23" s="715"/>
      <c r="AS23" s="715"/>
      <c r="AT23" s="715"/>
      <c r="AU23" s="715"/>
      <c r="AV23" s="715"/>
      <c r="AW23" s="715"/>
      <c r="AX23" s="715"/>
      <c r="AY23" s="715"/>
      <c r="AZ23" s="715"/>
      <c r="BA23" s="715"/>
      <c r="BB23" s="715"/>
      <c r="BC23" s="715"/>
      <c r="BD23" s="715"/>
      <c r="BE23" s="715"/>
      <c r="BF23" s="711"/>
      <c r="BG23" s="614" t="s">
        <v>110</v>
      </c>
      <c r="BH23" s="615"/>
      <c r="BI23" s="615"/>
      <c r="BJ23" s="615"/>
      <c r="BK23" s="615"/>
      <c r="BL23" s="615"/>
      <c r="BM23" s="615"/>
      <c r="BN23" s="616"/>
      <c r="BO23" s="670" t="s">
        <v>110</v>
      </c>
      <c r="BP23" s="670"/>
      <c r="BQ23" s="670"/>
      <c r="BR23" s="670"/>
      <c r="BS23" s="620" t="s">
        <v>110</v>
      </c>
      <c r="BT23" s="615"/>
      <c r="BU23" s="615"/>
      <c r="BV23" s="615"/>
      <c r="BW23" s="615"/>
      <c r="BX23" s="615"/>
      <c r="BY23" s="615"/>
      <c r="BZ23" s="615"/>
      <c r="CA23" s="615"/>
      <c r="CB23" s="653"/>
      <c r="CD23" s="724" t="s">
        <v>199</v>
      </c>
      <c r="CE23" s="725"/>
      <c r="CF23" s="725"/>
      <c r="CG23" s="725"/>
      <c r="CH23" s="725"/>
      <c r="CI23" s="725"/>
      <c r="CJ23" s="725"/>
      <c r="CK23" s="725"/>
      <c r="CL23" s="725"/>
      <c r="CM23" s="725"/>
      <c r="CN23" s="725"/>
      <c r="CO23" s="725"/>
      <c r="CP23" s="725"/>
      <c r="CQ23" s="726"/>
      <c r="CR23" s="724" t="s">
        <v>261</v>
      </c>
      <c r="CS23" s="725"/>
      <c r="CT23" s="725"/>
      <c r="CU23" s="725"/>
      <c r="CV23" s="725"/>
      <c r="CW23" s="725"/>
      <c r="CX23" s="725"/>
      <c r="CY23" s="726"/>
      <c r="CZ23" s="724" t="s">
        <v>262</v>
      </c>
      <c r="DA23" s="725"/>
      <c r="DB23" s="725"/>
      <c r="DC23" s="726"/>
      <c r="DD23" s="724" t="s">
        <v>263</v>
      </c>
      <c r="DE23" s="725"/>
      <c r="DF23" s="725"/>
      <c r="DG23" s="725"/>
      <c r="DH23" s="725"/>
      <c r="DI23" s="725"/>
      <c r="DJ23" s="725"/>
      <c r="DK23" s="726"/>
      <c r="DL23" s="721" t="s">
        <v>264</v>
      </c>
      <c r="DM23" s="722"/>
      <c r="DN23" s="722"/>
      <c r="DO23" s="722"/>
      <c r="DP23" s="722"/>
      <c r="DQ23" s="722"/>
      <c r="DR23" s="722"/>
      <c r="DS23" s="722"/>
      <c r="DT23" s="722"/>
      <c r="DU23" s="722"/>
      <c r="DV23" s="723"/>
      <c r="DW23" s="724" t="s">
        <v>265</v>
      </c>
      <c r="DX23" s="725"/>
      <c r="DY23" s="725"/>
      <c r="DZ23" s="725"/>
      <c r="EA23" s="725"/>
      <c r="EB23" s="725"/>
      <c r="EC23" s="726"/>
    </row>
    <row r="24" spans="2:133" ht="11.25" customHeight="1">
      <c r="B24" s="611" t="s">
        <v>266</v>
      </c>
      <c r="C24" s="612"/>
      <c r="D24" s="612"/>
      <c r="E24" s="612"/>
      <c r="F24" s="612"/>
      <c r="G24" s="612"/>
      <c r="H24" s="612"/>
      <c r="I24" s="612"/>
      <c r="J24" s="612"/>
      <c r="K24" s="612"/>
      <c r="L24" s="612"/>
      <c r="M24" s="612"/>
      <c r="N24" s="612"/>
      <c r="O24" s="612"/>
      <c r="P24" s="612"/>
      <c r="Q24" s="613"/>
      <c r="R24" s="614">
        <v>104653</v>
      </c>
      <c r="S24" s="615"/>
      <c r="T24" s="615"/>
      <c r="U24" s="615"/>
      <c r="V24" s="615"/>
      <c r="W24" s="615"/>
      <c r="X24" s="615"/>
      <c r="Y24" s="616"/>
      <c r="Z24" s="670">
        <v>0.7</v>
      </c>
      <c r="AA24" s="670"/>
      <c r="AB24" s="670"/>
      <c r="AC24" s="670"/>
      <c r="AD24" s="671" t="s">
        <v>110</v>
      </c>
      <c r="AE24" s="671"/>
      <c r="AF24" s="671"/>
      <c r="AG24" s="671"/>
      <c r="AH24" s="671"/>
      <c r="AI24" s="671"/>
      <c r="AJ24" s="671"/>
      <c r="AK24" s="671"/>
      <c r="AL24" s="641" t="s">
        <v>110</v>
      </c>
      <c r="AM24" s="662"/>
      <c r="AN24" s="662"/>
      <c r="AO24" s="663"/>
      <c r="AP24" s="709" t="s">
        <v>267</v>
      </c>
      <c r="AQ24" s="715"/>
      <c r="AR24" s="715"/>
      <c r="AS24" s="715"/>
      <c r="AT24" s="715"/>
      <c r="AU24" s="715"/>
      <c r="AV24" s="715"/>
      <c r="AW24" s="715"/>
      <c r="AX24" s="715"/>
      <c r="AY24" s="715"/>
      <c r="AZ24" s="715"/>
      <c r="BA24" s="715"/>
      <c r="BB24" s="715"/>
      <c r="BC24" s="715"/>
      <c r="BD24" s="715"/>
      <c r="BE24" s="715"/>
      <c r="BF24" s="711"/>
      <c r="BG24" s="614" t="s">
        <v>110</v>
      </c>
      <c r="BH24" s="615"/>
      <c r="BI24" s="615"/>
      <c r="BJ24" s="615"/>
      <c r="BK24" s="615"/>
      <c r="BL24" s="615"/>
      <c r="BM24" s="615"/>
      <c r="BN24" s="616"/>
      <c r="BO24" s="670" t="s">
        <v>110</v>
      </c>
      <c r="BP24" s="670"/>
      <c r="BQ24" s="670"/>
      <c r="BR24" s="670"/>
      <c r="BS24" s="620" t="s">
        <v>110</v>
      </c>
      <c r="BT24" s="615"/>
      <c r="BU24" s="615"/>
      <c r="BV24" s="615"/>
      <c r="BW24" s="615"/>
      <c r="BX24" s="615"/>
      <c r="BY24" s="615"/>
      <c r="BZ24" s="615"/>
      <c r="CA24" s="615"/>
      <c r="CB24" s="653"/>
      <c r="CD24" s="664" t="s">
        <v>268</v>
      </c>
      <c r="CE24" s="665"/>
      <c r="CF24" s="665"/>
      <c r="CG24" s="665"/>
      <c r="CH24" s="665"/>
      <c r="CI24" s="665"/>
      <c r="CJ24" s="665"/>
      <c r="CK24" s="665"/>
      <c r="CL24" s="665"/>
      <c r="CM24" s="665"/>
      <c r="CN24" s="665"/>
      <c r="CO24" s="665"/>
      <c r="CP24" s="665"/>
      <c r="CQ24" s="666"/>
      <c r="CR24" s="667">
        <v>5708443</v>
      </c>
      <c r="CS24" s="668"/>
      <c r="CT24" s="668"/>
      <c r="CU24" s="668"/>
      <c r="CV24" s="668"/>
      <c r="CW24" s="668"/>
      <c r="CX24" s="668"/>
      <c r="CY24" s="717"/>
      <c r="CZ24" s="718">
        <v>40.1</v>
      </c>
      <c r="DA24" s="719"/>
      <c r="DB24" s="719"/>
      <c r="DC24" s="720"/>
      <c r="DD24" s="716">
        <v>4129611</v>
      </c>
      <c r="DE24" s="668"/>
      <c r="DF24" s="668"/>
      <c r="DG24" s="668"/>
      <c r="DH24" s="668"/>
      <c r="DI24" s="668"/>
      <c r="DJ24" s="668"/>
      <c r="DK24" s="717"/>
      <c r="DL24" s="716">
        <v>3586653</v>
      </c>
      <c r="DM24" s="668"/>
      <c r="DN24" s="668"/>
      <c r="DO24" s="668"/>
      <c r="DP24" s="668"/>
      <c r="DQ24" s="668"/>
      <c r="DR24" s="668"/>
      <c r="DS24" s="668"/>
      <c r="DT24" s="668"/>
      <c r="DU24" s="668"/>
      <c r="DV24" s="717"/>
      <c r="DW24" s="727">
        <v>52.9</v>
      </c>
      <c r="DX24" s="686"/>
      <c r="DY24" s="686"/>
      <c r="DZ24" s="686"/>
      <c r="EA24" s="686"/>
      <c r="EB24" s="686"/>
      <c r="EC24" s="728"/>
    </row>
    <row r="25" spans="2:133" ht="11.25" customHeight="1">
      <c r="B25" s="611" t="s">
        <v>269</v>
      </c>
      <c r="C25" s="612"/>
      <c r="D25" s="612"/>
      <c r="E25" s="612"/>
      <c r="F25" s="612"/>
      <c r="G25" s="612"/>
      <c r="H25" s="612"/>
      <c r="I25" s="612"/>
      <c r="J25" s="612"/>
      <c r="K25" s="612"/>
      <c r="L25" s="612"/>
      <c r="M25" s="612"/>
      <c r="N25" s="612"/>
      <c r="O25" s="612"/>
      <c r="P25" s="612"/>
      <c r="Q25" s="613"/>
      <c r="R25" s="614">
        <v>2493519</v>
      </c>
      <c r="S25" s="615"/>
      <c r="T25" s="615"/>
      <c r="U25" s="615"/>
      <c r="V25" s="615"/>
      <c r="W25" s="615"/>
      <c r="X25" s="615"/>
      <c r="Y25" s="616"/>
      <c r="Z25" s="670">
        <v>17.100000000000001</v>
      </c>
      <c r="AA25" s="670"/>
      <c r="AB25" s="670"/>
      <c r="AC25" s="670"/>
      <c r="AD25" s="671" t="s">
        <v>110</v>
      </c>
      <c r="AE25" s="671"/>
      <c r="AF25" s="671"/>
      <c r="AG25" s="671"/>
      <c r="AH25" s="671"/>
      <c r="AI25" s="671"/>
      <c r="AJ25" s="671"/>
      <c r="AK25" s="671"/>
      <c r="AL25" s="641" t="s">
        <v>110</v>
      </c>
      <c r="AM25" s="662"/>
      <c r="AN25" s="662"/>
      <c r="AO25" s="663"/>
      <c r="AP25" s="709" t="s">
        <v>270</v>
      </c>
      <c r="AQ25" s="715"/>
      <c r="AR25" s="715"/>
      <c r="AS25" s="715"/>
      <c r="AT25" s="715"/>
      <c r="AU25" s="715"/>
      <c r="AV25" s="715"/>
      <c r="AW25" s="715"/>
      <c r="AX25" s="715"/>
      <c r="AY25" s="715"/>
      <c r="AZ25" s="715"/>
      <c r="BA25" s="715"/>
      <c r="BB25" s="715"/>
      <c r="BC25" s="715"/>
      <c r="BD25" s="715"/>
      <c r="BE25" s="715"/>
      <c r="BF25" s="711"/>
      <c r="BG25" s="614" t="s">
        <v>110</v>
      </c>
      <c r="BH25" s="615"/>
      <c r="BI25" s="615"/>
      <c r="BJ25" s="615"/>
      <c r="BK25" s="615"/>
      <c r="BL25" s="615"/>
      <c r="BM25" s="615"/>
      <c r="BN25" s="616"/>
      <c r="BO25" s="670" t="s">
        <v>110</v>
      </c>
      <c r="BP25" s="670"/>
      <c r="BQ25" s="670"/>
      <c r="BR25" s="670"/>
      <c r="BS25" s="620" t="s">
        <v>110</v>
      </c>
      <c r="BT25" s="615"/>
      <c r="BU25" s="615"/>
      <c r="BV25" s="615"/>
      <c r="BW25" s="615"/>
      <c r="BX25" s="615"/>
      <c r="BY25" s="615"/>
      <c r="BZ25" s="615"/>
      <c r="CA25" s="615"/>
      <c r="CB25" s="653"/>
      <c r="CD25" s="650" t="s">
        <v>271</v>
      </c>
      <c r="CE25" s="651"/>
      <c r="CF25" s="651"/>
      <c r="CG25" s="651"/>
      <c r="CH25" s="651"/>
      <c r="CI25" s="651"/>
      <c r="CJ25" s="651"/>
      <c r="CK25" s="651"/>
      <c r="CL25" s="651"/>
      <c r="CM25" s="651"/>
      <c r="CN25" s="651"/>
      <c r="CO25" s="651"/>
      <c r="CP25" s="651"/>
      <c r="CQ25" s="652"/>
      <c r="CR25" s="614">
        <v>1883151</v>
      </c>
      <c r="CS25" s="637"/>
      <c r="CT25" s="637"/>
      <c r="CU25" s="637"/>
      <c r="CV25" s="637"/>
      <c r="CW25" s="637"/>
      <c r="CX25" s="637"/>
      <c r="CY25" s="638"/>
      <c r="CZ25" s="617">
        <v>13.2</v>
      </c>
      <c r="DA25" s="639"/>
      <c r="DB25" s="639"/>
      <c r="DC25" s="640"/>
      <c r="DD25" s="620">
        <v>1666564</v>
      </c>
      <c r="DE25" s="637"/>
      <c r="DF25" s="637"/>
      <c r="DG25" s="637"/>
      <c r="DH25" s="637"/>
      <c r="DI25" s="637"/>
      <c r="DJ25" s="637"/>
      <c r="DK25" s="638"/>
      <c r="DL25" s="620">
        <v>1618464</v>
      </c>
      <c r="DM25" s="637"/>
      <c r="DN25" s="637"/>
      <c r="DO25" s="637"/>
      <c r="DP25" s="637"/>
      <c r="DQ25" s="637"/>
      <c r="DR25" s="637"/>
      <c r="DS25" s="637"/>
      <c r="DT25" s="637"/>
      <c r="DU25" s="637"/>
      <c r="DV25" s="638"/>
      <c r="DW25" s="641">
        <v>23.9</v>
      </c>
      <c r="DX25" s="642"/>
      <c r="DY25" s="642"/>
      <c r="DZ25" s="642"/>
      <c r="EA25" s="642"/>
      <c r="EB25" s="642"/>
      <c r="EC25" s="643"/>
    </row>
    <row r="26" spans="2:133" ht="11.25" customHeight="1">
      <c r="B26" s="712" t="s">
        <v>272</v>
      </c>
      <c r="C26" s="713"/>
      <c r="D26" s="713"/>
      <c r="E26" s="713"/>
      <c r="F26" s="713"/>
      <c r="G26" s="713"/>
      <c r="H26" s="713"/>
      <c r="I26" s="713"/>
      <c r="J26" s="713"/>
      <c r="K26" s="713"/>
      <c r="L26" s="713"/>
      <c r="M26" s="713"/>
      <c r="N26" s="713"/>
      <c r="O26" s="713"/>
      <c r="P26" s="713"/>
      <c r="Q26" s="714"/>
      <c r="R26" s="614" t="s">
        <v>110</v>
      </c>
      <c r="S26" s="615"/>
      <c r="T26" s="615"/>
      <c r="U26" s="615"/>
      <c r="V26" s="615"/>
      <c r="W26" s="615"/>
      <c r="X26" s="615"/>
      <c r="Y26" s="616"/>
      <c r="Z26" s="670" t="s">
        <v>110</v>
      </c>
      <c r="AA26" s="670"/>
      <c r="AB26" s="670"/>
      <c r="AC26" s="670"/>
      <c r="AD26" s="671" t="s">
        <v>110</v>
      </c>
      <c r="AE26" s="671"/>
      <c r="AF26" s="671"/>
      <c r="AG26" s="671"/>
      <c r="AH26" s="671"/>
      <c r="AI26" s="671"/>
      <c r="AJ26" s="671"/>
      <c r="AK26" s="671"/>
      <c r="AL26" s="641" t="s">
        <v>110</v>
      </c>
      <c r="AM26" s="662"/>
      <c r="AN26" s="662"/>
      <c r="AO26" s="663"/>
      <c r="AP26" s="709" t="s">
        <v>273</v>
      </c>
      <c r="AQ26" s="710"/>
      <c r="AR26" s="710"/>
      <c r="AS26" s="710"/>
      <c r="AT26" s="710"/>
      <c r="AU26" s="710"/>
      <c r="AV26" s="710"/>
      <c r="AW26" s="710"/>
      <c r="AX26" s="710"/>
      <c r="AY26" s="710"/>
      <c r="AZ26" s="710"/>
      <c r="BA26" s="710"/>
      <c r="BB26" s="710"/>
      <c r="BC26" s="710"/>
      <c r="BD26" s="710"/>
      <c r="BE26" s="710"/>
      <c r="BF26" s="711"/>
      <c r="BG26" s="614" t="s">
        <v>110</v>
      </c>
      <c r="BH26" s="615"/>
      <c r="BI26" s="615"/>
      <c r="BJ26" s="615"/>
      <c r="BK26" s="615"/>
      <c r="BL26" s="615"/>
      <c r="BM26" s="615"/>
      <c r="BN26" s="616"/>
      <c r="BO26" s="670" t="s">
        <v>110</v>
      </c>
      <c r="BP26" s="670"/>
      <c r="BQ26" s="670"/>
      <c r="BR26" s="670"/>
      <c r="BS26" s="620" t="s">
        <v>110</v>
      </c>
      <c r="BT26" s="615"/>
      <c r="BU26" s="615"/>
      <c r="BV26" s="615"/>
      <c r="BW26" s="615"/>
      <c r="BX26" s="615"/>
      <c r="BY26" s="615"/>
      <c r="BZ26" s="615"/>
      <c r="CA26" s="615"/>
      <c r="CB26" s="653"/>
      <c r="CD26" s="650" t="s">
        <v>274</v>
      </c>
      <c r="CE26" s="651"/>
      <c r="CF26" s="651"/>
      <c r="CG26" s="651"/>
      <c r="CH26" s="651"/>
      <c r="CI26" s="651"/>
      <c r="CJ26" s="651"/>
      <c r="CK26" s="651"/>
      <c r="CL26" s="651"/>
      <c r="CM26" s="651"/>
      <c r="CN26" s="651"/>
      <c r="CO26" s="651"/>
      <c r="CP26" s="651"/>
      <c r="CQ26" s="652"/>
      <c r="CR26" s="614">
        <v>1271739</v>
      </c>
      <c r="CS26" s="615"/>
      <c r="CT26" s="615"/>
      <c r="CU26" s="615"/>
      <c r="CV26" s="615"/>
      <c r="CW26" s="615"/>
      <c r="CX26" s="615"/>
      <c r="CY26" s="616"/>
      <c r="CZ26" s="617">
        <v>8.9</v>
      </c>
      <c r="DA26" s="639"/>
      <c r="DB26" s="639"/>
      <c r="DC26" s="640"/>
      <c r="DD26" s="620">
        <v>1116359</v>
      </c>
      <c r="DE26" s="615"/>
      <c r="DF26" s="615"/>
      <c r="DG26" s="615"/>
      <c r="DH26" s="615"/>
      <c r="DI26" s="615"/>
      <c r="DJ26" s="615"/>
      <c r="DK26" s="616"/>
      <c r="DL26" s="620" t="s">
        <v>211</v>
      </c>
      <c r="DM26" s="615"/>
      <c r="DN26" s="615"/>
      <c r="DO26" s="615"/>
      <c r="DP26" s="615"/>
      <c r="DQ26" s="615"/>
      <c r="DR26" s="615"/>
      <c r="DS26" s="615"/>
      <c r="DT26" s="615"/>
      <c r="DU26" s="615"/>
      <c r="DV26" s="616"/>
      <c r="DW26" s="641" t="s">
        <v>211</v>
      </c>
      <c r="DX26" s="642"/>
      <c r="DY26" s="642"/>
      <c r="DZ26" s="642"/>
      <c r="EA26" s="642"/>
      <c r="EB26" s="642"/>
      <c r="EC26" s="643"/>
    </row>
    <row r="27" spans="2:133" ht="11.25" customHeight="1">
      <c r="B27" s="611" t="s">
        <v>275</v>
      </c>
      <c r="C27" s="612"/>
      <c r="D27" s="612"/>
      <c r="E27" s="612"/>
      <c r="F27" s="612"/>
      <c r="G27" s="612"/>
      <c r="H27" s="612"/>
      <c r="I27" s="612"/>
      <c r="J27" s="612"/>
      <c r="K27" s="612"/>
      <c r="L27" s="612"/>
      <c r="M27" s="612"/>
      <c r="N27" s="612"/>
      <c r="O27" s="612"/>
      <c r="P27" s="612"/>
      <c r="Q27" s="613"/>
      <c r="R27" s="614">
        <v>1200014</v>
      </c>
      <c r="S27" s="615"/>
      <c r="T27" s="615"/>
      <c r="U27" s="615"/>
      <c r="V27" s="615"/>
      <c r="W27" s="615"/>
      <c r="X27" s="615"/>
      <c r="Y27" s="616"/>
      <c r="Z27" s="670">
        <v>8.1999999999999993</v>
      </c>
      <c r="AA27" s="670"/>
      <c r="AB27" s="670"/>
      <c r="AC27" s="670"/>
      <c r="AD27" s="671" t="s">
        <v>110</v>
      </c>
      <c r="AE27" s="671"/>
      <c r="AF27" s="671"/>
      <c r="AG27" s="671"/>
      <c r="AH27" s="671"/>
      <c r="AI27" s="671"/>
      <c r="AJ27" s="671"/>
      <c r="AK27" s="671"/>
      <c r="AL27" s="641" t="s">
        <v>110</v>
      </c>
      <c r="AM27" s="662"/>
      <c r="AN27" s="662"/>
      <c r="AO27" s="663"/>
      <c r="AP27" s="611" t="s">
        <v>276</v>
      </c>
      <c r="AQ27" s="612"/>
      <c r="AR27" s="612"/>
      <c r="AS27" s="612"/>
      <c r="AT27" s="612"/>
      <c r="AU27" s="612"/>
      <c r="AV27" s="612"/>
      <c r="AW27" s="612"/>
      <c r="AX27" s="612"/>
      <c r="AY27" s="612"/>
      <c r="AZ27" s="612"/>
      <c r="BA27" s="612"/>
      <c r="BB27" s="612"/>
      <c r="BC27" s="612"/>
      <c r="BD27" s="612"/>
      <c r="BE27" s="612"/>
      <c r="BF27" s="613"/>
      <c r="BG27" s="614">
        <v>1744302</v>
      </c>
      <c r="BH27" s="615"/>
      <c r="BI27" s="615"/>
      <c r="BJ27" s="615"/>
      <c r="BK27" s="615"/>
      <c r="BL27" s="615"/>
      <c r="BM27" s="615"/>
      <c r="BN27" s="616"/>
      <c r="BO27" s="670">
        <v>100</v>
      </c>
      <c r="BP27" s="670"/>
      <c r="BQ27" s="670"/>
      <c r="BR27" s="670"/>
      <c r="BS27" s="620">
        <v>20800</v>
      </c>
      <c r="BT27" s="615"/>
      <c r="BU27" s="615"/>
      <c r="BV27" s="615"/>
      <c r="BW27" s="615"/>
      <c r="BX27" s="615"/>
      <c r="BY27" s="615"/>
      <c r="BZ27" s="615"/>
      <c r="CA27" s="615"/>
      <c r="CB27" s="653"/>
      <c r="CD27" s="650" t="s">
        <v>277</v>
      </c>
      <c r="CE27" s="651"/>
      <c r="CF27" s="651"/>
      <c r="CG27" s="651"/>
      <c r="CH27" s="651"/>
      <c r="CI27" s="651"/>
      <c r="CJ27" s="651"/>
      <c r="CK27" s="651"/>
      <c r="CL27" s="651"/>
      <c r="CM27" s="651"/>
      <c r="CN27" s="651"/>
      <c r="CO27" s="651"/>
      <c r="CP27" s="651"/>
      <c r="CQ27" s="652"/>
      <c r="CR27" s="614">
        <v>1874706</v>
      </c>
      <c r="CS27" s="637"/>
      <c r="CT27" s="637"/>
      <c r="CU27" s="637"/>
      <c r="CV27" s="637"/>
      <c r="CW27" s="637"/>
      <c r="CX27" s="637"/>
      <c r="CY27" s="638"/>
      <c r="CZ27" s="617">
        <v>13.2</v>
      </c>
      <c r="DA27" s="639"/>
      <c r="DB27" s="639"/>
      <c r="DC27" s="640"/>
      <c r="DD27" s="620">
        <v>596537</v>
      </c>
      <c r="DE27" s="637"/>
      <c r="DF27" s="637"/>
      <c r="DG27" s="637"/>
      <c r="DH27" s="637"/>
      <c r="DI27" s="637"/>
      <c r="DJ27" s="637"/>
      <c r="DK27" s="638"/>
      <c r="DL27" s="620">
        <v>596492</v>
      </c>
      <c r="DM27" s="637"/>
      <c r="DN27" s="637"/>
      <c r="DO27" s="637"/>
      <c r="DP27" s="637"/>
      <c r="DQ27" s="637"/>
      <c r="DR27" s="637"/>
      <c r="DS27" s="637"/>
      <c r="DT27" s="637"/>
      <c r="DU27" s="637"/>
      <c r="DV27" s="638"/>
      <c r="DW27" s="641">
        <v>8.8000000000000007</v>
      </c>
      <c r="DX27" s="642"/>
      <c r="DY27" s="642"/>
      <c r="DZ27" s="642"/>
      <c r="EA27" s="642"/>
      <c r="EB27" s="642"/>
      <c r="EC27" s="643"/>
    </row>
    <row r="28" spans="2:133" ht="11.25" customHeight="1">
      <c r="B28" s="611" t="s">
        <v>278</v>
      </c>
      <c r="C28" s="612"/>
      <c r="D28" s="612"/>
      <c r="E28" s="612"/>
      <c r="F28" s="612"/>
      <c r="G28" s="612"/>
      <c r="H28" s="612"/>
      <c r="I28" s="612"/>
      <c r="J28" s="612"/>
      <c r="K28" s="612"/>
      <c r="L28" s="612"/>
      <c r="M28" s="612"/>
      <c r="N28" s="612"/>
      <c r="O28" s="612"/>
      <c r="P28" s="612"/>
      <c r="Q28" s="613"/>
      <c r="R28" s="614">
        <v>38365</v>
      </c>
      <c r="S28" s="615"/>
      <c r="T28" s="615"/>
      <c r="U28" s="615"/>
      <c r="V28" s="615"/>
      <c r="W28" s="615"/>
      <c r="X28" s="615"/>
      <c r="Y28" s="616"/>
      <c r="Z28" s="670">
        <v>0.3</v>
      </c>
      <c r="AA28" s="670"/>
      <c r="AB28" s="670"/>
      <c r="AC28" s="670"/>
      <c r="AD28" s="671">
        <v>9828</v>
      </c>
      <c r="AE28" s="671"/>
      <c r="AF28" s="671"/>
      <c r="AG28" s="671"/>
      <c r="AH28" s="671"/>
      <c r="AI28" s="671"/>
      <c r="AJ28" s="671"/>
      <c r="AK28" s="671"/>
      <c r="AL28" s="641">
        <v>0.2</v>
      </c>
      <c r="AM28" s="662"/>
      <c r="AN28" s="662"/>
      <c r="AO28" s="663"/>
      <c r="AP28" s="627"/>
      <c r="AQ28" s="628"/>
      <c r="AR28" s="628"/>
      <c r="AS28" s="628"/>
      <c r="AT28" s="628"/>
      <c r="AU28" s="628"/>
      <c r="AV28" s="628"/>
      <c r="AW28" s="628"/>
      <c r="AX28" s="628"/>
      <c r="AY28" s="628"/>
      <c r="AZ28" s="628"/>
      <c r="BA28" s="628"/>
      <c r="BB28" s="628"/>
      <c r="BC28" s="628"/>
      <c r="BD28" s="628"/>
      <c r="BE28" s="628"/>
      <c r="BF28" s="629"/>
      <c r="BG28" s="614"/>
      <c r="BH28" s="615"/>
      <c r="BI28" s="615"/>
      <c r="BJ28" s="615"/>
      <c r="BK28" s="615"/>
      <c r="BL28" s="615"/>
      <c r="BM28" s="615"/>
      <c r="BN28" s="616"/>
      <c r="BO28" s="670"/>
      <c r="BP28" s="670"/>
      <c r="BQ28" s="670"/>
      <c r="BR28" s="670"/>
      <c r="BS28" s="671"/>
      <c r="BT28" s="671"/>
      <c r="BU28" s="671"/>
      <c r="BV28" s="671"/>
      <c r="BW28" s="671"/>
      <c r="BX28" s="671"/>
      <c r="BY28" s="671"/>
      <c r="BZ28" s="671"/>
      <c r="CA28" s="671"/>
      <c r="CB28" s="708"/>
      <c r="CD28" s="650" t="s">
        <v>279</v>
      </c>
      <c r="CE28" s="651"/>
      <c r="CF28" s="651"/>
      <c r="CG28" s="651"/>
      <c r="CH28" s="651"/>
      <c r="CI28" s="651"/>
      <c r="CJ28" s="651"/>
      <c r="CK28" s="651"/>
      <c r="CL28" s="651"/>
      <c r="CM28" s="651"/>
      <c r="CN28" s="651"/>
      <c r="CO28" s="651"/>
      <c r="CP28" s="651"/>
      <c r="CQ28" s="652"/>
      <c r="CR28" s="614">
        <v>1950586</v>
      </c>
      <c r="CS28" s="615"/>
      <c r="CT28" s="615"/>
      <c r="CU28" s="615"/>
      <c r="CV28" s="615"/>
      <c r="CW28" s="615"/>
      <c r="CX28" s="615"/>
      <c r="CY28" s="616"/>
      <c r="CZ28" s="617">
        <v>13.7</v>
      </c>
      <c r="DA28" s="639"/>
      <c r="DB28" s="639"/>
      <c r="DC28" s="640"/>
      <c r="DD28" s="620">
        <v>1866510</v>
      </c>
      <c r="DE28" s="615"/>
      <c r="DF28" s="615"/>
      <c r="DG28" s="615"/>
      <c r="DH28" s="615"/>
      <c r="DI28" s="615"/>
      <c r="DJ28" s="615"/>
      <c r="DK28" s="616"/>
      <c r="DL28" s="620">
        <v>1371697</v>
      </c>
      <c r="DM28" s="615"/>
      <c r="DN28" s="615"/>
      <c r="DO28" s="615"/>
      <c r="DP28" s="615"/>
      <c r="DQ28" s="615"/>
      <c r="DR28" s="615"/>
      <c r="DS28" s="615"/>
      <c r="DT28" s="615"/>
      <c r="DU28" s="615"/>
      <c r="DV28" s="616"/>
      <c r="DW28" s="641">
        <v>20.2</v>
      </c>
      <c r="DX28" s="642"/>
      <c r="DY28" s="642"/>
      <c r="DZ28" s="642"/>
      <c r="EA28" s="642"/>
      <c r="EB28" s="642"/>
      <c r="EC28" s="643"/>
    </row>
    <row r="29" spans="2:133" ht="11.25" customHeight="1">
      <c r="B29" s="611" t="s">
        <v>280</v>
      </c>
      <c r="C29" s="612"/>
      <c r="D29" s="612"/>
      <c r="E29" s="612"/>
      <c r="F29" s="612"/>
      <c r="G29" s="612"/>
      <c r="H29" s="612"/>
      <c r="I29" s="612"/>
      <c r="J29" s="612"/>
      <c r="K29" s="612"/>
      <c r="L29" s="612"/>
      <c r="M29" s="612"/>
      <c r="N29" s="612"/>
      <c r="O29" s="612"/>
      <c r="P29" s="612"/>
      <c r="Q29" s="613"/>
      <c r="R29" s="614">
        <v>81455</v>
      </c>
      <c r="S29" s="615"/>
      <c r="T29" s="615"/>
      <c r="U29" s="615"/>
      <c r="V29" s="615"/>
      <c r="W29" s="615"/>
      <c r="X29" s="615"/>
      <c r="Y29" s="616"/>
      <c r="Z29" s="670">
        <v>0.6</v>
      </c>
      <c r="AA29" s="670"/>
      <c r="AB29" s="670"/>
      <c r="AC29" s="670"/>
      <c r="AD29" s="671" t="s">
        <v>110</v>
      </c>
      <c r="AE29" s="671"/>
      <c r="AF29" s="671"/>
      <c r="AG29" s="671"/>
      <c r="AH29" s="671"/>
      <c r="AI29" s="671"/>
      <c r="AJ29" s="671"/>
      <c r="AK29" s="671"/>
      <c r="AL29" s="641" t="s">
        <v>110</v>
      </c>
      <c r="AM29" s="662"/>
      <c r="AN29" s="662"/>
      <c r="AO29" s="663"/>
      <c r="AP29" s="689" t="s">
        <v>199</v>
      </c>
      <c r="AQ29" s="690"/>
      <c r="AR29" s="690"/>
      <c r="AS29" s="690"/>
      <c r="AT29" s="690"/>
      <c r="AU29" s="690"/>
      <c r="AV29" s="690"/>
      <c r="AW29" s="690"/>
      <c r="AX29" s="690"/>
      <c r="AY29" s="690"/>
      <c r="AZ29" s="690"/>
      <c r="BA29" s="690"/>
      <c r="BB29" s="690"/>
      <c r="BC29" s="690"/>
      <c r="BD29" s="690"/>
      <c r="BE29" s="690"/>
      <c r="BF29" s="691"/>
      <c r="BG29" s="689" t="s">
        <v>281</v>
      </c>
      <c r="BH29" s="700"/>
      <c r="BI29" s="700"/>
      <c r="BJ29" s="700"/>
      <c r="BK29" s="700"/>
      <c r="BL29" s="700"/>
      <c r="BM29" s="700"/>
      <c r="BN29" s="700"/>
      <c r="BO29" s="700"/>
      <c r="BP29" s="700"/>
      <c r="BQ29" s="701"/>
      <c r="BR29" s="689" t="s">
        <v>282</v>
      </c>
      <c r="BS29" s="700"/>
      <c r="BT29" s="700"/>
      <c r="BU29" s="700"/>
      <c r="BV29" s="700"/>
      <c r="BW29" s="700"/>
      <c r="BX29" s="700"/>
      <c r="BY29" s="700"/>
      <c r="BZ29" s="700"/>
      <c r="CA29" s="700"/>
      <c r="CB29" s="701"/>
      <c r="CD29" s="702" t="s">
        <v>283</v>
      </c>
      <c r="CE29" s="703"/>
      <c r="CF29" s="650" t="s">
        <v>284</v>
      </c>
      <c r="CG29" s="651"/>
      <c r="CH29" s="651"/>
      <c r="CI29" s="651"/>
      <c r="CJ29" s="651"/>
      <c r="CK29" s="651"/>
      <c r="CL29" s="651"/>
      <c r="CM29" s="651"/>
      <c r="CN29" s="651"/>
      <c r="CO29" s="651"/>
      <c r="CP29" s="651"/>
      <c r="CQ29" s="652"/>
      <c r="CR29" s="614">
        <v>1950586</v>
      </c>
      <c r="CS29" s="637"/>
      <c r="CT29" s="637"/>
      <c r="CU29" s="637"/>
      <c r="CV29" s="637"/>
      <c r="CW29" s="637"/>
      <c r="CX29" s="637"/>
      <c r="CY29" s="638"/>
      <c r="CZ29" s="617">
        <v>13.7</v>
      </c>
      <c r="DA29" s="639"/>
      <c r="DB29" s="639"/>
      <c r="DC29" s="640"/>
      <c r="DD29" s="620">
        <v>1866510</v>
      </c>
      <c r="DE29" s="637"/>
      <c r="DF29" s="637"/>
      <c r="DG29" s="637"/>
      <c r="DH29" s="637"/>
      <c r="DI29" s="637"/>
      <c r="DJ29" s="637"/>
      <c r="DK29" s="638"/>
      <c r="DL29" s="620">
        <v>1371697</v>
      </c>
      <c r="DM29" s="637"/>
      <c r="DN29" s="637"/>
      <c r="DO29" s="637"/>
      <c r="DP29" s="637"/>
      <c r="DQ29" s="637"/>
      <c r="DR29" s="637"/>
      <c r="DS29" s="637"/>
      <c r="DT29" s="637"/>
      <c r="DU29" s="637"/>
      <c r="DV29" s="638"/>
      <c r="DW29" s="641">
        <v>20.2</v>
      </c>
      <c r="DX29" s="642"/>
      <c r="DY29" s="642"/>
      <c r="DZ29" s="642"/>
      <c r="EA29" s="642"/>
      <c r="EB29" s="642"/>
      <c r="EC29" s="643"/>
    </row>
    <row r="30" spans="2:133" ht="11.25" customHeight="1">
      <c r="B30" s="611" t="s">
        <v>285</v>
      </c>
      <c r="C30" s="612"/>
      <c r="D30" s="612"/>
      <c r="E30" s="612"/>
      <c r="F30" s="612"/>
      <c r="G30" s="612"/>
      <c r="H30" s="612"/>
      <c r="I30" s="612"/>
      <c r="J30" s="612"/>
      <c r="K30" s="612"/>
      <c r="L30" s="612"/>
      <c r="M30" s="612"/>
      <c r="N30" s="612"/>
      <c r="O30" s="612"/>
      <c r="P30" s="612"/>
      <c r="Q30" s="613"/>
      <c r="R30" s="614">
        <v>360706</v>
      </c>
      <c r="S30" s="615"/>
      <c r="T30" s="615"/>
      <c r="U30" s="615"/>
      <c r="V30" s="615"/>
      <c r="W30" s="615"/>
      <c r="X30" s="615"/>
      <c r="Y30" s="616"/>
      <c r="Z30" s="670">
        <v>2.5</v>
      </c>
      <c r="AA30" s="670"/>
      <c r="AB30" s="670"/>
      <c r="AC30" s="670"/>
      <c r="AD30" s="671" t="s">
        <v>110</v>
      </c>
      <c r="AE30" s="671"/>
      <c r="AF30" s="671"/>
      <c r="AG30" s="671"/>
      <c r="AH30" s="671"/>
      <c r="AI30" s="671"/>
      <c r="AJ30" s="671"/>
      <c r="AK30" s="671"/>
      <c r="AL30" s="641" t="s">
        <v>110</v>
      </c>
      <c r="AM30" s="662"/>
      <c r="AN30" s="662"/>
      <c r="AO30" s="663"/>
      <c r="AP30" s="694" t="s">
        <v>286</v>
      </c>
      <c r="AQ30" s="695"/>
      <c r="AR30" s="695"/>
      <c r="AS30" s="695"/>
      <c r="AT30" s="678" t="s">
        <v>287</v>
      </c>
      <c r="AU30" s="182"/>
      <c r="AV30" s="182"/>
      <c r="AW30" s="182"/>
      <c r="AX30" s="681" t="s">
        <v>165</v>
      </c>
      <c r="AY30" s="682"/>
      <c r="AZ30" s="682"/>
      <c r="BA30" s="682"/>
      <c r="BB30" s="682"/>
      <c r="BC30" s="682"/>
      <c r="BD30" s="682"/>
      <c r="BE30" s="682"/>
      <c r="BF30" s="683"/>
      <c r="BG30" s="684">
        <v>99.2</v>
      </c>
      <c r="BH30" s="685"/>
      <c r="BI30" s="685"/>
      <c r="BJ30" s="685"/>
      <c r="BK30" s="685"/>
      <c r="BL30" s="685"/>
      <c r="BM30" s="686">
        <v>96.4</v>
      </c>
      <c r="BN30" s="685"/>
      <c r="BO30" s="685"/>
      <c r="BP30" s="685"/>
      <c r="BQ30" s="687"/>
      <c r="BR30" s="684">
        <v>99.1</v>
      </c>
      <c r="BS30" s="685"/>
      <c r="BT30" s="685"/>
      <c r="BU30" s="685"/>
      <c r="BV30" s="685"/>
      <c r="BW30" s="685"/>
      <c r="BX30" s="686">
        <v>96.2</v>
      </c>
      <c r="BY30" s="685"/>
      <c r="BZ30" s="685"/>
      <c r="CA30" s="685"/>
      <c r="CB30" s="687"/>
      <c r="CD30" s="704"/>
      <c r="CE30" s="705"/>
      <c r="CF30" s="650" t="s">
        <v>288</v>
      </c>
      <c r="CG30" s="651"/>
      <c r="CH30" s="651"/>
      <c r="CI30" s="651"/>
      <c r="CJ30" s="651"/>
      <c r="CK30" s="651"/>
      <c r="CL30" s="651"/>
      <c r="CM30" s="651"/>
      <c r="CN30" s="651"/>
      <c r="CO30" s="651"/>
      <c r="CP30" s="651"/>
      <c r="CQ30" s="652"/>
      <c r="CR30" s="614">
        <v>1811364</v>
      </c>
      <c r="CS30" s="615"/>
      <c r="CT30" s="615"/>
      <c r="CU30" s="615"/>
      <c r="CV30" s="615"/>
      <c r="CW30" s="615"/>
      <c r="CX30" s="615"/>
      <c r="CY30" s="616"/>
      <c r="CZ30" s="617">
        <v>12.7</v>
      </c>
      <c r="DA30" s="639"/>
      <c r="DB30" s="639"/>
      <c r="DC30" s="640"/>
      <c r="DD30" s="620">
        <v>1795035</v>
      </c>
      <c r="DE30" s="615"/>
      <c r="DF30" s="615"/>
      <c r="DG30" s="615"/>
      <c r="DH30" s="615"/>
      <c r="DI30" s="615"/>
      <c r="DJ30" s="615"/>
      <c r="DK30" s="616"/>
      <c r="DL30" s="620">
        <v>1300222</v>
      </c>
      <c r="DM30" s="615"/>
      <c r="DN30" s="615"/>
      <c r="DO30" s="615"/>
      <c r="DP30" s="615"/>
      <c r="DQ30" s="615"/>
      <c r="DR30" s="615"/>
      <c r="DS30" s="615"/>
      <c r="DT30" s="615"/>
      <c r="DU30" s="615"/>
      <c r="DV30" s="616"/>
      <c r="DW30" s="641">
        <v>19.2</v>
      </c>
      <c r="DX30" s="642"/>
      <c r="DY30" s="642"/>
      <c r="DZ30" s="642"/>
      <c r="EA30" s="642"/>
      <c r="EB30" s="642"/>
      <c r="EC30" s="643"/>
    </row>
    <row r="31" spans="2:133" ht="11.25" customHeight="1">
      <c r="B31" s="611" t="s">
        <v>289</v>
      </c>
      <c r="C31" s="612"/>
      <c r="D31" s="612"/>
      <c r="E31" s="612"/>
      <c r="F31" s="612"/>
      <c r="G31" s="612"/>
      <c r="H31" s="612"/>
      <c r="I31" s="612"/>
      <c r="J31" s="612"/>
      <c r="K31" s="612"/>
      <c r="L31" s="612"/>
      <c r="M31" s="612"/>
      <c r="N31" s="612"/>
      <c r="O31" s="612"/>
      <c r="P31" s="612"/>
      <c r="Q31" s="613"/>
      <c r="R31" s="614">
        <v>435811</v>
      </c>
      <c r="S31" s="615"/>
      <c r="T31" s="615"/>
      <c r="U31" s="615"/>
      <c r="V31" s="615"/>
      <c r="W31" s="615"/>
      <c r="X31" s="615"/>
      <c r="Y31" s="616"/>
      <c r="Z31" s="670">
        <v>3</v>
      </c>
      <c r="AA31" s="670"/>
      <c r="AB31" s="670"/>
      <c r="AC31" s="670"/>
      <c r="AD31" s="671" t="s">
        <v>110</v>
      </c>
      <c r="AE31" s="671"/>
      <c r="AF31" s="671"/>
      <c r="AG31" s="671"/>
      <c r="AH31" s="671"/>
      <c r="AI31" s="671"/>
      <c r="AJ31" s="671"/>
      <c r="AK31" s="671"/>
      <c r="AL31" s="641" t="s">
        <v>110</v>
      </c>
      <c r="AM31" s="662"/>
      <c r="AN31" s="662"/>
      <c r="AO31" s="663"/>
      <c r="AP31" s="696"/>
      <c r="AQ31" s="697"/>
      <c r="AR31" s="697"/>
      <c r="AS31" s="697"/>
      <c r="AT31" s="679"/>
      <c r="AU31" s="181" t="s">
        <v>290</v>
      </c>
      <c r="AV31" s="181"/>
      <c r="AW31" s="181"/>
      <c r="AX31" s="611" t="s">
        <v>291</v>
      </c>
      <c r="AY31" s="612"/>
      <c r="AZ31" s="612"/>
      <c r="BA31" s="612"/>
      <c r="BB31" s="612"/>
      <c r="BC31" s="612"/>
      <c r="BD31" s="612"/>
      <c r="BE31" s="612"/>
      <c r="BF31" s="613"/>
      <c r="BG31" s="692">
        <v>99.3</v>
      </c>
      <c r="BH31" s="637"/>
      <c r="BI31" s="637"/>
      <c r="BJ31" s="637"/>
      <c r="BK31" s="637"/>
      <c r="BL31" s="637"/>
      <c r="BM31" s="662">
        <v>97.2</v>
      </c>
      <c r="BN31" s="693"/>
      <c r="BO31" s="693"/>
      <c r="BP31" s="693"/>
      <c r="BQ31" s="657"/>
      <c r="BR31" s="692">
        <v>99.3</v>
      </c>
      <c r="BS31" s="637"/>
      <c r="BT31" s="637"/>
      <c r="BU31" s="637"/>
      <c r="BV31" s="637"/>
      <c r="BW31" s="637"/>
      <c r="BX31" s="662">
        <v>97.1</v>
      </c>
      <c r="BY31" s="693"/>
      <c r="BZ31" s="693"/>
      <c r="CA31" s="693"/>
      <c r="CB31" s="657"/>
      <c r="CD31" s="704"/>
      <c r="CE31" s="705"/>
      <c r="CF31" s="650" t="s">
        <v>292</v>
      </c>
      <c r="CG31" s="651"/>
      <c r="CH31" s="651"/>
      <c r="CI31" s="651"/>
      <c r="CJ31" s="651"/>
      <c r="CK31" s="651"/>
      <c r="CL31" s="651"/>
      <c r="CM31" s="651"/>
      <c r="CN31" s="651"/>
      <c r="CO31" s="651"/>
      <c r="CP31" s="651"/>
      <c r="CQ31" s="652"/>
      <c r="CR31" s="614">
        <v>139222</v>
      </c>
      <c r="CS31" s="637"/>
      <c r="CT31" s="637"/>
      <c r="CU31" s="637"/>
      <c r="CV31" s="637"/>
      <c r="CW31" s="637"/>
      <c r="CX31" s="637"/>
      <c r="CY31" s="638"/>
      <c r="CZ31" s="617">
        <v>1</v>
      </c>
      <c r="DA31" s="639"/>
      <c r="DB31" s="639"/>
      <c r="DC31" s="640"/>
      <c r="DD31" s="620">
        <v>71475</v>
      </c>
      <c r="DE31" s="637"/>
      <c r="DF31" s="637"/>
      <c r="DG31" s="637"/>
      <c r="DH31" s="637"/>
      <c r="DI31" s="637"/>
      <c r="DJ31" s="637"/>
      <c r="DK31" s="638"/>
      <c r="DL31" s="620">
        <v>71475</v>
      </c>
      <c r="DM31" s="637"/>
      <c r="DN31" s="637"/>
      <c r="DO31" s="637"/>
      <c r="DP31" s="637"/>
      <c r="DQ31" s="637"/>
      <c r="DR31" s="637"/>
      <c r="DS31" s="637"/>
      <c r="DT31" s="637"/>
      <c r="DU31" s="637"/>
      <c r="DV31" s="638"/>
      <c r="DW31" s="641">
        <v>1.1000000000000001</v>
      </c>
      <c r="DX31" s="642"/>
      <c r="DY31" s="642"/>
      <c r="DZ31" s="642"/>
      <c r="EA31" s="642"/>
      <c r="EB31" s="642"/>
      <c r="EC31" s="643"/>
    </row>
    <row r="32" spans="2:133" ht="11.25" customHeight="1">
      <c r="B32" s="611" t="s">
        <v>293</v>
      </c>
      <c r="C32" s="612"/>
      <c r="D32" s="612"/>
      <c r="E32" s="612"/>
      <c r="F32" s="612"/>
      <c r="G32" s="612"/>
      <c r="H32" s="612"/>
      <c r="I32" s="612"/>
      <c r="J32" s="612"/>
      <c r="K32" s="612"/>
      <c r="L32" s="612"/>
      <c r="M32" s="612"/>
      <c r="N32" s="612"/>
      <c r="O32" s="612"/>
      <c r="P32" s="612"/>
      <c r="Q32" s="613"/>
      <c r="R32" s="614">
        <v>529191</v>
      </c>
      <c r="S32" s="615"/>
      <c r="T32" s="615"/>
      <c r="U32" s="615"/>
      <c r="V32" s="615"/>
      <c r="W32" s="615"/>
      <c r="X32" s="615"/>
      <c r="Y32" s="616"/>
      <c r="Z32" s="670">
        <v>3.6</v>
      </c>
      <c r="AA32" s="670"/>
      <c r="AB32" s="670"/>
      <c r="AC32" s="670"/>
      <c r="AD32" s="671">
        <v>124</v>
      </c>
      <c r="AE32" s="671"/>
      <c r="AF32" s="671"/>
      <c r="AG32" s="671"/>
      <c r="AH32" s="671"/>
      <c r="AI32" s="671"/>
      <c r="AJ32" s="671"/>
      <c r="AK32" s="671"/>
      <c r="AL32" s="641">
        <v>0</v>
      </c>
      <c r="AM32" s="662"/>
      <c r="AN32" s="662"/>
      <c r="AO32" s="663"/>
      <c r="AP32" s="698"/>
      <c r="AQ32" s="699"/>
      <c r="AR32" s="699"/>
      <c r="AS32" s="699"/>
      <c r="AT32" s="680"/>
      <c r="AU32" s="183"/>
      <c r="AV32" s="183"/>
      <c r="AW32" s="183"/>
      <c r="AX32" s="627" t="s">
        <v>294</v>
      </c>
      <c r="AY32" s="628"/>
      <c r="AZ32" s="628"/>
      <c r="BA32" s="628"/>
      <c r="BB32" s="628"/>
      <c r="BC32" s="628"/>
      <c r="BD32" s="628"/>
      <c r="BE32" s="628"/>
      <c r="BF32" s="629"/>
      <c r="BG32" s="688">
        <v>98.9</v>
      </c>
      <c r="BH32" s="631"/>
      <c r="BI32" s="631"/>
      <c r="BJ32" s="631"/>
      <c r="BK32" s="631"/>
      <c r="BL32" s="631"/>
      <c r="BM32" s="676">
        <v>95.3</v>
      </c>
      <c r="BN32" s="631"/>
      <c r="BO32" s="631"/>
      <c r="BP32" s="631"/>
      <c r="BQ32" s="648"/>
      <c r="BR32" s="688">
        <v>98.8</v>
      </c>
      <c r="BS32" s="631"/>
      <c r="BT32" s="631"/>
      <c r="BU32" s="631"/>
      <c r="BV32" s="631"/>
      <c r="BW32" s="631"/>
      <c r="BX32" s="676">
        <v>94.8</v>
      </c>
      <c r="BY32" s="631"/>
      <c r="BZ32" s="631"/>
      <c r="CA32" s="631"/>
      <c r="CB32" s="648"/>
      <c r="CD32" s="706"/>
      <c r="CE32" s="707"/>
      <c r="CF32" s="650" t="s">
        <v>295</v>
      </c>
      <c r="CG32" s="651"/>
      <c r="CH32" s="651"/>
      <c r="CI32" s="651"/>
      <c r="CJ32" s="651"/>
      <c r="CK32" s="651"/>
      <c r="CL32" s="651"/>
      <c r="CM32" s="651"/>
      <c r="CN32" s="651"/>
      <c r="CO32" s="651"/>
      <c r="CP32" s="651"/>
      <c r="CQ32" s="652"/>
      <c r="CR32" s="614" t="s">
        <v>110</v>
      </c>
      <c r="CS32" s="615"/>
      <c r="CT32" s="615"/>
      <c r="CU32" s="615"/>
      <c r="CV32" s="615"/>
      <c r="CW32" s="615"/>
      <c r="CX32" s="615"/>
      <c r="CY32" s="616"/>
      <c r="CZ32" s="617" t="s">
        <v>110</v>
      </c>
      <c r="DA32" s="639"/>
      <c r="DB32" s="639"/>
      <c r="DC32" s="640"/>
      <c r="DD32" s="620" t="s">
        <v>110</v>
      </c>
      <c r="DE32" s="615"/>
      <c r="DF32" s="615"/>
      <c r="DG32" s="615"/>
      <c r="DH32" s="615"/>
      <c r="DI32" s="615"/>
      <c r="DJ32" s="615"/>
      <c r="DK32" s="616"/>
      <c r="DL32" s="620" t="s">
        <v>110</v>
      </c>
      <c r="DM32" s="615"/>
      <c r="DN32" s="615"/>
      <c r="DO32" s="615"/>
      <c r="DP32" s="615"/>
      <c r="DQ32" s="615"/>
      <c r="DR32" s="615"/>
      <c r="DS32" s="615"/>
      <c r="DT32" s="615"/>
      <c r="DU32" s="615"/>
      <c r="DV32" s="616"/>
      <c r="DW32" s="641" t="s">
        <v>110</v>
      </c>
      <c r="DX32" s="642"/>
      <c r="DY32" s="642"/>
      <c r="DZ32" s="642"/>
      <c r="EA32" s="642"/>
      <c r="EB32" s="642"/>
      <c r="EC32" s="643"/>
    </row>
    <row r="33" spans="2:133" ht="11.25" customHeight="1">
      <c r="B33" s="611" t="s">
        <v>296</v>
      </c>
      <c r="C33" s="612"/>
      <c r="D33" s="612"/>
      <c r="E33" s="612"/>
      <c r="F33" s="612"/>
      <c r="G33" s="612"/>
      <c r="H33" s="612"/>
      <c r="I33" s="612"/>
      <c r="J33" s="612"/>
      <c r="K33" s="612"/>
      <c r="L33" s="612"/>
      <c r="M33" s="612"/>
      <c r="N33" s="612"/>
      <c r="O33" s="612"/>
      <c r="P33" s="612"/>
      <c r="Q33" s="613"/>
      <c r="R33" s="614">
        <v>1848600</v>
      </c>
      <c r="S33" s="615"/>
      <c r="T33" s="615"/>
      <c r="U33" s="615"/>
      <c r="V33" s="615"/>
      <c r="W33" s="615"/>
      <c r="X33" s="615"/>
      <c r="Y33" s="616"/>
      <c r="Z33" s="670">
        <v>12.7</v>
      </c>
      <c r="AA33" s="670"/>
      <c r="AB33" s="670"/>
      <c r="AC33" s="670"/>
      <c r="AD33" s="671" t="s">
        <v>110</v>
      </c>
      <c r="AE33" s="671"/>
      <c r="AF33" s="671"/>
      <c r="AG33" s="671"/>
      <c r="AH33" s="671"/>
      <c r="AI33" s="671"/>
      <c r="AJ33" s="671"/>
      <c r="AK33" s="671"/>
      <c r="AL33" s="641" t="s">
        <v>110</v>
      </c>
      <c r="AM33" s="662"/>
      <c r="AN33" s="662"/>
      <c r="AO33" s="663"/>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0" t="s">
        <v>297</v>
      </c>
      <c r="CE33" s="651"/>
      <c r="CF33" s="651"/>
      <c r="CG33" s="651"/>
      <c r="CH33" s="651"/>
      <c r="CI33" s="651"/>
      <c r="CJ33" s="651"/>
      <c r="CK33" s="651"/>
      <c r="CL33" s="651"/>
      <c r="CM33" s="651"/>
      <c r="CN33" s="651"/>
      <c r="CO33" s="651"/>
      <c r="CP33" s="651"/>
      <c r="CQ33" s="652"/>
      <c r="CR33" s="614">
        <v>4930494</v>
      </c>
      <c r="CS33" s="637"/>
      <c r="CT33" s="637"/>
      <c r="CU33" s="637"/>
      <c r="CV33" s="637"/>
      <c r="CW33" s="637"/>
      <c r="CX33" s="637"/>
      <c r="CY33" s="638"/>
      <c r="CZ33" s="617">
        <v>34.6</v>
      </c>
      <c r="DA33" s="639"/>
      <c r="DB33" s="639"/>
      <c r="DC33" s="640"/>
      <c r="DD33" s="620">
        <v>3190672</v>
      </c>
      <c r="DE33" s="637"/>
      <c r="DF33" s="637"/>
      <c r="DG33" s="637"/>
      <c r="DH33" s="637"/>
      <c r="DI33" s="637"/>
      <c r="DJ33" s="637"/>
      <c r="DK33" s="638"/>
      <c r="DL33" s="620">
        <v>1899705</v>
      </c>
      <c r="DM33" s="637"/>
      <c r="DN33" s="637"/>
      <c r="DO33" s="637"/>
      <c r="DP33" s="637"/>
      <c r="DQ33" s="637"/>
      <c r="DR33" s="637"/>
      <c r="DS33" s="637"/>
      <c r="DT33" s="637"/>
      <c r="DU33" s="637"/>
      <c r="DV33" s="638"/>
      <c r="DW33" s="641">
        <v>28</v>
      </c>
      <c r="DX33" s="642"/>
      <c r="DY33" s="642"/>
      <c r="DZ33" s="642"/>
      <c r="EA33" s="642"/>
      <c r="EB33" s="642"/>
      <c r="EC33" s="643"/>
    </row>
    <row r="34" spans="2:133" ht="11.25" customHeight="1">
      <c r="B34" s="611" t="s">
        <v>298</v>
      </c>
      <c r="C34" s="612"/>
      <c r="D34" s="612"/>
      <c r="E34" s="612"/>
      <c r="F34" s="612"/>
      <c r="G34" s="612"/>
      <c r="H34" s="612"/>
      <c r="I34" s="612"/>
      <c r="J34" s="612"/>
      <c r="K34" s="612"/>
      <c r="L34" s="612"/>
      <c r="M34" s="612"/>
      <c r="N34" s="612"/>
      <c r="O34" s="612"/>
      <c r="P34" s="612"/>
      <c r="Q34" s="613"/>
      <c r="R34" s="614" t="s">
        <v>110</v>
      </c>
      <c r="S34" s="615"/>
      <c r="T34" s="615"/>
      <c r="U34" s="615"/>
      <c r="V34" s="615"/>
      <c r="W34" s="615"/>
      <c r="X34" s="615"/>
      <c r="Y34" s="616"/>
      <c r="Z34" s="670" t="s">
        <v>110</v>
      </c>
      <c r="AA34" s="670"/>
      <c r="AB34" s="670"/>
      <c r="AC34" s="670"/>
      <c r="AD34" s="671" t="s">
        <v>110</v>
      </c>
      <c r="AE34" s="671"/>
      <c r="AF34" s="671"/>
      <c r="AG34" s="671"/>
      <c r="AH34" s="671"/>
      <c r="AI34" s="671"/>
      <c r="AJ34" s="671"/>
      <c r="AK34" s="671"/>
      <c r="AL34" s="641" t="s">
        <v>110</v>
      </c>
      <c r="AM34" s="662"/>
      <c r="AN34" s="662"/>
      <c r="AO34" s="663"/>
      <c r="AP34" s="186"/>
      <c r="AQ34" s="689" t="s">
        <v>299</v>
      </c>
      <c r="AR34" s="690"/>
      <c r="AS34" s="690"/>
      <c r="AT34" s="690"/>
      <c r="AU34" s="690"/>
      <c r="AV34" s="690"/>
      <c r="AW34" s="690"/>
      <c r="AX34" s="690"/>
      <c r="AY34" s="690"/>
      <c r="AZ34" s="690"/>
      <c r="BA34" s="690"/>
      <c r="BB34" s="690"/>
      <c r="BC34" s="690"/>
      <c r="BD34" s="690"/>
      <c r="BE34" s="690"/>
      <c r="BF34" s="691"/>
      <c r="BG34" s="689" t="s">
        <v>300</v>
      </c>
      <c r="BH34" s="690"/>
      <c r="BI34" s="690"/>
      <c r="BJ34" s="690"/>
      <c r="BK34" s="690"/>
      <c r="BL34" s="690"/>
      <c r="BM34" s="690"/>
      <c r="BN34" s="690"/>
      <c r="BO34" s="690"/>
      <c r="BP34" s="690"/>
      <c r="BQ34" s="690"/>
      <c r="BR34" s="690"/>
      <c r="BS34" s="690"/>
      <c r="BT34" s="690"/>
      <c r="BU34" s="690"/>
      <c r="BV34" s="690"/>
      <c r="BW34" s="690"/>
      <c r="BX34" s="690"/>
      <c r="BY34" s="690"/>
      <c r="BZ34" s="690"/>
      <c r="CA34" s="690"/>
      <c r="CB34" s="691"/>
      <c r="CD34" s="650" t="s">
        <v>301</v>
      </c>
      <c r="CE34" s="651"/>
      <c r="CF34" s="651"/>
      <c r="CG34" s="651"/>
      <c r="CH34" s="651"/>
      <c r="CI34" s="651"/>
      <c r="CJ34" s="651"/>
      <c r="CK34" s="651"/>
      <c r="CL34" s="651"/>
      <c r="CM34" s="651"/>
      <c r="CN34" s="651"/>
      <c r="CO34" s="651"/>
      <c r="CP34" s="651"/>
      <c r="CQ34" s="652"/>
      <c r="CR34" s="614">
        <v>1225784</v>
      </c>
      <c r="CS34" s="615"/>
      <c r="CT34" s="615"/>
      <c r="CU34" s="615"/>
      <c r="CV34" s="615"/>
      <c r="CW34" s="615"/>
      <c r="CX34" s="615"/>
      <c r="CY34" s="616"/>
      <c r="CZ34" s="617">
        <v>8.6</v>
      </c>
      <c r="DA34" s="639"/>
      <c r="DB34" s="639"/>
      <c r="DC34" s="640"/>
      <c r="DD34" s="620">
        <v>812835</v>
      </c>
      <c r="DE34" s="615"/>
      <c r="DF34" s="615"/>
      <c r="DG34" s="615"/>
      <c r="DH34" s="615"/>
      <c r="DI34" s="615"/>
      <c r="DJ34" s="615"/>
      <c r="DK34" s="616"/>
      <c r="DL34" s="620">
        <v>591745</v>
      </c>
      <c r="DM34" s="615"/>
      <c r="DN34" s="615"/>
      <c r="DO34" s="615"/>
      <c r="DP34" s="615"/>
      <c r="DQ34" s="615"/>
      <c r="DR34" s="615"/>
      <c r="DS34" s="615"/>
      <c r="DT34" s="615"/>
      <c r="DU34" s="615"/>
      <c r="DV34" s="616"/>
      <c r="DW34" s="641">
        <v>8.6999999999999993</v>
      </c>
      <c r="DX34" s="642"/>
      <c r="DY34" s="642"/>
      <c r="DZ34" s="642"/>
      <c r="EA34" s="642"/>
      <c r="EB34" s="642"/>
      <c r="EC34" s="643"/>
    </row>
    <row r="35" spans="2:133" ht="11.25" customHeight="1">
      <c r="B35" s="611" t="s">
        <v>302</v>
      </c>
      <c r="C35" s="612"/>
      <c r="D35" s="612"/>
      <c r="E35" s="612"/>
      <c r="F35" s="612"/>
      <c r="G35" s="612"/>
      <c r="H35" s="612"/>
      <c r="I35" s="612"/>
      <c r="J35" s="612"/>
      <c r="K35" s="612"/>
      <c r="L35" s="612"/>
      <c r="M35" s="612"/>
      <c r="N35" s="612"/>
      <c r="O35" s="612"/>
      <c r="P35" s="612"/>
      <c r="Q35" s="613"/>
      <c r="R35" s="614">
        <v>359600</v>
      </c>
      <c r="S35" s="615"/>
      <c r="T35" s="615"/>
      <c r="U35" s="615"/>
      <c r="V35" s="615"/>
      <c r="W35" s="615"/>
      <c r="X35" s="615"/>
      <c r="Y35" s="616"/>
      <c r="Z35" s="670">
        <v>2.5</v>
      </c>
      <c r="AA35" s="670"/>
      <c r="AB35" s="670"/>
      <c r="AC35" s="670"/>
      <c r="AD35" s="671" t="s">
        <v>110</v>
      </c>
      <c r="AE35" s="671"/>
      <c r="AF35" s="671"/>
      <c r="AG35" s="671"/>
      <c r="AH35" s="671"/>
      <c r="AI35" s="671"/>
      <c r="AJ35" s="671"/>
      <c r="AK35" s="671"/>
      <c r="AL35" s="641" t="s">
        <v>110</v>
      </c>
      <c r="AM35" s="662"/>
      <c r="AN35" s="662"/>
      <c r="AO35" s="663"/>
      <c r="AP35" s="186"/>
      <c r="AQ35" s="664" t="s">
        <v>303</v>
      </c>
      <c r="AR35" s="665"/>
      <c r="AS35" s="665"/>
      <c r="AT35" s="665"/>
      <c r="AU35" s="665"/>
      <c r="AV35" s="665"/>
      <c r="AW35" s="665"/>
      <c r="AX35" s="665"/>
      <c r="AY35" s="666"/>
      <c r="AZ35" s="667">
        <v>1305297</v>
      </c>
      <c r="BA35" s="668"/>
      <c r="BB35" s="668"/>
      <c r="BC35" s="668"/>
      <c r="BD35" s="668"/>
      <c r="BE35" s="668"/>
      <c r="BF35" s="669"/>
      <c r="BG35" s="664" t="s">
        <v>304</v>
      </c>
      <c r="BH35" s="665"/>
      <c r="BI35" s="665"/>
      <c r="BJ35" s="665"/>
      <c r="BK35" s="665"/>
      <c r="BL35" s="665"/>
      <c r="BM35" s="665"/>
      <c r="BN35" s="665"/>
      <c r="BO35" s="665"/>
      <c r="BP35" s="665"/>
      <c r="BQ35" s="665"/>
      <c r="BR35" s="665"/>
      <c r="BS35" s="665"/>
      <c r="BT35" s="665"/>
      <c r="BU35" s="666"/>
      <c r="BV35" s="667">
        <v>-519270</v>
      </c>
      <c r="BW35" s="668"/>
      <c r="BX35" s="668"/>
      <c r="BY35" s="668"/>
      <c r="BZ35" s="668"/>
      <c r="CA35" s="668"/>
      <c r="CB35" s="669"/>
      <c r="CD35" s="650" t="s">
        <v>305</v>
      </c>
      <c r="CE35" s="651"/>
      <c r="CF35" s="651"/>
      <c r="CG35" s="651"/>
      <c r="CH35" s="651"/>
      <c r="CI35" s="651"/>
      <c r="CJ35" s="651"/>
      <c r="CK35" s="651"/>
      <c r="CL35" s="651"/>
      <c r="CM35" s="651"/>
      <c r="CN35" s="651"/>
      <c r="CO35" s="651"/>
      <c r="CP35" s="651"/>
      <c r="CQ35" s="652"/>
      <c r="CR35" s="614">
        <v>23658</v>
      </c>
      <c r="CS35" s="637"/>
      <c r="CT35" s="637"/>
      <c r="CU35" s="637"/>
      <c r="CV35" s="637"/>
      <c r="CW35" s="637"/>
      <c r="CX35" s="637"/>
      <c r="CY35" s="638"/>
      <c r="CZ35" s="617">
        <v>0.2</v>
      </c>
      <c r="DA35" s="639"/>
      <c r="DB35" s="639"/>
      <c r="DC35" s="640"/>
      <c r="DD35" s="620">
        <v>12625</v>
      </c>
      <c r="DE35" s="637"/>
      <c r="DF35" s="637"/>
      <c r="DG35" s="637"/>
      <c r="DH35" s="637"/>
      <c r="DI35" s="637"/>
      <c r="DJ35" s="637"/>
      <c r="DK35" s="638"/>
      <c r="DL35" s="620">
        <v>12625</v>
      </c>
      <c r="DM35" s="637"/>
      <c r="DN35" s="637"/>
      <c r="DO35" s="637"/>
      <c r="DP35" s="637"/>
      <c r="DQ35" s="637"/>
      <c r="DR35" s="637"/>
      <c r="DS35" s="637"/>
      <c r="DT35" s="637"/>
      <c r="DU35" s="637"/>
      <c r="DV35" s="638"/>
      <c r="DW35" s="641">
        <v>0.2</v>
      </c>
      <c r="DX35" s="642"/>
      <c r="DY35" s="642"/>
      <c r="DZ35" s="642"/>
      <c r="EA35" s="642"/>
      <c r="EB35" s="642"/>
      <c r="EC35" s="643"/>
    </row>
    <row r="36" spans="2:133" ht="11.25" customHeight="1">
      <c r="B36" s="627" t="s">
        <v>306</v>
      </c>
      <c r="C36" s="628"/>
      <c r="D36" s="628"/>
      <c r="E36" s="628"/>
      <c r="F36" s="628"/>
      <c r="G36" s="628"/>
      <c r="H36" s="628"/>
      <c r="I36" s="628"/>
      <c r="J36" s="628"/>
      <c r="K36" s="628"/>
      <c r="L36" s="628"/>
      <c r="M36" s="628"/>
      <c r="N36" s="628"/>
      <c r="O36" s="628"/>
      <c r="P36" s="628"/>
      <c r="Q36" s="629"/>
      <c r="R36" s="630">
        <v>14583731</v>
      </c>
      <c r="S36" s="647"/>
      <c r="T36" s="647"/>
      <c r="U36" s="647"/>
      <c r="V36" s="647"/>
      <c r="W36" s="647"/>
      <c r="X36" s="647"/>
      <c r="Y36" s="672"/>
      <c r="Z36" s="673">
        <v>100</v>
      </c>
      <c r="AA36" s="673"/>
      <c r="AB36" s="673"/>
      <c r="AC36" s="673"/>
      <c r="AD36" s="674">
        <v>6417214</v>
      </c>
      <c r="AE36" s="674"/>
      <c r="AF36" s="674"/>
      <c r="AG36" s="674"/>
      <c r="AH36" s="674"/>
      <c r="AI36" s="674"/>
      <c r="AJ36" s="674"/>
      <c r="AK36" s="674"/>
      <c r="AL36" s="675">
        <v>100</v>
      </c>
      <c r="AM36" s="676"/>
      <c r="AN36" s="676"/>
      <c r="AO36" s="677"/>
      <c r="AQ36" s="654" t="s">
        <v>307</v>
      </c>
      <c r="AR36" s="655"/>
      <c r="AS36" s="655"/>
      <c r="AT36" s="655"/>
      <c r="AU36" s="655"/>
      <c r="AV36" s="655"/>
      <c r="AW36" s="655"/>
      <c r="AX36" s="655"/>
      <c r="AY36" s="656"/>
      <c r="AZ36" s="614">
        <v>288887</v>
      </c>
      <c r="BA36" s="615"/>
      <c r="BB36" s="615"/>
      <c r="BC36" s="615"/>
      <c r="BD36" s="637"/>
      <c r="BE36" s="637"/>
      <c r="BF36" s="657"/>
      <c r="BG36" s="650" t="s">
        <v>308</v>
      </c>
      <c r="BH36" s="651"/>
      <c r="BI36" s="651"/>
      <c r="BJ36" s="651"/>
      <c r="BK36" s="651"/>
      <c r="BL36" s="651"/>
      <c r="BM36" s="651"/>
      <c r="BN36" s="651"/>
      <c r="BO36" s="651"/>
      <c r="BP36" s="651"/>
      <c r="BQ36" s="651"/>
      <c r="BR36" s="651"/>
      <c r="BS36" s="651"/>
      <c r="BT36" s="651"/>
      <c r="BU36" s="652"/>
      <c r="BV36" s="614">
        <v>-579204</v>
      </c>
      <c r="BW36" s="615"/>
      <c r="BX36" s="615"/>
      <c r="BY36" s="615"/>
      <c r="BZ36" s="615"/>
      <c r="CA36" s="615"/>
      <c r="CB36" s="653"/>
      <c r="CD36" s="650" t="s">
        <v>309</v>
      </c>
      <c r="CE36" s="651"/>
      <c r="CF36" s="651"/>
      <c r="CG36" s="651"/>
      <c r="CH36" s="651"/>
      <c r="CI36" s="651"/>
      <c r="CJ36" s="651"/>
      <c r="CK36" s="651"/>
      <c r="CL36" s="651"/>
      <c r="CM36" s="651"/>
      <c r="CN36" s="651"/>
      <c r="CO36" s="651"/>
      <c r="CP36" s="651"/>
      <c r="CQ36" s="652"/>
      <c r="CR36" s="614">
        <v>914788</v>
      </c>
      <c r="CS36" s="615"/>
      <c r="CT36" s="615"/>
      <c r="CU36" s="615"/>
      <c r="CV36" s="615"/>
      <c r="CW36" s="615"/>
      <c r="CX36" s="615"/>
      <c r="CY36" s="616"/>
      <c r="CZ36" s="617">
        <v>6.4</v>
      </c>
      <c r="DA36" s="639"/>
      <c r="DB36" s="639"/>
      <c r="DC36" s="640"/>
      <c r="DD36" s="620">
        <v>547504</v>
      </c>
      <c r="DE36" s="615"/>
      <c r="DF36" s="615"/>
      <c r="DG36" s="615"/>
      <c r="DH36" s="615"/>
      <c r="DI36" s="615"/>
      <c r="DJ36" s="615"/>
      <c r="DK36" s="616"/>
      <c r="DL36" s="620">
        <v>280415</v>
      </c>
      <c r="DM36" s="615"/>
      <c r="DN36" s="615"/>
      <c r="DO36" s="615"/>
      <c r="DP36" s="615"/>
      <c r="DQ36" s="615"/>
      <c r="DR36" s="615"/>
      <c r="DS36" s="615"/>
      <c r="DT36" s="615"/>
      <c r="DU36" s="615"/>
      <c r="DV36" s="616"/>
      <c r="DW36" s="641">
        <v>4.0999999999999996</v>
      </c>
      <c r="DX36" s="642"/>
      <c r="DY36" s="642"/>
      <c r="DZ36" s="642"/>
      <c r="EA36" s="642"/>
      <c r="EB36" s="642"/>
      <c r="EC36" s="643"/>
    </row>
    <row r="37" spans="2:133" ht="11.25" customHeight="1">
      <c r="AQ37" s="654" t="s">
        <v>310</v>
      </c>
      <c r="AR37" s="655"/>
      <c r="AS37" s="655"/>
      <c r="AT37" s="655"/>
      <c r="AU37" s="655"/>
      <c r="AV37" s="655"/>
      <c r="AW37" s="655"/>
      <c r="AX37" s="655"/>
      <c r="AY37" s="656"/>
      <c r="AZ37" s="614">
        <v>17741</v>
      </c>
      <c r="BA37" s="615"/>
      <c r="BB37" s="615"/>
      <c r="BC37" s="615"/>
      <c r="BD37" s="637"/>
      <c r="BE37" s="637"/>
      <c r="BF37" s="657"/>
      <c r="BG37" s="650" t="s">
        <v>311</v>
      </c>
      <c r="BH37" s="651"/>
      <c r="BI37" s="651"/>
      <c r="BJ37" s="651"/>
      <c r="BK37" s="651"/>
      <c r="BL37" s="651"/>
      <c r="BM37" s="651"/>
      <c r="BN37" s="651"/>
      <c r="BO37" s="651"/>
      <c r="BP37" s="651"/>
      <c r="BQ37" s="651"/>
      <c r="BR37" s="651"/>
      <c r="BS37" s="651"/>
      <c r="BT37" s="651"/>
      <c r="BU37" s="652"/>
      <c r="BV37" s="614">
        <v>3716</v>
      </c>
      <c r="BW37" s="615"/>
      <c r="BX37" s="615"/>
      <c r="BY37" s="615"/>
      <c r="BZ37" s="615"/>
      <c r="CA37" s="615"/>
      <c r="CB37" s="653"/>
      <c r="CD37" s="650" t="s">
        <v>312</v>
      </c>
      <c r="CE37" s="651"/>
      <c r="CF37" s="651"/>
      <c r="CG37" s="651"/>
      <c r="CH37" s="651"/>
      <c r="CI37" s="651"/>
      <c r="CJ37" s="651"/>
      <c r="CK37" s="651"/>
      <c r="CL37" s="651"/>
      <c r="CM37" s="651"/>
      <c r="CN37" s="651"/>
      <c r="CO37" s="651"/>
      <c r="CP37" s="651"/>
      <c r="CQ37" s="652"/>
      <c r="CR37" s="614">
        <v>379138</v>
      </c>
      <c r="CS37" s="637"/>
      <c r="CT37" s="637"/>
      <c r="CU37" s="637"/>
      <c r="CV37" s="637"/>
      <c r="CW37" s="637"/>
      <c r="CX37" s="637"/>
      <c r="CY37" s="638"/>
      <c r="CZ37" s="617">
        <v>2.7</v>
      </c>
      <c r="DA37" s="639"/>
      <c r="DB37" s="639"/>
      <c r="DC37" s="640"/>
      <c r="DD37" s="620">
        <v>294407</v>
      </c>
      <c r="DE37" s="637"/>
      <c r="DF37" s="637"/>
      <c r="DG37" s="637"/>
      <c r="DH37" s="637"/>
      <c r="DI37" s="637"/>
      <c r="DJ37" s="637"/>
      <c r="DK37" s="638"/>
      <c r="DL37" s="620">
        <v>162963</v>
      </c>
      <c r="DM37" s="637"/>
      <c r="DN37" s="637"/>
      <c r="DO37" s="637"/>
      <c r="DP37" s="637"/>
      <c r="DQ37" s="637"/>
      <c r="DR37" s="637"/>
      <c r="DS37" s="637"/>
      <c r="DT37" s="637"/>
      <c r="DU37" s="637"/>
      <c r="DV37" s="638"/>
      <c r="DW37" s="641">
        <v>2.4</v>
      </c>
      <c r="DX37" s="642"/>
      <c r="DY37" s="642"/>
      <c r="DZ37" s="642"/>
      <c r="EA37" s="642"/>
      <c r="EB37" s="642"/>
      <c r="EC37" s="643"/>
    </row>
    <row r="38" spans="2:133" ht="11.25" customHeight="1">
      <c r="AQ38" s="654" t="s">
        <v>313</v>
      </c>
      <c r="AR38" s="655"/>
      <c r="AS38" s="655"/>
      <c r="AT38" s="655"/>
      <c r="AU38" s="655"/>
      <c r="AV38" s="655"/>
      <c r="AW38" s="655"/>
      <c r="AX38" s="655"/>
      <c r="AY38" s="656"/>
      <c r="AZ38" s="614">
        <v>16261</v>
      </c>
      <c r="BA38" s="615"/>
      <c r="BB38" s="615"/>
      <c r="BC38" s="615"/>
      <c r="BD38" s="637"/>
      <c r="BE38" s="637"/>
      <c r="BF38" s="657"/>
      <c r="BG38" s="650" t="s">
        <v>314</v>
      </c>
      <c r="BH38" s="651"/>
      <c r="BI38" s="651"/>
      <c r="BJ38" s="651"/>
      <c r="BK38" s="651"/>
      <c r="BL38" s="651"/>
      <c r="BM38" s="651"/>
      <c r="BN38" s="651"/>
      <c r="BO38" s="651"/>
      <c r="BP38" s="651"/>
      <c r="BQ38" s="651"/>
      <c r="BR38" s="651"/>
      <c r="BS38" s="651"/>
      <c r="BT38" s="651"/>
      <c r="BU38" s="652"/>
      <c r="BV38" s="614">
        <v>6410</v>
      </c>
      <c r="BW38" s="615"/>
      <c r="BX38" s="615"/>
      <c r="BY38" s="615"/>
      <c r="BZ38" s="615"/>
      <c r="CA38" s="615"/>
      <c r="CB38" s="653"/>
      <c r="CD38" s="650" t="s">
        <v>315</v>
      </c>
      <c r="CE38" s="651"/>
      <c r="CF38" s="651"/>
      <c r="CG38" s="651"/>
      <c r="CH38" s="651"/>
      <c r="CI38" s="651"/>
      <c r="CJ38" s="651"/>
      <c r="CK38" s="651"/>
      <c r="CL38" s="651"/>
      <c r="CM38" s="651"/>
      <c r="CN38" s="651"/>
      <c r="CO38" s="651"/>
      <c r="CP38" s="651"/>
      <c r="CQ38" s="652"/>
      <c r="CR38" s="614">
        <v>1289036</v>
      </c>
      <c r="CS38" s="615"/>
      <c r="CT38" s="615"/>
      <c r="CU38" s="615"/>
      <c r="CV38" s="615"/>
      <c r="CW38" s="615"/>
      <c r="CX38" s="615"/>
      <c r="CY38" s="616"/>
      <c r="CZ38" s="617">
        <v>9</v>
      </c>
      <c r="DA38" s="639"/>
      <c r="DB38" s="639"/>
      <c r="DC38" s="640"/>
      <c r="DD38" s="620">
        <v>1101950</v>
      </c>
      <c r="DE38" s="615"/>
      <c r="DF38" s="615"/>
      <c r="DG38" s="615"/>
      <c r="DH38" s="615"/>
      <c r="DI38" s="615"/>
      <c r="DJ38" s="615"/>
      <c r="DK38" s="616"/>
      <c r="DL38" s="620">
        <v>1009259</v>
      </c>
      <c r="DM38" s="615"/>
      <c r="DN38" s="615"/>
      <c r="DO38" s="615"/>
      <c r="DP38" s="615"/>
      <c r="DQ38" s="615"/>
      <c r="DR38" s="615"/>
      <c r="DS38" s="615"/>
      <c r="DT38" s="615"/>
      <c r="DU38" s="615"/>
      <c r="DV38" s="616"/>
      <c r="DW38" s="641">
        <v>14.9</v>
      </c>
      <c r="DX38" s="642"/>
      <c r="DY38" s="642"/>
      <c r="DZ38" s="642"/>
      <c r="EA38" s="642"/>
      <c r="EB38" s="642"/>
      <c r="EC38" s="643"/>
    </row>
    <row r="39" spans="2:133" ht="11.25" customHeight="1">
      <c r="AQ39" s="654" t="s">
        <v>316</v>
      </c>
      <c r="AR39" s="655"/>
      <c r="AS39" s="655"/>
      <c r="AT39" s="655"/>
      <c r="AU39" s="655"/>
      <c r="AV39" s="655"/>
      <c r="AW39" s="655"/>
      <c r="AX39" s="655"/>
      <c r="AY39" s="656"/>
      <c r="AZ39" s="614">
        <v>7633</v>
      </c>
      <c r="BA39" s="615"/>
      <c r="BB39" s="615"/>
      <c r="BC39" s="615"/>
      <c r="BD39" s="637"/>
      <c r="BE39" s="637"/>
      <c r="BF39" s="657"/>
      <c r="BG39" s="658" t="s">
        <v>317</v>
      </c>
      <c r="BH39" s="659"/>
      <c r="BI39" s="659"/>
      <c r="BJ39" s="659"/>
      <c r="BK39" s="659"/>
      <c r="BL39" s="187"/>
      <c r="BM39" s="651" t="s">
        <v>318</v>
      </c>
      <c r="BN39" s="651"/>
      <c r="BO39" s="651"/>
      <c r="BP39" s="651"/>
      <c r="BQ39" s="651"/>
      <c r="BR39" s="651"/>
      <c r="BS39" s="651"/>
      <c r="BT39" s="651"/>
      <c r="BU39" s="652"/>
      <c r="BV39" s="614">
        <v>106</v>
      </c>
      <c r="BW39" s="615"/>
      <c r="BX39" s="615"/>
      <c r="BY39" s="615"/>
      <c r="BZ39" s="615"/>
      <c r="CA39" s="615"/>
      <c r="CB39" s="653"/>
      <c r="CD39" s="650" t="s">
        <v>319</v>
      </c>
      <c r="CE39" s="651"/>
      <c r="CF39" s="651"/>
      <c r="CG39" s="651"/>
      <c r="CH39" s="651"/>
      <c r="CI39" s="651"/>
      <c r="CJ39" s="651"/>
      <c r="CK39" s="651"/>
      <c r="CL39" s="651"/>
      <c r="CM39" s="651"/>
      <c r="CN39" s="651"/>
      <c r="CO39" s="651"/>
      <c r="CP39" s="651"/>
      <c r="CQ39" s="652"/>
      <c r="CR39" s="614">
        <v>1186385</v>
      </c>
      <c r="CS39" s="637"/>
      <c r="CT39" s="637"/>
      <c r="CU39" s="637"/>
      <c r="CV39" s="637"/>
      <c r="CW39" s="637"/>
      <c r="CX39" s="637"/>
      <c r="CY39" s="638"/>
      <c r="CZ39" s="617">
        <v>8.3000000000000007</v>
      </c>
      <c r="DA39" s="639"/>
      <c r="DB39" s="639"/>
      <c r="DC39" s="640"/>
      <c r="DD39" s="620">
        <v>706033</v>
      </c>
      <c r="DE39" s="637"/>
      <c r="DF39" s="637"/>
      <c r="DG39" s="637"/>
      <c r="DH39" s="637"/>
      <c r="DI39" s="637"/>
      <c r="DJ39" s="637"/>
      <c r="DK39" s="638"/>
      <c r="DL39" s="620" t="s">
        <v>110</v>
      </c>
      <c r="DM39" s="637"/>
      <c r="DN39" s="637"/>
      <c r="DO39" s="637"/>
      <c r="DP39" s="637"/>
      <c r="DQ39" s="637"/>
      <c r="DR39" s="637"/>
      <c r="DS39" s="637"/>
      <c r="DT39" s="637"/>
      <c r="DU39" s="637"/>
      <c r="DV39" s="638"/>
      <c r="DW39" s="641" t="s">
        <v>110</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54" t="s">
        <v>320</v>
      </c>
      <c r="AR40" s="655"/>
      <c r="AS40" s="655"/>
      <c r="AT40" s="655"/>
      <c r="AU40" s="655"/>
      <c r="AV40" s="655"/>
      <c r="AW40" s="655"/>
      <c r="AX40" s="655"/>
      <c r="AY40" s="656"/>
      <c r="AZ40" s="614">
        <v>266032</v>
      </c>
      <c r="BA40" s="615"/>
      <c r="BB40" s="615"/>
      <c r="BC40" s="615"/>
      <c r="BD40" s="637"/>
      <c r="BE40" s="637"/>
      <c r="BF40" s="657"/>
      <c r="BG40" s="658"/>
      <c r="BH40" s="659"/>
      <c r="BI40" s="659"/>
      <c r="BJ40" s="659"/>
      <c r="BK40" s="659"/>
      <c r="BL40" s="187"/>
      <c r="BM40" s="651" t="s">
        <v>321</v>
      </c>
      <c r="BN40" s="651"/>
      <c r="BO40" s="651"/>
      <c r="BP40" s="651"/>
      <c r="BQ40" s="651"/>
      <c r="BR40" s="651"/>
      <c r="BS40" s="651"/>
      <c r="BT40" s="651"/>
      <c r="BU40" s="652"/>
      <c r="BV40" s="614">
        <v>140</v>
      </c>
      <c r="BW40" s="615"/>
      <c r="BX40" s="615"/>
      <c r="BY40" s="615"/>
      <c r="BZ40" s="615"/>
      <c r="CA40" s="615"/>
      <c r="CB40" s="653"/>
      <c r="CD40" s="650" t="s">
        <v>322</v>
      </c>
      <c r="CE40" s="651"/>
      <c r="CF40" s="651"/>
      <c r="CG40" s="651"/>
      <c r="CH40" s="651"/>
      <c r="CI40" s="651"/>
      <c r="CJ40" s="651"/>
      <c r="CK40" s="651"/>
      <c r="CL40" s="651"/>
      <c r="CM40" s="651"/>
      <c r="CN40" s="651"/>
      <c r="CO40" s="651"/>
      <c r="CP40" s="651"/>
      <c r="CQ40" s="652"/>
      <c r="CR40" s="614">
        <v>290843</v>
      </c>
      <c r="CS40" s="615"/>
      <c r="CT40" s="615"/>
      <c r="CU40" s="615"/>
      <c r="CV40" s="615"/>
      <c r="CW40" s="615"/>
      <c r="CX40" s="615"/>
      <c r="CY40" s="616"/>
      <c r="CZ40" s="617">
        <v>2</v>
      </c>
      <c r="DA40" s="639"/>
      <c r="DB40" s="639"/>
      <c r="DC40" s="640"/>
      <c r="DD40" s="620">
        <v>9725</v>
      </c>
      <c r="DE40" s="615"/>
      <c r="DF40" s="615"/>
      <c r="DG40" s="615"/>
      <c r="DH40" s="615"/>
      <c r="DI40" s="615"/>
      <c r="DJ40" s="615"/>
      <c r="DK40" s="616"/>
      <c r="DL40" s="620">
        <v>5661</v>
      </c>
      <c r="DM40" s="615"/>
      <c r="DN40" s="615"/>
      <c r="DO40" s="615"/>
      <c r="DP40" s="615"/>
      <c r="DQ40" s="615"/>
      <c r="DR40" s="615"/>
      <c r="DS40" s="615"/>
      <c r="DT40" s="615"/>
      <c r="DU40" s="615"/>
      <c r="DV40" s="616"/>
      <c r="DW40" s="641">
        <v>0.1</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4" t="s">
        <v>323</v>
      </c>
      <c r="AR41" s="645"/>
      <c r="AS41" s="645"/>
      <c r="AT41" s="645"/>
      <c r="AU41" s="645"/>
      <c r="AV41" s="645"/>
      <c r="AW41" s="645"/>
      <c r="AX41" s="645"/>
      <c r="AY41" s="646"/>
      <c r="AZ41" s="630">
        <v>708743</v>
      </c>
      <c r="BA41" s="647"/>
      <c r="BB41" s="647"/>
      <c r="BC41" s="647"/>
      <c r="BD41" s="631"/>
      <c r="BE41" s="631"/>
      <c r="BF41" s="648"/>
      <c r="BG41" s="660"/>
      <c r="BH41" s="661"/>
      <c r="BI41" s="661"/>
      <c r="BJ41" s="661"/>
      <c r="BK41" s="661"/>
      <c r="BL41" s="189"/>
      <c r="BM41" s="645" t="s">
        <v>324</v>
      </c>
      <c r="BN41" s="645"/>
      <c r="BO41" s="645"/>
      <c r="BP41" s="645"/>
      <c r="BQ41" s="645"/>
      <c r="BR41" s="645"/>
      <c r="BS41" s="645"/>
      <c r="BT41" s="645"/>
      <c r="BU41" s="646"/>
      <c r="BV41" s="630">
        <v>399</v>
      </c>
      <c r="BW41" s="647"/>
      <c r="BX41" s="647"/>
      <c r="BY41" s="647"/>
      <c r="BZ41" s="647"/>
      <c r="CA41" s="647"/>
      <c r="CB41" s="649"/>
      <c r="CD41" s="650" t="s">
        <v>325</v>
      </c>
      <c r="CE41" s="651"/>
      <c r="CF41" s="651"/>
      <c r="CG41" s="651"/>
      <c r="CH41" s="651"/>
      <c r="CI41" s="651"/>
      <c r="CJ41" s="651"/>
      <c r="CK41" s="651"/>
      <c r="CL41" s="651"/>
      <c r="CM41" s="651"/>
      <c r="CN41" s="651"/>
      <c r="CO41" s="651"/>
      <c r="CP41" s="651"/>
      <c r="CQ41" s="652"/>
      <c r="CR41" s="614" t="s">
        <v>211</v>
      </c>
      <c r="CS41" s="637"/>
      <c r="CT41" s="637"/>
      <c r="CU41" s="637"/>
      <c r="CV41" s="637"/>
      <c r="CW41" s="637"/>
      <c r="CX41" s="637"/>
      <c r="CY41" s="638"/>
      <c r="CZ41" s="617" t="s">
        <v>211</v>
      </c>
      <c r="DA41" s="639"/>
      <c r="DB41" s="639"/>
      <c r="DC41" s="640"/>
      <c r="DD41" s="620" t="s">
        <v>211</v>
      </c>
      <c r="DE41" s="637"/>
      <c r="DF41" s="637"/>
      <c r="DG41" s="637"/>
      <c r="DH41" s="637"/>
      <c r="DI41" s="637"/>
      <c r="DJ41" s="637"/>
      <c r="DK41" s="638"/>
      <c r="DL41" s="621"/>
      <c r="DM41" s="622"/>
      <c r="DN41" s="622"/>
      <c r="DO41" s="622"/>
      <c r="DP41" s="622"/>
      <c r="DQ41" s="622"/>
      <c r="DR41" s="622"/>
      <c r="DS41" s="622"/>
      <c r="DT41" s="622"/>
      <c r="DU41" s="622"/>
      <c r="DV41" s="623"/>
      <c r="DW41" s="624"/>
      <c r="DX41" s="625"/>
      <c r="DY41" s="625"/>
      <c r="DZ41" s="625"/>
      <c r="EA41" s="625"/>
      <c r="EB41" s="625"/>
      <c r="EC41" s="626"/>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1" t="s">
        <v>327</v>
      </c>
      <c r="CE42" s="612"/>
      <c r="CF42" s="612"/>
      <c r="CG42" s="612"/>
      <c r="CH42" s="612"/>
      <c r="CI42" s="612"/>
      <c r="CJ42" s="612"/>
      <c r="CK42" s="612"/>
      <c r="CL42" s="612"/>
      <c r="CM42" s="612"/>
      <c r="CN42" s="612"/>
      <c r="CO42" s="612"/>
      <c r="CP42" s="612"/>
      <c r="CQ42" s="613"/>
      <c r="CR42" s="614">
        <v>3607993</v>
      </c>
      <c r="CS42" s="615"/>
      <c r="CT42" s="615"/>
      <c r="CU42" s="615"/>
      <c r="CV42" s="615"/>
      <c r="CW42" s="615"/>
      <c r="CX42" s="615"/>
      <c r="CY42" s="616"/>
      <c r="CZ42" s="617">
        <v>25.3</v>
      </c>
      <c r="DA42" s="618"/>
      <c r="DB42" s="618"/>
      <c r="DC42" s="619"/>
      <c r="DD42" s="620">
        <v>248969</v>
      </c>
      <c r="DE42" s="615"/>
      <c r="DF42" s="615"/>
      <c r="DG42" s="615"/>
      <c r="DH42" s="615"/>
      <c r="DI42" s="615"/>
      <c r="DJ42" s="615"/>
      <c r="DK42" s="616"/>
      <c r="DL42" s="621"/>
      <c r="DM42" s="622"/>
      <c r="DN42" s="622"/>
      <c r="DO42" s="622"/>
      <c r="DP42" s="622"/>
      <c r="DQ42" s="622"/>
      <c r="DR42" s="622"/>
      <c r="DS42" s="622"/>
      <c r="DT42" s="622"/>
      <c r="DU42" s="622"/>
      <c r="DV42" s="623"/>
      <c r="DW42" s="624"/>
      <c r="DX42" s="625"/>
      <c r="DY42" s="625"/>
      <c r="DZ42" s="625"/>
      <c r="EA42" s="625"/>
      <c r="EB42" s="625"/>
      <c r="EC42" s="626"/>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1" t="s">
        <v>329</v>
      </c>
      <c r="CE43" s="612"/>
      <c r="CF43" s="612"/>
      <c r="CG43" s="612"/>
      <c r="CH43" s="612"/>
      <c r="CI43" s="612"/>
      <c r="CJ43" s="612"/>
      <c r="CK43" s="612"/>
      <c r="CL43" s="612"/>
      <c r="CM43" s="612"/>
      <c r="CN43" s="612"/>
      <c r="CO43" s="612"/>
      <c r="CP43" s="612"/>
      <c r="CQ43" s="613"/>
      <c r="CR43" s="614">
        <v>88184</v>
      </c>
      <c r="CS43" s="637"/>
      <c r="CT43" s="637"/>
      <c r="CU43" s="637"/>
      <c r="CV43" s="637"/>
      <c r="CW43" s="637"/>
      <c r="CX43" s="637"/>
      <c r="CY43" s="638"/>
      <c r="CZ43" s="617">
        <v>0.6</v>
      </c>
      <c r="DA43" s="639"/>
      <c r="DB43" s="639"/>
      <c r="DC43" s="640"/>
      <c r="DD43" s="620">
        <v>6097</v>
      </c>
      <c r="DE43" s="637"/>
      <c r="DF43" s="637"/>
      <c r="DG43" s="637"/>
      <c r="DH43" s="637"/>
      <c r="DI43" s="637"/>
      <c r="DJ43" s="637"/>
      <c r="DK43" s="638"/>
      <c r="DL43" s="621"/>
      <c r="DM43" s="622"/>
      <c r="DN43" s="622"/>
      <c r="DO43" s="622"/>
      <c r="DP43" s="622"/>
      <c r="DQ43" s="622"/>
      <c r="DR43" s="622"/>
      <c r="DS43" s="622"/>
      <c r="DT43" s="622"/>
      <c r="DU43" s="622"/>
      <c r="DV43" s="623"/>
      <c r="DW43" s="624"/>
      <c r="DX43" s="625"/>
      <c r="DY43" s="625"/>
      <c r="DZ43" s="625"/>
      <c r="EA43" s="625"/>
      <c r="EB43" s="625"/>
      <c r="EC43" s="626"/>
    </row>
    <row r="44" spans="2:133" ht="11.25" customHeight="1">
      <c r="B44" s="192" t="s">
        <v>330</v>
      </c>
      <c r="CD44" s="599" t="s">
        <v>283</v>
      </c>
      <c r="CE44" s="600"/>
      <c r="CF44" s="611" t="s">
        <v>331</v>
      </c>
      <c r="CG44" s="612"/>
      <c r="CH44" s="612"/>
      <c r="CI44" s="612"/>
      <c r="CJ44" s="612"/>
      <c r="CK44" s="612"/>
      <c r="CL44" s="612"/>
      <c r="CM44" s="612"/>
      <c r="CN44" s="612"/>
      <c r="CO44" s="612"/>
      <c r="CP44" s="612"/>
      <c r="CQ44" s="613"/>
      <c r="CR44" s="614">
        <v>2433222</v>
      </c>
      <c r="CS44" s="615"/>
      <c r="CT44" s="615"/>
      <c r="CU44" s="615"/>
      <c r="CV44" s="615"/>
      <c r="CW44" s="615"/>
      <c r="CX44" s="615"/>
      <c r="CY44" s="616"/>
      <c r="CZ44" s="617">
        <v>17.100000000000001</v>
      </c>
      <c r="DA44" s="618"/>
      <c r="DB44" s="618"/>
      <c r="DC44" s="619"/>
      <c r="DD44" s="620">
        <v>244441</v>
      </c>
      <c r="DE44" s="615"/>
      <c r="DF44" s="615"/>
      <c r="DG44" s="615"/>
      <c r="DH44" s="615"/>
      <c r="DI44" s="615"/>
      <c r="DJ44" s="615"/>
      <c r="DK44" s="616"/>
      <c r="DL44" s="621"/>
      <c r="DM44" s="622"/>
      <c r="DN44" s="622"/>
      <c r="DO44" s="622"/>
      <c r="DP44" s="622"/>
      <c r="DQ44" s="622"/>
      <c r="DR44" s="622"/>
      <c r="DS44" s="622"/>
      <c r="DT44" s="622"/>
      <c r="DU44" s="622"/>
      <c r="DV44" s="623"/>
      <c r="DW44" s="624"/>
      <c r="DX44" s="625"/>
      <c r="DY44" s="625"/>
      <c r="DZ44" s="625"/>
      <c r="EA44" s="625"/>
      <c r="EB44" s="625"/>
      <c r="EC44" s="626"/>
    </row>
    <row r="45" spans="2:133" ht="11.25" customHeight="1">
      <c r="CD45" s="601"/>
      <c r="CE45" s="602"/>
      <c r="CF45" s="611" t="s">
        <v>332</v>
      </c>
      <c r="CG45" s="612"/>
      <c r="CH45" s="612"/>
      <c r="CI45" s="612"/>
      <c r="CJ45" s="612"/>
      <c r="CK45" s="612"/>
      <c r="CL45" s="612"/>
      <c r="CM45" s="612"/>
      <c r="CN45" s="612"/>
      <c r="CO45" s="612"/>
      <c r="CP45" s="612"/>
      <c r="CQ45" s="613"/>
      <c r="CR45" s="614">
        <v>866236</v>
      </c>
      <c r="CS45" s="637"/>
      <c r="CT45" s="637"/>
      <c r="CU45" s="637"/>
      <c r="CV45" s="637"/>
      <c r="CW45" s="637"/>
      <c r="CX45" s="637"/>
      <c r="CY45" s="638"/>
      <c r="CZ45" s="617">
        <v>6.1</v>
      </c>
      <c r="DA45" s="639"/>
      <c r="DB45" s="639"/>
      <c r="DC45" s="640"/>
      <c r="DD45" s="620">
        <v>32864</v>
      </c>
      <c r="DE45" s="637"/>
      <c r="DF45" s="637"/>
      <c r="DG45" s="637"/>
      <c r="DH45" s="637"/>
      <c r="DI45" s="637"/>
      <c r="DJ45" s="637"/>
      <c r="DK45" s="638"/>
      <c r="DL45" s="621"/>
      <c r="DM45" s="622"/>
      <c r="DN45" s="622"/>
      <c r="DO45" s="622"/>
      <c r="DP45" s="622"/>
      <c r="DQ45" s="622"/>
      <c r="DR45" s="622"/>
      <c r="DS45" s="622"/>
      <c r="DT45" s="622"/>
      <c r="DU45" s="622"/>
      <c r="DV45" s="623"/>
      <c r="DW45" s="624"/>
      <c r="DX45" s="625"/>
      <c r="DY45" s="625"/>
      <c r="DZ45" s="625"/>
      <c r="EA45" s="625"/>
      <c r="EB45" s="625"/>
      <c r="EC45" s="626"/>
    </row>
    <row r="46" spans="2:133" ht="11.25" customHeight="1">
      <c r="CD46" s="601"/>
      <c r="CE46" s="602"/>
      <c r="CF46" s="611" t="s">
        <v>333</v>
      </c>
      <c r="CG46" s="612"/>
      <c r="CH46" s="612"/>
      <c r="CI46" s="612"/>
      <c r="CJ46" s="612"/>
      <c r="CK46" s="612"/>
      <c r="CL46" s="612"/>
      <c r="CM46" s="612"/>
      <c r="CN46" s="612"/>
      <c r="CO46" s="612"/>
      <c r="CP46" s="612"/>
      <c r="CQ46" s="613"/>
      <c r="CR46" s="614">
        <v>1447069</v>
      </c>
      <c r="CS46" s="615"/>
      <c r="CT46" s="615"/>
      <c r="CU46" s="615"/>
      <c r="CV46" s="615"/>
      <c r="CW46" s="615"/>
      <c r="CX46" s="615"/>
      <c r="CY46" s="616"/>
      <c r="CZ46" s="617">
        <v>10.199999999999999</v>
      </c>
      <c r="DA46" s="618"/>
      <c r="DB46" s="618"/>
      <c r="DC46" s="619"/>
      <c r="DD46" s="620">
        <v>199587</v>
      </c>
      <c r="DE46" s="615"/>
      <c r="DF46" s="615"/>
      <c r="DG46" s="615"/>
      <c r="DH46" s="615"/>
      <c r="DI46" s="615"/>
      <c r="DJ46" s="615"/>
      <c r="DK46" s="616"/>
      <c r="DL46" s="621"/>
      <c r="DM46" s="622"/>
      <c r="DN46" s="622"/>
      <c r="DO46" s="622"/>
      <c r="DP46" s="622"/>
      <c r="DQ46" s="622"/>
      <c r="DR46" s="622"/>
      <c r="DS46" s="622"/>
      <c r="DT46" s="622"/>
      <c r="DU46" s="622"/>
      <c r="DV46" s="623"/>
      <c r="DW46" s="624"/>
      <c r="DX46" s="625"/>
      <c r="DY46" s="625"/>
      <c r="DZ46" s="625"/>
      <c r="EA46" s="625"/>
      <c r="EB46" s="625"/>
      <c r="EC46" s="626"/>
    </row>
    <row r="47" spans="2:133" ht="11.25" customHeight="1">
      <c r="CD47" s="601"/>
      <c r="CE47" s="602"/>
      <c r="CF47" s="611" t="s">
        <v>334</v>
      </c>
      <c r="CG47" s="612"/>
      <c r="CH47" s="612"/>
      <c r="CI47" s="612"/>
      <c r="CJ47" s="612"/>
      <c r="CK47" s="612"/>
      <c r="CL47" s="612"/>
      <c r="CM47" s="612"/>
      <c r="CN47" s="612"/>
      <c r="CO47" s="612"/>
      <c r="CP47" s="612"/>
      <c r="CQ47" s="613"/>
      <c r="CR47" s="614">
        <v>1174771</v>
      </c>
      <c r="CS47" s="637"/>
      <c r="CT47" s="637"/>
      <c r="CU47" s="637"/>
      <c r="CV47" s="637"/>
      <c r="CW47" s="637"/>
      <c r="CX47" s="637"/>
      <c r="CY47" s="638"/>
      <c r="CZ47" s="617">
        <v>8.1999999999999993</v>
      </c>
      <c r="DA47" s="639"/>
      <c r="DB47" s="639"/>
      <c r="DC47" s="640"/>
      <c r="DD47" s="620">
        <v>4528</v>
      </c>
      <c r="DE47" s="637"/>
      <c r="DF47" s="637"/>
      <c r="DG47" s="637"/>
      <c r="DH47" s="637"/>
      <c r="DI47" s="637"/>
      <c r="DJ47" s="637"/>
      <c r="DK47" s="638"/>
      <c r="DL47" s="621"/>
      <c r="DM47" s="622"/>
      <c r="DN47" s="622"/>
      <c r="DO47" s="622"/>
      <c r="DP47" s="622"/>
      <c r="DQ47" s="622"/>
      <c r="DR47" s="622"/>
      <c r="DS47" s="622"/>
      <c r="DT47" s="622"/>
      <c r="DU47" s="622"/>
      <c r="DV47" s="623"/>
      <c r="DW47" s="624"/>
      <c r="DX47" s="625"/>
      <c r="DY47" s="625"/>
      <c r="DZ47" s="625"/>
      <c r="EA47" s="625"/>
      <c r="EB47" s="625"/>
      <c r="EC47" s="626"/>
    </row>
    <row r="48" spans="2:133">
      <c r="CD48" s="603"/>
      <c r="CE48" s="604"/>
      <c r="CF48" s="611" t="s">
        <v>335</v>
      </c>
      <c r="CG48" s="612"/>
      <c r="CH48" s="612"/>
      <c r="CI48" s="612"/>
      <c r="CJ48" s="612"/>
      <c r="CK48" s="612"/>
      <c r="CL48" s="612"/>
      <c r="CM48" s="612"/>
      <c r="CN48" s="612"/>
      <c r="CO48" s="612"/>
      <c r="CP48" s="612"/>
      <c r="CQ48" s="613"/>
      <c r="CR48" s="614" t="s">
        <v>156</v>
      </c>
      <c r="CS48" s="615"/>
      <c r="CT48" s="615"/>
      <c r="CU48" s="615"/>
      <c r="CV48" s="615"/>
      <c r="CW48" s="615"/>
      <c r="CX48" s="615"/>
      <c r="CY48" s="616"/>
      <c r="CZ48" s="617" t="s">
        <v>156</v>
      </c>
      <c r="DA48" s="618"/>
      <c r="DB48" s="618"/>
      <c r="DC48" s="619"/>
      <c r="DD48" s="620" t="s">
        <v>156</v>
      </c>
      <c r="DE48" s="615"/>
      <c r="DF48" s="615"/>
      <c r="DG48" s="615"/>
      <c r="DH48" s="615"/>
      <c r="DI48" s="615"/>
      <c r="DJ48" s="615"/>
      <c r="DK48" s="616"/>
      <c r="DL48" s="621"/>
      <c r="DM48" s="622"/>
      <c r="DN48" s="622"/>
      <c r="DO48" s="622"/>
      <c r="DP48" s="622"/>
      <c r="DQ48" s="622"/>
      <c r="DR48" s="622"/>
      <c r="DS48" s="622"/>
      <c r="DT48" s="622"/>
      <c r="DU48" s="622"/>
      <c r="DV48" s="623"/>
      <c r="DW48" s="624"/>
      <c r="DX48" s="625"/>
      <c r="DY48" s="625"/>
      <c r="DZ48" s="625"/>
      <c r="EA48" s="625"/>
      <c r="EB48" s="625"/>
      <c r="EC48" s="626"/>
    </row>
    <row r="49" spans="82:133" ht="11.25" customHeight="1">
      <c r="CD49" s="627" t="s">
        <v>336</v>
      </c>
      <c r="CE49" s="628"/>
      <c r="CF49" s="628"/>
      <c r="CG49" s="628"/>
      <c r="CH49" s="628"/>
      <c r="CI49" s="628"/>
      <c r="CJ49" s="628"/>
      <c r="CK49" s="628"/>
      <c r="CL49" s="628"/>
      <c r="CM49" s="628"/>
      <c r="CN49" s="628"/>
      <c r="CO49" s="628"/>
      <c r="CP49" s="628"/>
      <c r="CQ49" s="629"/>
      <c r="CR49" s="630">
        <v>14246930</v>
      </c>
      <c r="CS49" s="631"/>
      <c r="CT49" s="631"/>
      <c r="CU49" s="631"/>
      <c r="CV49" s="631"/>
      <c r="CW49" s="631"/>
      <c r="CX49" s="631"/>
      <c r="CY49" s="632"/>
      <c r="CZ49" s="633">
        <v>100</v>
      </c>
      <c r="DA49" s="634"/>
      <c r="DB49" s="634"/>
      <c r="DC49" s="635"/>
      <c r="DD49" s="636">
        <v>7569252</v>
      </c>
      <c r="DE49" s="631"/>
      <c r="DF49" s="631"/>
      <c r="DG49" s="631"/>
      <c r="DH49" s="631"/>
      <c r="DI49" s="631"/>
      <c r="DJ49" s="631"/>
      <c r="DK49" s="632"/>
      <c r="DL49" s="605"/>
      <c r="DM49" s="606"/>
      <c r="DN49" s="606"/>
      <c r="DO49" s="606"/>
      <c r="DP49" s="606"/>
      <c r="DQ49" s="606"/>
      <c r="DR49" s="606"/>
      <c r="DS49" s="606"/>
      <c r="DT49" s="606"/>
      <c r="DU49" s="606"/>
      <c r="DV49" s="607"/>
      <c r="DW49" s="608"/>
      <c r="DX49" s="609"/>
      <c r="DY49" s="609"/>
      <c r="DZ49" s="609"/>
      <c r="EA49" s="609"/>
      <c r="EB49" s="609"/>
      <c r="EC49" s="610"/>
    </row>
    <row r="50" spans="82:133" hidden="1"/>
    <row r="51" spans="82:133" hidden="1"/>
  </sheetData>
  <sheetProtection password="A7FD" sheet="1" objects="1" scenarios="1"/>
  <mergeCells count="572">
    <mergeCell ref="B4:Q4"/>
    <mergeCell ref="R4:Y4"/>
    <mergeCell ref="Z4:AC4"/>
    <mergeCell ref="AD4:AK4"/>
    <mergeCell ref="DH1:DN1"/>
    <mergeCell ref="DP1:EC1"/>
    <mergeCell ref="B3:AO3"/>
    <mergeCell ref="AP3:CB3"/>
    <mergeCell ref="CD3:EC3"/>
    <mergeCell ref="CZ5:DC5"/>
    <mergeCell ref="DD5:DP5"/>
    <mergeCell ref="DQ5:EC5"/>
    <mergeCell ref="AL4:AO4"/>
    <mergeCell ref="AP4:BF4"/>
    <mergeCell ref="BG4:BN4"/>
    <mergeCell ref="BO4:BR4"/>
    <mergeCell ref="B6:Q6"/>
    <mergeCell ref="R6:Y6"/>
    <mergeCell ref="Z6:AC6"/>
    <mergeCell ref="AD6:AK6"/>
    <mergeCell ref="BS4:CB4"/>
    <mergeCell ref="CD4:EC4"/>
    <mergeCell ref="B5:Q5"/>
    <mergeCell ref="R5:Y5"/>
    <mergeCell ref="Z5:AC5"/>
    <mergeCell ref="AD5:AK5"/>
    <mergeCell ref="CD5:CQ5"/>
    <mergeCell ref="CR5:CY5"/>
    <mergeCell ref="AL6:AO6"/>
    <mergeCell ref="AP6:BF6"/>
    <mergeCell ref="BG6:BN6"/>
    <mergeCell ref="AP5:BF5"/>
    <mergeCell ref="BG5:BN5"/>
    <mergeCell ref="AL5:AO5"/>
    <mergeCell ref="AP7:BF7"/>
    <mergeCell ref="BG7:BN7"/>
    <mergeCell ref="BO7:BR7"/>
    <mergeCell ref="BS7:CB7"/>
    <mergeCell ref="BO5:BR5"/>
    <mergeCell ref="BS5:CB5"/>
    <mergeCell ref="BO6:BR6"/>
    <mergeCell ref="BS6:CB6"/>
    <mergeCell ref="CD6:CQ6"/>
    <mergeCell ref="CR6:CY6"/>
    <mergeCell ref="DQ6:EC6"/>
    <mergeCell ref="B7:Q7"/>
    <mergeCell ref="R7:Y7"/>
    <mergeCell ref="Z7:AC7"/>
    <mergeCell ref="AD7:AK7"/>
    <mergeCell ref="AL7:AO7"/>
    <mergeCell ref="CZ6:DC6"/>
    <mergeCell ref="DD6:DP6"/>
    <mergeCell ref="CD7:CQ7"/>
    <mergeCell ref="CR7:CY7"/>
    <mergeCell ref="CZ7:DC7"/>
    <mergeCell ref="DD7:DP7"/>
    <mergeCell ref="DQ7:EC7"/>
    <mergeCell ref="DQ9:EC9"/>
    <mergeCell ref="CR9:CY9"/>
    <mergeCell ref="CZ9:DC9"/>
    <mergeCell ref="DD9:DP9"/>
    <mergeCell ref="AL9:AO9"/>
    <mergeCell ref="AP9:BF9"/>
    <mergeCell ref="BG9:BN9"/>
    <mergeCell ref="AP8:BF8"/>
    <mergeCell ref="BG8:BN8"/>
    <mergeCell ref="AL8:AO8"/>
    <mergeCell ref="CZ8:DC8"/>
    <mergeCell ref="DD8:DP8"/>
    <mergeCell ref="DQ8:EC8"/>
    <mergeCell ref="BO8:BR8"/>
    <mergeCell ref="CR8:CY8"/>
    <mergeCell ref="BG11:BN11"/>
    <mergeCell ref="B10:Q10"/>
    <mergeCell ref="R10:Y10"/>
    <mergeCell ref="Z10:AC10"/>
    <mergeCell ref="AD10:AK10"/>
    <mergeCell ref="BS8:CB8"/>
    <mergeCell ref="CD8:CQ8"/>
    <mergeCell ref="B9:Q9"/>
    <mergeCell ref="R9:Y9"/>
    <mergeCell ref="Z9:AC9"/>
    <mergeCell ref="AD9:AK9"/>
    <mergeCell ref="BO9:BR9"/>
    <mergeCell ref="BS9:CB9"/>
    <mergeCell ref="CD9:CQ9"/>
    <mergeCell ref="CD10:CQ10"/>
    <mergeCell ref="AL10:AO10"/>
    <mergeCell ref="AP10:BF10"/>
    <mergeCell ref="BG10:BN10"/>
    <mergeCell ref="BO10:BR10"/>
    <mergeCell ref="B8:Q8"/>
    <mergeCell ref="R8:Y8"/>
    <mergeCell ref="Z8:AC8"/>
    <mergeCell ref="AD8:AK8"/>
    <mergeCell ref="CR10:CY10"/>
    <mergeCell ref="CZ10:DC10"/>
    <mergeCell ref="DD10:DP10"/>
    <mergeCell ref="DQ10:EC10"/>
    <mergeCell ref="BS10:CB10"/>
    <mergeCell ref="CZ11:DC11"/>
    <mergeCell ref="DD11:DP11"/>
    <mergeCell ref="DQ11:EC11"/>
    <mergeCell ref="BO11:BR11"/>
    <mergeCell ref="BS11:CB11"/>
    <mergeCell ref="CD11:CQ11"/>
    <mergeCell ref="CR11:CY11"/>
    <mergeCell ref="R12:Y12"/>
    <mergeCell ref="Z12:AC12"/>
    <mergeCell ref="AD12:AK12"/>
    <mergeCell ref="AL11:AO11"/>
    <mergeCell ref="B11:Q11"/>
    <mergeCell ref="R11:Y11"/>
    <mergeCell ref="Z11:AC11"/>
    <mergeCell ref="AP13:BF13"/>
    <mergeCell ref="AD11:AK11"/>
    <mergeCell ref="AP11:BF11"/>
    <mergeCell ref="CR12:CY12"/>
    <mergeCell ref="DQ12:EC12"/>
    <mergeCell ref="B13:Q13"/>
    <mergeCell ref="R13:Y13"/>
    <mergeCell ref="Z13:AC13"/>
    <mergeCell ref="AD13:AK13"/>
    <mergeCell ref="AL13:AO13"/>
    <mergeCell ref="CZ12:DC12"/>
    <mergeCell ref="DD12:DP12"/>
    <mergeCell ref="CD13:CQ13"/>
    <mergeCell ref="CR13:CY13"/>
    <mergeCell ref="CZ13:DC13"/>
    <mergeCell ref="DD13:DP13"/>
    <mergeCell ref="DQ13:EC13"/>
    <mergeCell ref="BG13:BN13"/>
    <mergeCell ref="BO13:BR13"/>
    <mergeCell ref="BS13:CB13"/>
    <mergeCell ref="AL12:AO12"/>
    <mergeCell ref="AP12:BF12"/>
    <mergeCell ref="BG12:BN12"/>
    <mergeCell ref="BO12:BR12"/>
    <mergeCell ref="BS12:CB12"/>
    <mergeCell ref="CD12:CQ12"/>
    <mergeCell ref="B12:Q12"/>
    <mergeCell ref="DQ15:EC15"/>
    <mergeCell ref="CR15:CY15"/>
    <mergeCell ref="CZ15:DC15"/>
    <mergeCell ref="DD15:DP15"/>
    <mergeCell ref="AL15:AO15"/>
    <mergeCell ref="AP15:BF15"/>
    <mergeCell ref="BG15:BN15"/>
    <mergeCell ref="AP14:BF14"/>
    <mergeCell ref="BG14:BN14"/>
    <mergeCell ref="AL14:AO14"/>
    <mergeCell ref="CZ14:DC14"/>
    <mergeCell ref="DD14:DP14"/>
    <mergeCell ref="DQ14:EC14"/>
    <mergeCell ref="BO14:BR14"/>
    <mergeCell ref="CR14:CY14"/>
    <mergeCell ref="BS14:CB14"/>
    <mergeCell ref="CD14:CQ14"/>
    <mergeCell ref="B15:Q15"/>
    <mergeCell ref="R15:Y15"/>
    <mergeCell ref="Z15:AC15"/>
    <mergeCell ref="AD15:AK15"/>
    <mergeCell ref="BO15:BR15"/>
    <mergeCell ref="BS15:CB15"/>
    <mergeCell ref="CD15:CQ15"/>
    <mergeCell ref="B14:Q14"/>
    <mergeCell ref="R14:Y14"/>
    <mergeCell ref="Z14:AC14"/>
    <mergeCell ref="AD14:AK14"/>
    <mergeCell ref="AP19:BF19"/>
    <mergeCell ref="AD17:AK17"/>
    <mergeCell ref="B19:Q19"/>
    <mergeCell ref="R19:Y19"/>
    <mergeCell ref="Z19:AC19"/>
    <mergeCell ref="AD19:AK19"/>
    <mergeCell ref="AL19:AO19"/>
    <mergeCell ref="DQ16:EC16"/>
    <mergeCell ref="BS16:CB16"/>
    <mergeCell ref="CZ17:DC17"/>
    <mergeCell ref="DD17:DP17"/>
    <mergeCell ref="DQ17:EC17"/>
    <mergeCell ref="BO17:BR17"/>
    <mergeCell ref="BS17:CB17"/>
    <mergeCell ref="CD17:CQ17"/>
    <mergeCell ref="CR17:CY17"/>
    <mergeCell ref="CD16:CQ16"/>
    <mergeCell ref="BO16:BR16"/>
    <mergeCell ref="CR16:CY16"/>
    <mergeCell ref="CZ16:DC16"/>
    <mergeCell ref="DD16:DP16"/>
    <mergeCell ref="AL18:AO18"/>
    <mergeCell ref="AP18:BF18"/>
    <mergeCell ref="AP17:BF17"/>
    <mergeCell ref="BG17:BN17"/>
    <mergeCell ref="B16:Q16"/>
    <mergeCell ref="R16:Y16"/>
    <mergeCell ref="Z16:AC16"/>
    <mergeCell ref="AD16:AK16"/>
    <mergeCell ref="AL16:AO16"/>
    <mergeCell ref="AP16:BF16"/>
    <mergeCell ref="BG16:BN16"/>
    <mergeCell ref="BG18:BN18"/>
    <mergeCell ref="AL17:AO17"/>
    <mergeCell ref="B17:Q17"/>
    <mergeCell ref="R17:Y17"/>
    <mergeCell ref="Z17:AC17"/>
    <mergeCell ref="CZ20:DC20"/>
    <mergeCell ref="DD20:DP20"/>
    <mergeCell ref="DQ20:EC20"/>
    <mergeCell ref="BO20:BR20"/>
    <mergeCell ref="BS20:CB20"/>
    <mergeCell ref="CD20:CQ20"/>
    <mergeCell ref="CR20:CY20"/>
    <mergeCell ref="CR18:CY18"/>
    <mergeCell ref="DQ18:EC18"/>
    <mergeCell ref="DQ19:EC19"/>
    <mergeCell ref="DD18:DP18"/>
    <mergeCell ref="CD19:CQ19"/>
    <mergeCell ref="CR19:CY19"/>
    <mergeCell ref="CZ19:DC19"/>
    <mergeCell ref="DD19:DP19"/>
    <mergeCell ref="BO19:BR19"/>
    <mergeCell ref="BS19:CB19"/>
    <mergeCell ref="BS18:CB18"/>
    <mergeCell ref="CD18:CQ18"/>
    <mergeCell ref="CZ18:DC18"/>
    <mergeCell ref="BO18:BR18"/>
    <mergeCell ref="B22:Q22"/>
    <mergeCell ref="R22:Y22"/>
    <mergeCell ref="Z22:AC22"/>
    <mergeCell ref="AD22:AK22"/>
    <mergeCell ref="AL21:AO21"/>
    <mergeCell ref="AP21:BF21"/>
    <mergeCell ref="BG21:BN21"/>
    <mergeCell ref="AP20:BF20"/>
    <mergeCell ref="BG20:BN20"/>
    <mergeCell ref="B21:Q21"/>
    <mergeCell ref="R21:Y21"/>
    <mergeCell ref="Z21:AC21"/>
    <mergeCell ref="AD21:AK21"/>
    <mergeCell ref="B20:Q20"/>
    <mergeCell ref="R20:Y20"/>
    <mergeCell ref="Z20:AC20"/>
    <mergeCell ref="AD20:AK20"/>
    <mergeCell ref="AL20:AO20"/>
    <mergeCell ref="B18:Q18"/>
    <mergeCell ref="R18:Y18"/>
    <mergeCell ref="Z18:AC18"/>
    <mergeCell ref="AD18:AK18"/>
    <mergeCell ref="BG19:BN19"/>
    <mergeCell ref="BS22:CB22"/>
    <mergeCell ref="BO21:BR21"/>
    <mergeCell ref="BS21:CB21"/>
    <mergeCell ref="CD21:CQ21"/>
    <mergeCell ref="DW23:EC23"/>
    <mergeCell ref="CD22:EC22"/>
    <mergeCell ref="B23:Q23"/>
    <mergeCell ref="R23:Y23"/>
    <mergeCell ref="Z23:AC23"/>
    <mergeCell ref="AD23:AK23"/>
    <mergeCell ref="AL23:AO23"/>
    <mergeCell ref="AP23:BF23"/>
    <mergeCell ref="BG23:BN23"/>
    <mergeCell ref="CD23:CQ23"/>
    <mergeCell ref="BO23:BR23"/>
    <mergeCell ref="BS23:CB23"/>
    <mergeCell ref="DQ21:EC21"/>
    <mergeCell ref="CR21:CY21"/>
    <mergeCell ref="CZ21:DC21"/>
    <mergeCell ref="DD21:DP21"/>
    <mergeCell ref="AL22:AO22"/>
    <mergeCell ref="AP22:BF22"/>
    <mergeCell ref="BG22:BN22"/>
    <mergeCell ref="BO22:BR22"/>
    <mergeCell ref="DL24:DV24"/>
    <mergeCell ref="BS24:CB24"/>
    <mergeCell ref="CD24:CQ24"/>
    <mergeCell ref="CR24:CY24"/>
    <mergeCell ref="CZ24:DC24"/>
    <mergeCell ref="DL23:DV23"/>
    <mergeCell ref="CR23:CY23"/>
    <mergeCell ref="DW24:EC24"/>
    <mergeCell ref="CZ23:DC23"/>
    <mergeCell ref="DD23:DK23"/>
    <mergeCell ref="BG24:BN24"/>
    <mergeCell ref="BO24:BR24"/>
    <mergeCell ref="AL24:AO24"/>
    <mergeCell ref="AP24:BF24"/>
    <mergeCell ref="B24:Q24"/>
    <mergeCell ref="R24:Y24"/>
    <mergeCell ref="Z24:AC24"/>
    <mergeCell ref="AD24:AK24"/>
    <mergeCell ref="DD24:DK24"/>
    <mergeCell ref="DL25:DV25"/>
    <mergeCell ref="DW25:EC25"/>
    <mergeCell ref="BO25:BR25"/>
    <mergeCell ref="BS25:CB25"/>
    <mergeCell ref="CD25:CQ25"/>
    <mergeCell ref="CR25:CY25"/>
    <mergeCell ref="CZ25:DC25"/>
    <mergeCell ref="DD25:DK25"/>
    <mergeCell ref="B26:Q26"/>
    <mergeCell ref="R26:Y26"/>
    <mergeCell ref="Z26:AC26"/>
    <mergeCell ref="AD26:AK26"/>
    <mergeCell ref="B25:Q25"/>
    <mergeCell ref="R25:Y25"/>
    <mergeCell ref="Z25:AC25"/>
    <mergeCell ref="AD25:AK25"/>
    <mergeCell ref="AL25:AO25"/>
    <mergeCell ref="AP25:BF25"/>
    <mergeCell ref="BG25:BN25"/>
    <mergeCell ref="BS26:CB26"/>
    <mergeCell ref="CD26:CQ26"/>
    <mergeCell ref="DW27:EC27"/>
    <mergeCell ref="DW26:EC26"/>
    <mergeCell ref="B27:Q27"/>
    <mergeCell ref="R27:Y27"/>
    <mergeCell ref="Z27:AC27"/>
    <mergeCell ref="AD27:AK27"/>
    <mergeCell ref="AL27:AO27"/>
    <mergeCell ref="AP27:BF27"/>
    <mergeCell ref="BG27:BN27"/>
    <mergeCell ref="CD27:CQ27"/>
    <mergeCell ref="CR27:CY27"/>
    <mergeCell ref="CZ27:DC27"/>
    <mergeCell ref="DD27:DK27"/>
    <mergeCell ref="AL26:AO26"/>
    <mergeCell ref="AP26:BF26"/>
    <mergeCell ref="BG26:BN26"/>
    <mergeCell ref="BO26:BR26"/>
    <mergeCell ref="DL27:DV27"/>
    <mergeCell ref="CR26:CY26"/>
    <mergeCell ref="CZ26:DC26"/>
    <mergeCell ref="DD26:DK26"/>
    <mergeCell ref="DL26:DV26"/>
    <mergeCell ref="BO27:BR27"/>
    <mergeCell ref="BS27:CB27"/>
    <mergeCell ref="BS28:CB28"/>
    <mergeCell ref="CD28:CQ28"/>
    <mergeCell ref="DD28:DK28"/>
    <mergeCell ref="DL28:DV28"/>
    <mergeCell ref="DW28:EC28"/>
    <mergeCell ref="B29:Q29"/>
    <mergeCell ref="R29:Y29"/>
    <mergeCell ref="Z29:AC29"/>
    <mergeCell ref="AD29:AK29"/>
    <mergeCell ref="AL29:AO29"/>
    <mergeCell ref="CR28:CY28"/>
    <mergeCell ref="CZ28:DC28"/>
    <mergeCell ref="B28:Q28"/>
    <mergeCell ref="R28:Y28"/>
    <mergeCell ref="Z28:AC28"/>
    <mergeCell ref="AD28:AK28"/>
    <mergeCell ref="AL28:AO28"/>
    <mergeCell ref="AP28:BF28"/>
    <mergeCell ref="BG28:BN28"/>
    <mergeCell ref="BO28:BR28"/>
    <mergeCell ref="CR29:CY29"/>
    <mergeCell ref="AP29:BF29"/>
    <mergeCell ref="BG29:BQ29"/>
    <mergeCell ref="CZ29:DC29"/>
    <mergeCell ref="DD29:DK29"/>
    <mergeCell ref="CZ30:DC30"/>
    <mergeCell ref="DD30:DK30"/>
    <mergeCell ref="DL29:DV29"/>
    <mergeCell ref="DW29:EC29"/>
    <mergeCell ref="B30:Q30"/>
    <mergeCell ref="R30:Y30"/>
    <mergeCell ref="Z30:AC30"/>
    <mergeCell ref="AD30:AK30"/>
    <mergeCell ref="AL30:AO30"/>
    <mergeCell ref="AP30:AS32"/>
    <mergeCell ref="BR29:CB29"/>
    <mergeCell ref="CD29:CE32"/>
    <mergeCell ref="CF29:CQ29"/>
    <mergeCell ref="BR31:BW31"/>
    <mergeCell ref="BX31:CB31"/>
    <mergeCell ref="CF31:CQ31"/>
    <mergeCell ref="B31:Q31"/>
    <mergeCell ref="R31:Y31"/>
    <mergeCell ref="Z31:AC31"/>
    <mergeCell ref="AD31:AK31"/>
    <mergeCell ref="AL31:AO31"/>
    <mergeCell ref="AX31:BF31"/>
    <mergeCell ref="DW32:EC32"/>
    <mergeCell ref="DW30:EC30"/>
    <mergeCell ref="BG31:BL31"/>
    <mergeCell ref="BM31:BQ31"/>
    <mergeCell ref="CR31:CY31"/>
    <mergeCell ref="CF30:CQ30"/>
    <mergeCell ref="CR30:CY30"/>
    <mergeCell ref="CZ31:DC31"/>
    <mergeCell ref="DD31:DK31"/>
    <mergeCell ref="DL31:DV31"/>
    <mergeCell ref="DW31:EC31"/>
    <mergeCell ref="DW33:EC33"/>
    <mergeCell ref="B34:Q34"/>
    <mergeCell ref="R34:Y34"/>
    <mergeCell ref="Z34:AC34"/>
    <mergeCell ref="AD34:AK34"/>
    <mergeCell ref="AL34:AO34"/>
    <mergeCell ref="DL34:DV34"/>
    <mergeCell ref="DW34:EC34"/>
    <mergeCell ref="AQ34:BF34"/>
    <mergeCell ref="BG34:CB34"/>
    <mergeCell ref="B33:Q33"/>
    <mergeCell ref="R33:Y33"/>
    <mergeCell ref="Z33:AC33"/>
    <mergeCell ref="AD33:AK33"/>
    <mergeCell ref="AL33:AO33"/>
    <mergeCell ref="CD33:CQ33"/>
    <mergeCell ref="CR33:CY33"/>
    <mergeCell ref="CZ33:DC33"/>
    <mergeCell ref="DD33:DK33"/>
    <mergeCell ref="DL33:DV33"/>
    <mergeCell ref="B32:Q32"/>
    <mergeCell ref="R32:Y32"/>
    <mergeCell ref="Z32:AC32"/>
    <mergeCell ref="AD32:AK32"/>
    <mergeCell ref="AL32:AO32"/>
    <mergeCell ref="CZ32:DC32"/>
    <mergeCell ref="DD32:DK32"/>
    <mergeCell ref="AX32:BF32"/>
    <mergeCell ref="BG32:BL32"/>
    <mergeCell ref="BM32:BQ32"/>
    <mergeCell ref="BR32:BW32"/>
    <mergeCell ref="BX32:CB32"/>
    <mergeCell ref="CF32:CQ32"/>
    <mergeCell ref="BV36:CB36"/>
    <mergeCell ref="BV35:CB35"/>
    <mergeCell ref="AZ36:BF36"/>
    <mergeCell ref="DL32:DV32"/>
    <mergeCell ref="AT30:AT32"/>
    <mergeCell ref="AX30:BF30"/>
    <mergeCell ref="BG30:BL30"/>
    <mergeCell ref="BM30:BQ30"/>
    <mergeCell ref="BR30:BW30"/>
    <mergeCell ref="BX30:CB30"/>
    <mergeCell ref="DL30:DV30"/>
    <mergeCell ref="CD34:CQ34"/>
    <mergeCell ref="CR34:CY34"/>
    <mergeCell ref="CZ34:DC34"/>
    <mergeCell ref="DD34:DK34"/>
    <mergeCell ref="CR32:CY32"/>
    <mergeCell ref="CD36:CQ36"/>
    <mergeCell ref="DL36:DV36"/>
    <mergeCell ref="CD35:CQ35"/>
    <mergeCell ref="AL35:AO35"/>
    <mergeCell ref="AQ35:AY35"/>
    <mergeCell ref="AZ35:BF35"/>
    <mergeCell ref="BG35:BU35"/>
    <mergeCell ref="B35:Q35"/>
    <mergeCell ref="R35:Y35"/>
    <mergeCell ref="Z35:AC35"/>
    <mergeCell ref="AD35:AK35"/>
    <mergeCell ref="B36:Q36"/>
    <mergeCell ref="R36:Y36"/>
    <mergeCell ref="Z36:AC36"/>
    <mergeCell ref="AD36:AK36"/>
    <mergeCell ref="AL36:AO36"/>
    <mergeCell ref="AQ36:AY36"/>
    <mergeCell ref="BG36:BU36"/>
    <mergeCell ref="DW36:EC36"/>
    <mergeCell ref="DW35:EC35"/>
    <mergeCell ref="DL37:DV37"/>
    <mergeCell ref="DW37:EC37"/>
    <mergeCell ref="CR35:CY35"/>
    <mergeCell ref="CZ35:DC35"/>
    <mergeCell ref="DD35:DK35"/>
    <mergeCell ref="DL35:DV35"/>
    <mergeCell ref="DD36:DK36"/>
    <mergeCell ref="CR36:CY36"/>
    <mergeCell ref="CZ36:DC36"/>
    <mergeCell ref="AQ38:AY38"/>
    <mergeCell ref="AZ38:BF38"/>
    <mergeCell ref="BG38:BU38"/>
    <mergeCell ref="BV38:CB38"/>
    <mergeCell ref="CZ37:DC37"/>
    <mergeCell ref="DD37:DK37"/>
    <mergeCell ref="AQ37:AY37"/>
    <mergeCell ref="AZ37:BF37"/>
    <mergeCell ref="BG37:BU37"/>
    <mergeCell ref="BV37:CB37"/>
    <mergeCell ref="CD37:CQ37"/>
    <mergeCell ref="CR37:CY37"/>
    <mergeCell ref="CZ38:DC38"/>
    <mergeCell ref="DD38:DK38"/>
    <mergeCell ref="DL38:DV38"/>
    <mergeCell ref="DW38:EC38"/>
    <mergeCell ref="CD38:CQ38"/>
    <mergeCell ref="CR38:CY38"/>
    <mergeCell ref="BV39:CB39"/>
    <mergeCell ref="CD39:CQ39"/>
    <mergeCell ref="CR39:CY39"/>
    <mergeCell ref="CZ39:DC39"/>
    <mergeCell ref="AQ39:AY39"/>
    <mergeCell ref="AZ39:BF39"/>
    <mergeCell ref="BG39:BK41"/>
    <mergeCell ref="BM39:BU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CD44:CE48"/>
    <mergeCell ref="DL49:DV49"/>
    <mergeCell ref="DW49:EC49"/>
    <mergeCell ref="CF48:CQ48"/>
    <mergeCell ref="CR48:CY48"/>
    <mergeCell ref="CZ48:DC48"/>
    <mergeCell ref="DD48:DK48"/>
    <mergeCell ref="DL48:DV48"/>
    <mergeCell ref="DW48:EC48"/>
    <mergeCell ref="CD49:CQ49"/>
    <mergeCell ref="CR49:CY49"/>
    <mergeCell ref="CZ49:DC49"/>
    <mergeCell ref="DD49:DK49"/>
    <mergeCell ref="DD44:DK44"/>
    <mergeCell ref="DL44:DV44"/>
    <mergeCell ref="CF46:CQ46"/>
    <mergeCell ref="CR46:CY46"/>
    <mergeCell ref="CZ46:DC46"/>
    <mergeCell ref="DD46:DK46"/>
    <mergeCell ref="DL46:DV46"/>
    <mergeCell ref="DW46:EC46"/>
    <mergeCell ref="CF47:CQ47"/>
    <mergeCell ref="CR47:CY47"/>
    <mergeCell ref="CZ47:DC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77" t="s">
        <v>340</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4" t="s">
        <v>342</v>
      </c>
      <c r="B5" s="1025"/>
      <c r="C5" s="1025"/>
      <c r="D5" s="1025"/>
      <c r="E5" s="1025"/>
      <c r="F5" s="1025"/>
      <c r="G5" s="1025"/>
      <c r="H5" s="1025"/>
      <c r="I5" s="1025"/>
      <c r="J5" s="1025"/>
      <c r="K5" s="1025"/>
      <c r="L5" s="1025"/>
      <c r="M5" s="1025"/>
      <c r="N5" s="1025"/>
      <c r="O5" s="1025"/>
      <c r="P5" s="1026"/>
      <c r="Q5" s="1030" t="s">
        <v>343</v>
      </c>
      <c r="R5" s="1031"/>
      <c r="S5" s="1031"/>
      <c r="T5" s="1031"/>
      <c r="U5" s="1032"/>
      <c r="V5" s="1030" t="s">
        <v>344</v>
      </c>
      <c r="W5" s="1031"/>
      <c r="X5" s="1031"/>
      <c r="Y5" s="1031"/>
      <c r="Z5" s="1032"/>
      <c r="AA5" s="1030" t="s">
        <v>345</v>
      </c>
      <c r="AB5" s="1031"/>
      <c r="AC5" s="1031"/>
      <c r="AD5" s="1031"/>
      <c r="AE5" s="1031"/>
      <c r="AF5" s="1139" t="s">
        <v>346</v>
      </c>
      <c r="AG5" s="1031"/>
      <c r="AH5" s="1031"/>
      <c r="AI5" s="1031"/>
      <c r="AJ5" s="1043"/>
      <c r="AK5" s="1031" t="s">
        <v>347</v>
      </c>
      <c r="AL5" s="1031"/>
      <c r="AM5" s="1031"/>
      <c r="AN5" s="1031"/>
      <c r="AO5" s="1032"/>
      <c r="AP5" s="1030" t="s">
        <v>348</v>
      </c>
      <c r="AQ5" s="1031"/>
      <c r="AR5" s="1031"/>
      <c r="AS5" s="1031"/>
      <c r="AT5" s="1032"/>
      <c r="AU5" s="1030" t="s">
        <v>349</v>
      </c>
      <c r="AV5" s="1031"/>
      <c r="AW5" s="1031"/>
      <c r="AX5" s="1031"/>
      <c r="AY5" s="1043"/>
      <c r="AZ5" s="207"/>
      <c r="BA5" s="207"/>
      <c r="BB5" s="207"/>
      <c r="BC5" s="207"/>
      <c r="BD5" s="207"/>
      <c r="BE5" s="208"/>
      <c r="BF5" s="208"/>
      <c r="BG5" s="208"/>
      <c r="BH5" s="208"/>
      <c r="BI5" s="208"/>
      <c r="BJ5" s="208"/>
      <c r="BK5" s="208"/>
      <c r="BL5" s="208"/>
      <c r="BM5" s="208"/>
      <c r="BN5" s="208"/>
      <c r="BO5" s="208"/>
      <c r="BP5" s="208"/>
      <c r="BQ5" s="1024" t="s">
        <v>350</v>
      </c>
      <c r="BR5" s="1025"/>
      <c r="BS5" s="1025"/>
      <c r="BT5" s="1025"/>
      <c r="BU5" s="1025"/>
      <c r="BV5" s="1025"/>
      <c r="BW5" s="1025"/>
      <c r="BX5" s="1025"/>
      <c r="BY5" s="1025"/>
      <c r="BZ5" s="1025"/>
      <c r="CA5" s="1025"/>
      <c r="CB5" s="1025"/>
      <c r="CC5" s="1025"/>
      <c r="CD5" s="1025"/>
      <c r="CE5" s="1025"/>
      <c r="CF5" s="1025"/>
      <c r="CG5" s="1026"/>
      <c r="CH5" s="1030" t="s">
        <v>351</v>
      </c>
      <c r="CI5" s="1031"/>
      <c r="CJ5" s="1031"/>
      <c r="CK5" s="1031"/>
      <c r="CL5" s="1032"/>
      <c r="CM5" s="1030" t="s">
        <v>352</v>
      </c>
      <c r="CN5" s="1031"/>
      <c r="CO5" s="1031"/>
      <c r="CP5" s="1031"/>
      <c r="CQ5" s="1032"/>
      <c r="CR5" s="1030" t="s">
        <v>353</v>
      </c>
      <c r="CS5" s="1031"/>
      <c r="CT5" s="1031"/>
      <c r="CU5" s="1031"/>
      <c r="CV5" s="1032"/>
      <c r="CW5" s="1030" t="s">
        <v>354</v>
      </c>
      <c r="CX5" s="1031"/>
      <c r="CY5" s="1031"/>
      <c r="CZ5" s="1031"/>
      <c r="DA5" s="1032"/>
      <c r="DB5" s="1030" t="s">
        <v>355</v>
      </c>
      <c r="DC5" s="1031"/>
      <c r="DD5" s="1031"/>
      <c r="DE5" s="1031"/>
      <c r="DF5" s="1032"/>
      <c r="DG5" s="1114" t="s">
        <v>356</v>
      </c>
      <c r="DH5" s="1115"/>
      <c r="DI5" s="1115"/>
      <c r="DJ5" s="1115"/>
      <c r="DK5" s="1116"/>
      <c r="DL5" s="1114" t="s">
        <v>357</v>
      </c>
      <c r="DM5" s="1115"/>
      <c r="DN5" s="1115"/>
      <c r="DO5" s="1115"/>
      <c r="DP5" s="1116"/>
      <c r="DQ5" s="1030" t="s">
        <v>358</v>
      </c>
      <c r="DR5" s="1031"/>
      <c r="DS5" s="1031"/>
      <c r="DT5" s="1031"/>
      <c r="DU5" s="1032"/>
      <c r="DV5" s="1030" t="s">
        <v>349</v>
      </c>
      <c r="DW5" s="1031"/>
      <c r="DX5" s="1031"/>
      <c r="DY5" s="1031"/>
      <c r="DZ5" s="1043"/>
      <c r="EA5" s="205"/>
    </row>
    <row r="6" spans="1:131" s="206"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0"/>
      <c r="AG6" s="1034"/>
      <c r="AH6" s="1034"/>
      <c r="AI6" s="1034"/>
      <c r="AJ6" s="1044"/>
      <c r="AK6" s="1034"/>
      <c r="AL6" s="1034"/>
      <c r="AM6" s="1034"/>
      <c r="AN6" s="1034"/>
      <c r="AO6" s="1035"/>
      <c r="AP6" s="1033"/>
      <c r="AQ6" s="1034"/>
      <c r="AR6" s="1034"/>
      <c r="AS6" s="1034"/>
      <c r="AT6" s="1035"/>
      <c r="AU6" s="1033"/>
      <c r="AV6" s="1034"/>
      <c r="AW6" s="1034"/>
      <c r="AX6" s="1034"/>
      <c r="AY6" s="1044"/>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7"/>
      <c r="DH6" s="1118"/>
      <c r="DI6" s="1118"/>
      <c r="DJ6" s="1118"/>
      <c r="DK6" s="1119"/>
      <c r="DL6" s="1117"/>
      <c r="DM6" s="1118"/>
      <c r="DN6" s="1118"/>
      <c r="DO6" s="1118"/>
      <c r="DP6" s="1119"/>
      <c r="DQ6" s="1033"/>
      <c r="DR6" s="1034"/>
      <c r="DS6" s="1034"/>
      <c r="DT6" s="1034"/>
      <c r="DU6" s="1035"/>
      <c r="DV6" s="1033"/>
      <c r="DW6" s="1034"/>
      <c r="DX6" s="1034"/>
      <c r="DY6" s="1034"/>
      <c r="DZ6" s="1044"/>
      <c r="EA6" s="205"/>
    </row>
    <row r="7" spans="1:131" s="206" customFormat="1" ht="26.25" customHeight="1" thickTop="1">
      <c r="A7" s="209">
        <v>1</v>
      </c>
      <c r="B7" s="1081" t="s">
        <v>359</v>
      </c>
      <c r="C7" s="1082"/>
      <c r="D7" s="1082"/>
      <c r="E7" s="1082"/>
      <c r="F7" s="1082"/>
      <c r="G7" s="1082"/>
      <c r="H7" s="1082"/>
      <c r="I7" s="1082"/>
      <c r="J7" s="1082"/>
      <c r="K7" s="1082"/>
      <c r="L7" s="1082"/>
      <c r="M7" s="1082"/>
      <c r="N7" s="1082"/>
      <c r="O7" s="1082"/>
      <c r="P7" s="1083"/>
      <c r="Q7" s="1120">
        <v>14126</v>
      </c>
      <c r="R7" s="1121"/>
      <c r="S7" s="1121"/>
      <c r="T7" s="1121"/>
      <c r="U7" s="1121"/>
      <c r="V7" s="1121">
        <v>13804</v>
      </c>
      <c r="W7" s="1121"/>
      <c r="X7" s="1121"/>
      <c r="Y7" s="1121"/>
      <c r="Z7" s="1121"/>
      <c r="AA7" s="1121">
        <v>322</v>
      </c>
      <c r="AB7" s="1121"/>
      <c r="AC7" s="1121"/>
      <c r="AD7" s="1121"/>
      <c r="AE7" s="1122"/>
      <c r="AF7" s="1123">
        <v>186</v>
      </c>
      <c r="AG7" s="1124"/>
      <c r="AH7" s="1124"/>
      <c r="AI7" s="1124"/>
      <c r="AJ7" s="1125"/>
      <c r="AK7" s="1129" t="s">
        <v>473</v>
      </c>
      <c r="AL7" s="1130"/>
      <c r="AM7" s="1130"/>
      <c r="AN7" s="1130"/>
      <c r="AO7" s="1130"/>
      <c r="AP7" s="1130">
        <v>12688</v>
      </c>
      <c r="AQ7" s="1130"/>
      <c r="AR7" s="1130"/>
      <c r="AS7" s="1130"/>
      <c r="AT7" s="1130"/>
      <c r="AU7" s="1131"/>
      <c r="AV7" s="1131"/>
      <c r="AW7" s="1131"/>
      <c r="AX7" s="1131"/>
      <c r="AY7" s="1132"/>
      <c r="AZ7" s="203"/>
      <c r="BA7" s="203"/>
      <c r="BB7" s="203"/>
      <c r="BC7" s="203"/>
      <c r="BD7" s="203"/>
      <c r="BE7" s="204"/>
      <c r="BF7" s="204"/>
      <c r="BG7" s="204"/>
      <c r="BH7" s="204"/>
      <c r="BI7" s="204"/>
      <c r="BJ7" s="204"/>
      <c r="BK7" s="204"/>
      <c r="BL7" s="204"/>
      <c r="BM7" s="204"/>
      <c r="BN7" s="204"/>
      <c r="BO7" s="204"/>
      <c r="BP7" s="204"/>
      <c r="BQ7" s="210">
        <v>1</v>
      </c>
      <c r="BR7" s="211"/>
      <c r="BS7" s="1133" t="s">
        <v>547</v>
      </c>
      <c r="BT7" s="1134"/>
      <c r="BU7" s="1134"/>
      <c r="BV7" s="1134"/>
      <c r="BW7" s="1134"/>
      <c r="BX7" s="1134"/>
      <c r="BY7" s="1134"/>
      <c r="BZ7" s="1134"/>
      <c r="CA7" s="1134"/>
      <c r="CB7" s="1134"/>
      <c r="CC7" s="1134"/>
      <c r="CD7" s="1134"/>
      <c r="CE7" s="1134"/>
      <c r="CF7" s="1134"/>
      <c r="CG7" s="1135"/>
      <c r="CH7" s="1126">
        <v>3</v>
      </c>
      <c r="CI7" s="1127"/>
      <c r="CJ7" s="1127"/>
      <c r="CK7" s="1127"/>
      <c r="CL7" s="1128"/>
      <c r="CM7" s="1126">
        <v>225</v>
      </c>
      <c r="CN7" s="1127"/>
      <c r="CO7" s="1127"/>
      <c r="CP7" s="1127"/>
      <c r="CQ7" s="1128"/>
      <c r="CR7" s="1126">
        <v>5</v>
      </c>
      <c r="CS7" s="1127"/>
      <c r="CT7" s="1127"/>
      <c r="CU7" s="1127"/>
      <c r="CV7" s="1128"/>
      <c r="CW7" s="1126" t="s">
        <v>548</v>
      </c>
      <c r="CX7" s="1127"/>
      <c r="CY7" s="1127"/>
      <c r="CZ7" s="1127"/>
      <c r="DA7" s="1128"/>
      <c r="DB7" s="1126" t="s">
        <v>548</v>
      </c>
      <c r="DC7" s="1127"/>
      <c r="DD7" s="1127"/>
      <c r="DE7" s="1127"/>
      <c r="DF7" s="1128"/>
      <c r="DG7" s="1126">
        <v>215</v>
      </c>
      <c r="DH7" s="1127"/>
      <c r="DI7" s="1127"/>
      <c r="DJ7" s="1127"/>
      <c r="DK7" s="1128"/>
      <c r="DL7" s="1126" t="s">
        <v>548</v>
      </c>
      <c r="DM7" s="1127"/>
      <c r="DN7" s="1127"/>
      <c r="DO7" s="1127"/>
      <c r="DP7" s="1128"/>
      <c r="DQ7" s="1126">
        <v>195</v>
      </c>
      <c r="DR7" s="1127"/>
      <c r="DS7" s="1127"/>
      <c r="DT7" s="1127"/>
      <c r="DU7" s="1128"/>
      <c r="DV7" s="1141"/>
      <c r="DW7" s="1142"/>
      <c r="DX7" s="1142"/>
      <c r="DY7" s="1142"/>
      <c r="DZ7" s="1143"/>
      <c r="EA7" s="205"/>
    </row>
    <row r="8" spans="1:131" s="206" customFormat="1" ht="26.25" customHeight="1">
      <c r="A8" s="212">
        <v>2</v>
      </c>
      <c r="B8" s="1048" t="s">
        <v>360</v>
      </c>
      <c r="C8" s="1049"/>
      <c r="D8" s="1049"/>
      <c r="E8" s="1049"/>
      <c r="F8" s="1049"/>
      <c r="G8" s="1049"/>
      <c r="H8" s="1049"/>
      <c r="I8" s="1049"/>
      <c r="J8" s="1049"/>
      <c r="K8" s="1049"/>
      <c r="L8" s="1049"/>
      <c r="M8" s="1049"/>
      <c r="N8" s="1049"/>
      <c r="O8" s="1049"/>
      <c r="P8" s="1050"/>
      <c r="Q8" s="1069">
        <v>33</v>
      </c>
      <c r="R8" s="1070"/>
      <c r="S8" s="1070"/>
      <c r="T8" s="1070"/>
      <c r="U8" s="1070"/>
      <c r="V8" s="1070">
        <v>33</v>
      </c>
      <c r="W8" s="1070"/>
      <c r="X8" s="1070"/>
      <c r="Y8" s="1070"/>
      <c r="Z8" s="1070"/>
      <c r="AA8" s="1070" t="s">
        <v>473</v>
      </c>
      <c r="AB8" s="1070"/>
      <c r="AC8" s="1070"/>
      <c r="AD8" s="1070"/>
      <c r="AE8" s="1071"/>
      <c r="AF8" s="1054" t="s">
        <v>473</v>
      </c>
      <c r="AG8" s="1055"/>
      <c r="AH8" s="1055"/>
      <c r="AI8" s="1055"/>
      <c r="AJ8" s="1056"/>
      <c r="AK8" s="1097" t="s">
        <v>473</v>
      </c>
      <c r="AL8" s="1098"/>
      <c r="AM8" s="1098"/>
      <c r="AN8" s="1098"/>
      <c r="AO8" s="1098"/>
      <c r="AP8" s="1098">
        <v>11</v>
      </c>
      <c r="AQ8" s="1098"/>
      <c r="AR8" s="1098"/>
      <c r="AS8" s="1098"/>
      <c r="AT8" s="1098"/>
      <c r="AU8" s="1112"/>
      <c r="AV8" s="1112"/>
      <c r="AW8" s="1112"/>
      <c r="AX8" s="1112"/>
      <c r="AY8" s="1113"/>
      <c r="AZ8" s="203"/>
      <c r="BA8" s="203"/>
      <c r="BB8" s="203"/>
      <c r="BC8" s="203"/>
      <c r="BD8" s="203"/>
      <c r="BE8" s="204"/>
      <c r="BF8" s="204"/>
      <c r="BG8" s="204"/>
      <c r="BH8" s="204"/>
      <c r="BI8" s="204"/>
      <c r="BJ8" s="204"/>
      <c r="BK8" s="204"/>
      <c r="BL8" s="204"/>
      <c r="BM8" s="204"/>
      <c r="BN8" s="204"/>
      <c r="BO8" s="204"/>
      <c r="BP8" s="204"/>
      <c r="BQ8" s="213">
        <v>2</v>
      </c>
      <c r="BR8" s="214"/>
      <c r="BS8" s="1018"/>
      <c r="BT8" s="1019"/>
      <c r="BU8" s="1019"/>
      <c r="BV8" s="1019"/>
      <c r="BW8" s="1019"/>
      <c r="BX8" s="1019"/>
      <c r="BY8" s="1019"/>
      <c r="BZ8" s="1019"/>
      <c r="CA8" s="1019"/>
      <c r="CB8" s="1019"/>
      <c r="CC8" s="1019"/>
      <c r="CD8" s="1019"/>
      <c r="CE8" s="1019"/>
      <c r="CF8" s="1019"/>
      <c r="CG8" s="1020"/>
      <c r="CH8" s="1021"/>
      <c r="CI8" s="1022"/>
      <c r="CJ8" s="1022"/>
      <c r="CK8" s="1022"/>
      <c r="CL8" s="1023"/>
      <c r="CM8" s="1021"/>
      <c r="CN8" s="1022"/>
      <c r="CO8" s="1022"/>
      <c r="CP8" s="1022"/>
      <c r="CQ8" s="1023"/>
      <c r="CR8" s="1021"/>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45"/>
      <c r="DW8" s="1046"/>
      <c r="DX8" s="1046"/>
      <c r="DY8" s="1046"/>
      <c r="DZ8" s="1047"/>
      <c r="EA8" s="205"/>
    </row>
    <row r="9" spans="1:131" s="206" customFormat="1" ht="26.25" customHeight="1">
      <c r="A9" s="212">
        <v>3</v>
      </c>
      <c r="B9" s="1048" t="s">
        <v>361</v>
      </c>
      <c r="C9" s="1049"/>
      <c r="D9" s="1049"/>
      <c r="E9" s="1049"/>
      <c r="F9" s="1049"/>
      <c r="G9" s="1049"/>
      <c r="H9" s="1049"/>
      <c r="I9" s="1049"/>
      <c r="J9" s="1049"/>
      <c r="K9" s="1049"/>
      <c r="L9" s="1049"/>
      <c r="M9" s="1049"/>
      <c r="N9" s="1049"/>
      <c r="O9" s="1049"/>
      <c r="P9" s="1050"/>
      <c r="Q9" s="1069">
        <v>18</v>
      </c>
      <c r="R9" s="1070"/>
      <c r="S9" s="1070"/>
      <c r="T9" s="1070"/>
      <c r="U9" s="1070"/>
      <c r="V9" s="1070">
        <v>3</v>
      </c>
      <c r="W9" s="1070"/>
      <c r="X9" s="1070"/>
      <c r="Y9" s="1070"/>
      <c r="Z9" s="1070"/>
      <c r="AA9" s="1070">
        <v>15</v>
      </c>
      <c r="AB9" s="1070"/>
      <c r="AC9" s="1070"/>
      <c r="AD9" s="1070"/>
      <c r="AE9" s="1071"/>
      <c r="AF9" s="1054">
        <v>15</v>
      </c>
      <c r="AG9" s="1055"/>
      <c r="AH9" s="1055"/>
      <c r="AI9" s="1055"/>
      <c r="AJ9" s="1056"/>
      <c r="AK9" s="1097" t="s">
        <v>473</v>
      </c>
      <c r="AL9" s="1098"/>
      <c r="AM9" s="1098"/>
      <c r="AN9" s="1098"/>
      <c r="AO9" s="1098"/>
      <c r="AP9" s="1098">
        <v>7</v>
      </c>
      <c r="AQ9" s="1098"/>
      <c r="AR9" s="1098"/>
      <c r="AS9" s="1098"/>
      <c r="AT9" s="1098"/>
      <c r="AU9" s="1112"/>
      <c r="AV9" s="1112"/>
      <c r="AW9" s="1112"/>
      <c r="AX9" s="1112"/>
      <c r="AY9" s="1113"/>
      <c r="AZ9" s="203"/>
      <c r="BA9" s="203"/>
      <c r="BB9" s="203"/>
      <c r="BC9" s="203"/>
      <c r="BD9" s="203"/>
      <c r="BE9" s="204"/>
      <c r="BF9" s="204"/>
      <c r="BG9" s="204"/>
      <c r="BH9" s="204"/>
      <c r="BI9" s="204"/>
      <c r="BJ9" s="204"/>
      <c r="BK9" s="204"/>
      <c r="BL9" s="204"/>
      <c r="BM9" s="204"/>
      <c r="BN9" s="204"/>
      <c r="BO9" s="204"/>
      <c r="BP9" s="204"/>
      <c r="BQ9" s="213">
        <v>3</v>
      </c>
      <c r="BR9" s="214"/>
      <c r="BS9" s="1018"/>
      <c r="BT9" s="1019"/>
      <c r="BU9" s="1019"/>
      <c r="BV9" s="1019"/>
      <c r="BW9" s="1019"/>
      <c r="BX9" s="1019"/>
      <c r="BY9" s="1019"/>
      <c r="BZ9" s="1019"/>
      <c r="CA9" s="1019"/>
      <c r="CB9" s="1019"/>
      <c r="CC9" s="1019"/>
      <c r="CD9" s="1019"/>
      <c r="CE9" s="1019"/>
      <c r="CF9" s="1019"/>
      <c r="CG9" s="1020"/>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45"/>
      <c r="DW9" s="1046"/>
      <c r="DX9" s="1046"/>
      <c r="DY9" s="1046"/>
      <c r="DZ9" s="1047"/>
      <c r="EA9" s="205"/>
    </row>
    <row r="10" spans="1:131" s="206" customFormat="1" ht="26.25" customHeight="1">
      <c r="A10" s="212">
        <v>4</v>
      </c>
      <c r="B10" s="1048" t="s">
        <v>362</v>
      </c>
      <c r="C10" s="1049"/>
      <c r="D10" s="1049"/>
      <c r="E10" s="1049"/>
      <c r="F10" s="1049"/>
      <c r="G10" s="1049"/>
      <c r="H10" s="1049"/>
      <c r="I10" s="1049"/>
      <c r="J10" s="1049"/>
      <c r="K10" s="1049"/>
      <c r="L10" s="1049"/>
      <c r="M10" s="1049"/>
      <c r="N10" s="1049"/>
      <c r="O10" s="1049"/>
      <c r="P10" s="1050"/>
      <c r="Q10" s="1069">
        <v>664</v>
      </c>
      <c r="R10" s="1070"/>
      <c r="S10" s="1070"/>
      <c r="T10" s="1070"/>
      <c r="U10" s="1070"/>
      <c r="V10" s="1070">
        <v>664</v>
      </c>
      <c r="W10" s="1070"/>
      <c r="X10" s="1070"/>
      <c r="Y10" s="1070"/>
      <c r="Z10" s="1070"/>
      <c r="AA10" s="1070" t="s">
        <v>473</v>
      </c>
      <c r="AB10" s="1070"/>
      <c r="AC10" s="1070"/>
      <c r="AD10" s="1070"/>
      <c r="AE10" s="1071"/>
      <c r="AF10" s="1054" t="s">
        <v>473</v>
      </c>
      <c r="AG10" s="1055"/>
      <c r="AH10" s="1055"/>
      <c r="AI10" s="1055"/>
      <c r="AJ10" s="1056"/>
      <c r="AK10" s="1097" t="s">
        <v>473</v>
      </c>
      <c r="AL10" s="1098"/>
      <c r="AM10" s="1098"/>
      <c r="AN10" s="1098"/>
      <c r="AO10" s="1098"/>
      <c r="AP10" s="1098" t="s">
        <v>473</v>
      </c>
      <c r="AQ10" s="1098"/>
      <c r="AR10" s="1098"/>
      <c r="AS10" s="1098"/>
      <c r="AT10" s="1098"/>
      <c r="AU10" s="1112"/>
      <c r="AV10" s="1112"/>
      <c r="AW10" s="1112"/>
      <c r="AX10" s="1112"/>
      <c r="AY10" s="1113"/>
      <c r="AZ10" s="203"/>
      <c r="BA10" s="203"/>
      <c r="BB10" s="203"/>
      <c r="BC10" s="203"/>
      <c r="BD10" s="203"/>
      <c r="BE10" s="204"/>
      <c r="BF10" s="204"/>
      <c r="BG10" s="204"/>
      <c r="BH10" s="204"/>
      <c r="BI10" s="204"/>
      <c r="BJ10" s="204"/>
      <c r="BK10" s="204"/>
      <c r="BL10" s="204"/>
      <c r="BM10" s="204"/>
      <c r="BN10" s="204"/>
      <c r="BO10" s="204"/>
      <c r="BP10" s="204"/>
      <c r="BQ10" s="213">
        <v>4</v>
      </c>
      <c r="BR10" s="214"/>
      <c r="BS10" s="1018"/>
      <c r="BT10" s="1019"/>
      <c r="BU10" s="1019"/>
      <c r="BV10" s="1019"/>
      <c r="BW10" s="1019"/>
      <c r="BX10" s="1019"/>
      <c r="BY10" s="1019"/>
      <c r="BZ10" s="1019"/>
      <c r="CA10" s="1019"/>
      <c r="CB10" s="1019"/>
      <c r="CC10" s="1019"/>
      <c r="CD10" s="1019"/>
      <c r="CE10" s="1019"/>
      <c r="CF10" s="1019"/>
      <c r="CG10" s="1020"/>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45"/>
      <c r="DW10" s="1046"/>
      <c r="DX10" s="1046"/>
      <c r="DY10" s="1046"/>
      <c r="DZ10" s="1047"/>
      <c r="EA10" s="205"/>
    </row>
    <row r="11" spans="1:131" s="206" customFormat="1" ht="26.25" customHeight="1">
      <c r="A11" s="212">
        <v>5</v>
      </c>
      <c r="B11" s="1048" t="s">
        <v>363</v>
      </c>
      <c r="C11" s="1049"/>
      <c r="D11" s="1049"/>
      <c r="E11" s="1049"/>
      <c r="F11" s="1049"/>
      <c r="G11" s="1049"/>
      <c r="H11" s="1049"/>
      <c r="I11" s="1049"/>
      <c r="J11" s="1049"/>
      <c r="K11" s="1049"/>
      <c r="L11" s="1049"/>
      <c r="M11" s="1049"/>
      <c r="N11" s="1049"/>
      <c r="O11" s="1049"/>
      <c r="P11" s="1050"/>
      <c r="Q11" s="1069">
        <v>2</v>
      </c>
      <c r="R11" s="1070"/>
      <c r="S11" s="1070"/>
      <c r="T11" s="1070"/>
      <c r="U11" s="1070"/>
      <c r="V11" s="1070">
        <v>2</v>
      </c>
      <c r="W11" s="1070"/>
      <c r="X11" s="1070"/>
      <c r="Y11" s="1070"/>
      <c r="Z11" s="1070"/>
      <c r="AA11" s="1070" t="s">
        <v>473</v>
      </c>
      <c r="AB11" s="1070"/>
      <c r="AC11" s="1070"/>
      <c r="AD11" s="1070"/>
      <c r="AE11" s="1071"/>
      <c r="AF11" s="1054" t="s">
        <v>473</v>
      </c>
      <c r="AG11" s="1055"/>
      <c r="AH11" s="1055"/>
      <c r="AI11" s="1055"/>
      <c r="AJ11" s="1056"/>
      <c r="AK11" s="1097" t="s">
        <v>473</v>
      </c>
      <c r="AL11" s="1098"/>
      <c r="AM11" s="1098"/>
      <c r="AN11" s="1098"/>
      <c r="AO11" s="1098"/>
      <c r="AP11" s="1098">
        <v>5</v>
      </c>
      <c r="AQ11" s="1098"/>
      <c r="AR11" s="1098"/>
      <c r="AS11" s="1098"/>
      <c r="AT11" s="1098"/>
      <c r="AU11" s="1112"/>
      <c r="AV11" s="1112"/>
      <c r="AW11" s="1112"/>
      <c r="AX11" s="1112"/>
      <c r="AY11" s="1113"/>
      <c r="AZ11" s="203"/>
      <c r="BA11" s="203"/>
      <c r="BB11" s="203"/>
      <c r="BC11" s="203"/>
      <c r="BD11" s="203"/>
      <c r="BE11" s="204"/>
      <c r="BF11" s="204"/>
      <c r="BG11" s="204"/>
      <c r="BH11" s="204"/>
      <c r="BI11" s="204"/>
      <c r="BJ11" s="204"/>
      <c r="BK11" s="204"/>
      <c r="BL11" s="204"/>
      <c r="BM11" s="204"/>
      <c r="BN11" s="204"/>
      <c r="BO11" s="204"/>
      <c r="BP11" s="204"/>
      <c r="BQ11" s="213">
        <v>5</v>
      </c>
      <c r="BR11" s="214"/>
      <c r="BS11" s="1018"/>
      <c r="BT11" s="1019"/>
      <c r="BU11" s="1019"/>
      <c r="BV11" s="1019"/>
      <c r="BW11" s="1019"/>
      <c r="BX11" s="1019"/>
      <c r="BY11" s="1019"/>
      <c r="BZ11" s="1019"/>
      <c r="CA11" s="1019"/>
      <c r="CB11" s="1019"/>
      <c r="CC11" s="1019"/>
      <c r="CD11" s="1019"/>
      <c r="CE11" s="1019"/>
      <c r="CF11" s="1019"/>
      <c r="CG11" s="1020"/>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45"/>
      <c r="DW11" s="1046"/>
      <c r="DX11" s="1046"/>
      <c r="DY11" s="1046"/>
      <c r="DZ11" s="1047"/>
      <c r="EA11" s="205"/>
    </row>
    <row r="12" spans="1:131" s="206" customFormat="1" ht="26.25" customHeight="1">
      <c r="A12" s="212">
        <v>6</v>
      </c>
      <c r="B12" s="1048"/>
      <c r="C12" s="1049"/>
      <c r="D12" s="1049"/>
      <c r="E12" s="1049"/>
      <c r="F12" s="1049"/>
      <c r="G12" s="1049"/>
      <c r="H12" s="1049"/>
      <c r="I12" s="1049"/>
      <c r="J12" s="1049"/>
      <c r="K12" s="1049"/>
      <c r="L12" s="1049"/>
      <c r="M12" s="1049"/>
      <c r="N12" s="1049"/>
      <c r="O12" s="1049"/>
      <c r="P12" s="1050"/>
      <c r="Q12" s="1069"/>
      <c r="R12" s="1070"/>
      <c r="S12" s="1070"/>
      <c r="T12" s="1070"/>
      <c r="U12" s="1070"/>
      <c r="V12" s="1070"/>
      <c r="W12" s="1070"/>
      <c r="X12" s="1070"/>
      <c r="Y12" s="1070"/>
      <c r="Z12" s="1070"/>
      <c r="AA12" s="1070"/>
      <c r="AB12" s="1070"/>
      <c r="AC12" s="1070"/>
      <c r="AD12" s="1070"/>
      <c r="AE12" s="1071"/>
      <c r="AF12" s="1054"/>
      <c r="AG12" s="1055"/>
      <c r="AH12" s="1055"/>
      <c r="AI12" s="1055"/>
      <c r="AJ12" s="1056"/>
      <c r="AK12" s="1097"/>
      <c r="AL12" s="1098"/>
      <c r="AM12" s="1098"/>
      <c r="AN12" s="1098"/>
      <c r="AO12" s="1098"/>
      <c r="AP12" s="1098"/>
      <c r="AQ12" s="1098"/>
      <c r="AR12" s="1098"/>
      <c r="AS12" s="1098"/>
      <c r="AT12" s="1098"/>
      <c r="AU12" s="1112"/>
      <c r="AV12" s="1112"/>
      <c r="AW12" s="1112"/>
      <c r="AX12" s="1112"/>
      <c r="AY12" s="1113"/>
      <c r="AZ12" s="203"/>
      <c r="BA12" s="203"/>
      <c r="BB12" s="203"/>
      <c r="BC12" s="203"/>
      <c r="BD12" s="203"/>
      <c r="BE12" s="204"/>
      <c r="BF12" s="204"/>
      <c r="BG12" s="204"/>
      <c r="BH12" s="204"/>
      <c r="BI12" s="204"/>
      <c r="BJ12" s="204"/>
      <c r="BK12" s="204"/>
      <c r="BL12" s="204"/>
      <c r="BM12" s="204"/>
      <c r="BN12" s="204"/>
      <c r="BO12" s="204"/>
      <c r="BP12" s="204"/>
      <c r="BQ12" s="213">
        <v>6</v>
      </c>
      <c r="BR12" s="214"/>
      <c r="BS12" s="1018"/>
      <c r="BT12" s="1019"/>
      <c r="BU12" s="1019"/>
      <c r="BV12" s="1019"/>
      <c r="BW12" s="1019"/>
      <c r="BX12" s="1019"/>
      <c r="BY12" s="1019"/>
      <c r="BZ12" s="1019"/>
      <c r="CA12" s="1019"/>
      <c r="CB12" s="1019"/>
      <c r="CC12" s="1019"/>
      <c r="CD12" s="1019"/>
      <c r="CE12" s="1019"/>
      <c r="CF12" s="1019"/>
      <c r="CG12" s="1020"/>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45"/>
      <c r="DW12" s="1046"/>
      <c r="DX12" s="1046"/>
      <c r="DY12" s="1046"/>
      <c r="DZ12" s="1047"/>
      <c r="EA12" s="205"/>
    </row>
    <row r="13" spans="1:131" s="206" customFormat="1" ht="26.25" customHeight="1">
      <c r="A13" s="212">
        <v>7</v>
      </c>
      <c r="B13" s="1048"/>
      <c r="C13" s="1049"/>
      <c r="D13" s="1049"/>
      <c r="E13" s="1049"/>
      <c r="F13" s="1049"/>
      <c r="G13" s="1049"/>
      <c r="H13" s="1049"/>
      <c r="I13" s="1049"/>
      <c r="J13" s="1049"/>
      <c r="K13" s="1049"/>
      <c r="L13" s="1049"/>
      <c r="M13" s="1049"/>
      <c r="N13" s="1049"/>
      <c r="O13" s="1049"/>
      <c r="P13" s="1050"/>
      <c r="Q13" s="1069"/>
      <c r="R13" s="1070"/>
      <c r="S13" s="1070"/>
      <c r="T13" s="1070"/>
      <c r="U13" s="1070"/>
      <c r="V13" s="1070"/>
      <c r="W13" s="1070"/>
      <c r="X13" s="1070"/>
      <c r="Y13" s="1070"/>
      <c r="Z13" s="1070"/>
      <c r="AA13" s="1070"/>
      <c r="AB13" s="1070"/>
      <c r="AC13" s="1070"/>
      <c r="AD13" s="1070"/>
      <c r="AE13" s="1071"/>
      <c r="AF13" s="1054"/>
      <c r="AG13" s="1055"/>
      <c r="AH13" s="1055"/>
      <c r="AI13" s="1055"/>
      <c r="AJ13" s="1056"/>
      <c r="AK13" s="1097"/>
      <c r="AL13" s="1098"/>
      <c r="AM13" s="1098"/>
      <c r="AN13" s="1098"/>
      <c r="AO13" s="1098"/>
      <c r="AP13" s="1098"/>
      <c r="AQ13" s="1098"/>
      <c r="AR13" s="1098"/>
      <c r="AS13" s="1098"/>
      <c r="AT13" s="1098"/>
      <c r="AU13" s="1112"/>
      <c r="AV13" s="1112"/>
      <c r="AW13" s="1112"/>
      <c r="AX13" s="1112"/>
      <c r="AY13" s="1113"/>
      <c r="AZ13" s="203"/>
      <c r="BA13" s="203"/>
      <c r="BB13" s="203"/>
      <c r="BC13" s="203"/>
      <c r="BD13" s="203"/>
      <c r="BE13" s="204"/>
      <c r="BF13" s="204"/>
      <c r="BG13" s="204"/>
      <c r="BH13" s="204"/>
      <c r="BI13" s="204"/>
      <c r="BJ13" s="204"/>
      <c r="BK13" s="204"/>
      <c r="BL13" s="204"/>
      <c r="BM13" s="204"/>
      <c r="BN13" s="204"/>
      <c r="BO13" s="204"/>
      <c r="BP13" s="204"/>
      <c r="BQ13" s="213">
        <v>7</v>
      </c>
      <c r="BR13" s="214"/>
      <c r="BS13" s="1018"/>
      <c r="BT13" s="1019"/>
      <c r="BU13" s="1019"/>
      <c r="BV13" s="1019"/>
      <c r="BW13" s="1019"/>
      <c r="BX13" s="1019"/>
      <c r="BY13" s="1019"/>
      <c r="BZ13" s="1019"/>
      <c r="CA13" s="1019"/>
      <c r="CB13" s="1019"/>
      <c r="CC13" s="1019"/>
      <c r="CD13" s="1019"/>
      <c r="CE13" s="1019"/>
      <c r="CF13" s="1019"/>
      <c r="CG13" s="1020"/>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45"/>
      <c r="DW13" s="1046"/>
      <c r="DX13" s="1046"/>
      <c r="DY13" s="1046"/>
      <c r="DZ13" s="1047"/>
      <c r="EA13" s="205"/>
    </row>
    <row r="14" spans="1:131" s="206" customFormat="1" ht="26.25" customHeight="1">
      <c r="A14" s="212">
        <v>8</v>
      </c>
      <c r="B14" s="1048"/>
      <c r="C14" s="1049"/>
      <c r="D14" s="1049"/>
      <c r="E14" s="1049"/>
      <c r="F14" s="1049"/>
      <c r="G14" s="1049"/>
      <c r="H14" s="1049"/>
      <c r="I14" s="1049"/>
      <c r="J14" s="1049"/>
      <c r="K14" s="1049"/>
      <c r="L14" s="1049"/>
      <c r="M14" s="1049"/>
      <c r="N14" s="1049"/>
      <c r="O14" s="1049"/>
      <c r="P14" s="1050"/>
      <c r="Q14" s="1069"/>
      <c r="R14" s="1070"/>
      <c r="S14" s="1070"/>
      <c r="T14" s="1070"/>
      <c r="U14" s="1070"/>
      <c r="V14" s="1070"/>
      <c r="W14" s="1070"/>
      <c r="X14" s="1070"/>
      <c r="Y14" s="1070"/>
      <c r="Z14" s="1070"/>
      <c r="AA14" s="1070"/>
      <c r="AB14" s="1070"/>
      <c r="AC14" s="1070"/>
      <c r="AD14" s="1070"/>
      <c r="AE14" s="1071"/>
      <c r="AF14" s="1054"/>
      <c r="AG14" s="1055"/>
      <c r="AH14" s="1055"/>
      <c r="AI14" s="1055"/>
      <c r="AJ14" s="1056"/>
      <c r="AK14" s="1097"/>
      <c r="AL14" s="1098"/>
      <c r="AM14" s="1098"/>
      <c r="AN14" s="1098"/>
      <c r="AO14" s="1098"/>
      <c r="AP14" s="1098"/>
      <c r="AQ14" s="1098"/>
      <c r="AR14" s="1098"/>
      <c r="AS14" s="1098"/>
      <c r="AT14" s="1098"/>
      <c r="AU14" s="1112"/>
      <c r="AV14" s="1112"/>
      <c r="AW14" s="1112"/>
      <c r="AX14" s="1112"/>
      <c r="AY14" s="1113"/>
      <c r="AZ14" s="203"/>
      <c r="BA14" s="203"/>
      <c r="BB14" s="203"/>
      <c r="BC14" s="203"/>
      <c r="BD14" s="203"/>
      <c r="BE14" s="204"/>
      <c r="BF14" s="204"/>
      <c r="BG14" s="204"/>
      <c r="BH14" s="204"/>
      <c r="BI14" s="204"/>
      <c r="BJ14" s="204"/>
      <c r="BK14" s="204"/>
      <c r="BL14" s="204"/>
      <c r="BM14" s="204"/>
      <c r="BN14" s="204"/>
      <c r="BO14" s="204"/>
      <c r="BP14" s="204"/>
      <c r="BQ14" s="213">
        <v>8</v>
      </c>
      <c r="BR14" s="214"/>
      <c r="BS14" s="1018"/>
      <c r="BT14" s="1019"/>
      <c r="BU14" s="1019"/>
      <c r="BV14" s="1019"/>
      <c r="BW14" s="1019"/>
      <c r="BX14" s="1019"/>
      <c r="BY14" s="1019"/>
      <c r="BZ14" s="1019"/>
      <c r="CA14" s="1019"/>
      <c r="CB14" s="1019"/>
      <c r="CC14" s="1019"/>
      <c r="CD14" s="1019"/>
      <c r="CE14" s="1019"/>
      <c r="CF14" s="1019"/>
      <c r="CG14" s="1020"/>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45"/>
      <c r="DW14" s="1046"/>
      <c r="DX14" s="1046"/>
      <c r="DY14" s="1046"/>
      <c r="DZ14" s="1047"/>
      <c r="EA14" s="205"/>
    </row>
    <row r="15" spans="1:131" s="206" customFormat="1" ht="26.25" customHeight="1">
      <c r="A15" s="212">
        <v>9</v>
      </c>
      <c r="B15" s="1048"/>
      <c r="C15" s="1049"/>
      <c r="D15" s="1049"/>
      <c r="E15" s="1049"/>
      <c r="F15" s="1049"/>
      <c r="G15" s="1049"/>
      <c r="H15" s="1049"/>
      <c r="I15" s="1049"/>
      <c r="J15" s="1049"/>
      <c r="K15" s="1049"/>
      <c r="L15" s="1049"/>
      <c r="M15" s="1049"/>
      <c r="N15" s="1049"/>
      <c r="O15" s="1049"/>
      <c r="P15" s="1050"/>
      <c r="Q15" s="1069"/>
      <c r="R15" s="1070"/>
      <c r="S15" s="1070"/>
      <c r="T15" s="1070"/>
      <c r="U15" s="1070"/>
      <c r="V15" s="1070"/>
      <c r="W15" s="1070"/>
      <c r="X15" s="1070"/>
      <c r="Y15" s="1070"/>
      <c r="Z15" s="1070"/>
      <c r="AA15" s="1070"/>
      <c r="AB15" s="1070"/>
      <c r="AC15" s="1070"/>
      <c r="AD15" s="1070"/>
      <c r="AE15" s="1071"/>
      <c r="AF15" s="1054"/>
      <c r="AG15" s="1055"/>
      <c r="AH15" s="1055"/>
      <c r="AI15" s="1055"/>
      <c r="AJ15" s="1056"/>
      <c r="AK15" s="1097"/>
      <c r="AL15" s="1098"/>
      <c r="AM15" s="1098"/>
      <c r="AN15" s="1098"/>
      <c r="AO15" s="1098"/>
      <c r="AP15" s="1098"/>
      <c r="AQ15" s="1098"/>
      <c r="AR15" s="1098"/>
      <c r="AS15" s="1098"/>
      <c r="AT15" s="1098"/>
      <c r="AU15" s="1112"/>
      <c r="AV15" s="1112"/>
      <c r="AW15" s="1112"/>
      <c r="AX15" s="1112"/>
      <c r="AY15" s="1113"/>
      <c r="AZ15" s="203"/>
      <c r="BA15" s="203"/>
      <c r="BB15" s="203"/>
      <c r="BC15" s="203"/>
      <c r="BD15" s="203"/>
      <c r="BE15" s="204"/>
      <c r="BF15" s="204"/>
      <c r="BG15" s="204"/>
      <c r="BH15" s="204"/>
      <c r="BI15" s="204"/>
      <c r="BJ15" s="204"/>
      <c r="BK15" s="204"/>
      <c r="BL15" s="204"/>
      <c r="BM15" s="204"/>
      <c r="BN15" s="204"/>
      <c r="BO15" s="204"/>
      <c r="BP15" s="204"/>
      <c r="BQ15" s="213">
        <v>9</v>
      </c>
      <c r="BR15" s="214"/>
      <c r="BS15" s="1018"/>
      <c r="BT15" s="1019"/>
      <c r="BU15" s="1019"/>
      <c r="BV15" s="1019"/>
      <c r="BW15" s="1019"/>
      <c r="BX15" s="1019"/>
      <c r="BY15" s="1019"/>
      <c r="BZ15" s="1019"/>
      <c r="CA15" s="1019"/>
      <c r="CB15" s="1019"/>
      <c r="CC15" s="1019"/>
      <c r="CD15" s="1019"/>
      <c r="CE15" s="1019"/>
      <c r="CF15" s="1019"/>
      <c r="CG15" s="1020"/>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45"/>
      <c r="DW15" s="1046"/>
      <c r="DX15" s="1046"/>
      <c r="DY15" s="1046"/>
      <c r="DZ15" s="1047"/>
      <c r="EA15" s="205"/>
    </row>
    <row r="16" spans="1:131" s="206" customFormat="1" ht="26.25" customHeight="1">
      <c r="A16" s="212">
        <v>10</v>
      </c>
      <c r="B16" s="1048"/>
      <c r="C16" s="1049"/>
      <c r="D16" s="1049"/>
      <c r="E16" s="1049"/>
      <c r="F16" s="1049"/>
      <c r="G16" s="1049"/>
      <c r="H16" s="1049"/>
      <c r="I16" s="1049"/>
      <c r="J16" s="1049"/>
      <c r="K16" s="1049"/>
      <c r="L16" s="1049"/>
      <c r="M16" s="1049"/>
      <c r="N16" s="1049"/>
      <c r="O16" s="1049"/>
      <c r="P16" s="1050"/>
      <c r="Q16" s="1069"/>
      <c r="R16" s="1070"/>
      <c r="S16" s="1070"/>
      <c r="T16" s="1070"/>
      <c r="U16" s="1070"/>
      <c r="V16" s="1070"/>
      <c r="W16" s="1070"/>
      <c r="X16" s="1070"/>
      <c r="Y16" s="1070"/>
      <c r="Z16" s="1070"/>
      <c r="AA16" s="1070"/>
      <c r="AB16" s="1070"/>
      <c r="AC16" s="1070"/>
      <c r="AD16" s="1070"/>
      <c r="AE16" s="1071"/>
      <c r="AF16" s="1054"/>
      <c r="AG16" s="1055"/>
      <c r="AH16" s="1055"/>
      <c r="AI16" s="1055"/>
      <c r="AJ16" s="1056"/>
      <c r="AK16" s="1097"/>
      <c r="AL16" s="1098"/>
      <c r="AM16" s="1098"/>
      <c r="AN16" s="1098"/>
      <c r="AO16" s="1098"/>
      <c r="AP16" s="1098"/>
      <c r="AQ16" s="1098"/>
      <c r="AR16" s="1098"/>
      <c r="AS16" s="1098"/>
      <c r="AT16" s="1098"/>
      <c r="AU16" s="1112"/>
      <c r="AV16" s="1112"/>
      <c r="AW16" s="1112"/>
      <c r="AX16" s="1112"/>
      <c r="AY16" s="1113"/>
      <c r="AZ16" s="203"/>
      <c r="BA16" s="203"/>
      <c r="BB16" s="203"/>
      <c r="BC16" s="203"/>
      <c r="BD16" s="203"/>
      <c r="BE16" s="204"/>
      <c r="BF16" s="204"/>
      <c r="BG16" s="204"/>
      <c r="BH16" s="204"/>
      <c r="BI16" s="204"/>
      <c r="BJ16" s="204"/>
      <c r="BK16" s="204"/>
      <c r="BL16" s="204"/>
      <c r="BM16" s="204"/>
      <c r="BN16" s="204"/>
      <c r="BO16" s="204"/>
      <c r="BP16" s="204"/>
      <c r="BQ16" s="213">
        <v>10</v>
      </c>
      <c r="BR16" s="214"/>
      <c r="BS16" s="1018"/>
      <c r="BT16" s="1019"/>
      <c r="BU16" s="1019"/>
      <c r="BV16" s="1019"/>
      <c r="BW16" s="1019"/>
      <c r="BX16" s="1019"/>
      <c r="BY16" s="1019"/>
      <c r="BZ16" s="1019"/>
      <c r="CA16" s="1019"/>
      <c r="CB16" s="1019"/>
      <c r="CC16" s="1019"/>
      <c r="CD16" s="1019"/>
      <c r="CE16" s="1019"/>
      <c r="CF16" s="1019"/>
      <c r="CG16" s="1020"/>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45"/>
      <c r="DW16" s="1046"/>
      <c r="DX16" s="1046"/>
      <c r="DY16" s="1046"/>
      <c r="DZ16" s="1047"/>
      <c r="EA16" s="205"/>
    </row>
    <row r="17" spans="1:131" s="206" customFormat="1" ht="26.25" customHeight="1">
      <c r="A17" s="212">
        <v>11</v>
      </c>
      <c r="B17" s="1048"/>
      <c r="C17" s="1049"/>
      <c r="D17" s="1049"/>
      <c r="E17" s="1049"/>
      <c r="F17" s="1049"/>
      <c r="G17" s="1049"/>
      <c r="H17" s="1049"/>
      <c r="I17" s="1049"/>
      <c r="J17" s="1049"/>
      <c r="K17" s="1049"/>
      <c r="L17" s="1049"/>
      <c r="M17" s="1049"/>
      <c r="N17" s="1049"/>
      <c r="O17" s="1049"/>
      <c r="P17" s="1050"/>
      <c r="Q17" s="1069"/>
      <c r="R17" s="1070"/>
      <c r="S17" s="1070"/>
      <c r="T17" s="1070"/>
      <c r="U17" s="1070"/>
      <c r="V17" s="1070"/>
      <c r="W17" s="1070"/>
      <c r="X17" s="1070"/>
      <c r="Y17" s="1070"/>
      <c r="Z17" s="1070"/>
      <c r="AA17" s="1070"/>
      <c r="AB17" s="1070"/>
      <c r="AC17" s="1070"/>
      <c r="AD17" s="1070"/>
      <c r="AE17" s="1071"/>
      <c r="AF17" s="1054"/>
      <c r="AG17" s="1055"/>
      <c r="AH17" s="1055"/>
      <c r="AI17" s="1055"/>
      <c r="AJ17" s="1056"/>
      <c r="AK17" s="1097"/>
      <c r="AL17" s="1098"/>
      <c r="AM17" s="1098"/>
      <c r="AN17" s="1098"/>
      <c r="AO17" s="1098"/>
      <c r="AP17" s="1098"/>
      <c r="AQ17" s="1098"/>
      <c r="AR17" s="1098"/>
      <c r="AS17" s="1098"/>
      <c r="AT17" s="1098"/>
      <c r="AU17" s="1112"/>
      <c r="AV17" s="1112"/>
      <c r="AW17" s="1112"/>
      <c r="AX17" s="1112"/>
      <c r="AY17" s="1113"/>
      <c r="AZ17" s="203"/>
      <c r="BA17" s="203"/>
      <c r="BB17" s="203"/>
      <c r="BC17" s="203"/>
      <c r="BD17" s="203"/>
      <c r="BE17" s="204"/>
      <c r="BF17" s="204"/>
      <c r="BG17" s="204"/>
      <c r="BH17" s="204"/>
      <c r="BI17" s="204"/>
      <c r="BJ17" s="204"/>
      <c r="BK17" s="204"/>
      <c r="BL17" s="204"/>
      <c r="BM17" s="204"/>
      <c r="BN17" s="204"/>
      <c r="BO17" s="204"/>
      <c r="BP17" s="204"/>
      <c r="BQ17" s="213">
        <v>11</v>
      </c>
      <c r="BR17" s="214"/>
      <c r="BS17" s="1018"/>
      <c r="BT17" s="1019"/>
      <c r="BU17" s="1019"/>
      <c r="BV17" s="1019"/>
      <c r="BW17" s="1019"/>
      <c r="BX17" s="1019"/>
      <c r="BY17" s="1019"/>
      <c r="BZ17" s="1019"/>
      <c r="CA17" s="1019"/>
      <c r="CB17" s="1019"/>
      <c r="CC17" s="1019"/>
      <c r="CD17" s="1019"/>
      <c r="CE17" s="1019"/>
      <c r="CF17" s="1019"/>
      <c r="CG17" s="1020"/>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45"/>
      <c r="DW17" s="1046"/>
      <c r="DX17" s="1046"/>
      <c r="DY17" s="1046"/>
      <c r="DZ17" s="1047"/>
      <c r="EA17" s="205"/>
    </row>
    <row r="18" spans="1:131" s="206" customFormat="1" ht="26.25" customHeight="1">
      <c r="A18" s="212">
        <v>12</v>
      </c>
      <c r="B18" s="1048"/>
      <c r="C18" s="1049"/>
      <c r="D18" s="1049"/>
      <c r="E18" s="1049"/>
      <c r="F18" s="1049"/>
      <c r="G18" s="1049"/>
      <c r="H18" s="1049"/>
      <c r="I18" s="1049"/>
      <c r="J18" s="1049"/>
      <c r="K18" s="1049"/>
      <c r="L18" s="1049"/>
      <c r="M18" s="1049"/>
      <c r="N18" s="1049"/>
      <c r="O18" s="1049"/>
      <c r="P18" s="1050"/>
      <c r="Q18" s="1069"/>
      <c r="R18" s="1070"/>
      <c r="S18" s="1070"/>
      <c r="T18" s="1070"/>
      <c r="U18" s="1070"/>
      <c r="V18" s="1070"/>
      <c r="W18" s="1070"/>
      <c r="X18" s="1070"/>
      <c r="Y18" s="1070"/>
      <c r="Z18" s="1070"/>
      <c r="AA18" s="1070"/>
      <c r="AB18" s="1070"/>
      <c r="AC18" s="1070"/>
      <c r="AD18" s="1070"/>
      <c r="AE18" s="1071"/>
      <c r="AF18" s="1054"/>
      <c r="AG18" s="1055"/>
      <c r="AH18" s="1055"/>
      <c r="AI18" s="1055"/>
      <c r="AJ18" s="1056"/>
      <c r="AK18" s="1097"/>
      <c r="AL18" s="1098"/>
      <c r="AM18" s="1098"/>
      <c r="AN18" s="1098"/>
      <c r="AO18" s="1098"/>
      <c r="AP18" s="1098"/>
      <c r="AQ18" s="1098"/>
      <c r="AR18" s="1098"/>
      <c r="AS18" s="1098"/>
      <c r="AT18" s="1098"/>
      <c r="AU18" s="1112"/>
      <c r="AV18" s="1112"/>
      <c r="AW18" s="1112"/>
      <c r="AX18" s="1112"/>
      <c r="AY18" s="1113"/>
      <c r="AZ18" s="203"/>
      <c r="BA18" s="203"/>
      <c r="BB18" s="203"/>
      <c r="BC18" s="203"/>
      <c r="BD18" s="203"/>
      <c r="BE18" s="204"/>
      <c r="BF18" s="204"/>
      <c r="BG18" s="204"/>
      <c r="BH18" s="204"/>
      <c r="BI18" s="204"/>
      <c r="BJ18" s="204"/>
      <c r="BK18" s="204"/>
      <c r="BL18" s="204"/>
      <c r="BM18" s="204"/>
      <c r="BN18" s="204"/>
      <c r="BO18" s="204"/>
      <c r="BP18" s="204"/>
      <c r="BQ18" s="213">
        <v>12</v>
      </c>
      <c r="BR18" s="214"/>
      <c r="BS18" s="1018"/>
      <c r="BT18" s="1019"/>
      <c r="BU18" s="1019"/>
      <c r="BV18" s="1019"/>
      <c r="BW18" s="1019"/>
      <c r="BX18" s="1019"/>
      <c r="BY18" s="1019"/>
      <c r="BZ18" s="1019"/>
      <c r="CA18" s="1019"/>
      <c r="CB18" s="1019"/>
      <c r="CC18" s="1019"/>
      <c r="CD18" s="1019"/>
      <c r="CE18" s="1019"/>
      <c r="CF18" s="1019"/>
      <c r="CG18" s="1020"/>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45"/>
      <c r="DW18" s="1046"/>
      <c r="DX18" s="1046"/>
      <c r="DY18" s="1046"/>
      <c r="DZ18" s="1047"/>
      <c r="EA18" s="205"/>
    </row>
    <row r="19" spans="1:131" s="206" customFormat="1" ht="26.25" customHeight="1">
      <c r="A19" s="212">
        <v>13</v>
      </c>
      <c r="B19" s="1048"/>
      <c r="C19" s="1049"/>
      <c r="D19" s="1049"/>
      <c r="E19" s="1049"/>
      <c r="F19" s="1049"/>
      <c r="G19" s="1049"/>
      <c r="H19" s="1049"/>
      <c r="I19" s="1049"/>
      <c r="J19" s="1049"/>
      <c r="K19" s="1049"/>
      <c r="L19" s="1049"/>
      <c r="M19" s="1049"/>
      <c r="N19" s="1049"/>
      <c r="O19" s="1049"/>
      <c r="P19" s="1050"/>
      <c r="Q19" s="1069"/>
      <c r="R19" s="1070"/>
      <c r="S19" s="1070"/>
      <c r="T19" s="1070"/>
      <c r="U19" s="1070"/>
      <c r="V19" s="1070"/>
      <c r="W19" s="1070"/>
      <c r="X19" s="1070"/>
      <c r="Y19" s="1070"/>
      <c r="Z19" s="1070"/>
      <c r="AA19" s="1070"/>
      <c r="AB19" s="1070"/>
      <c r="AC19" s="1070"/>
      <c r="AD19" s="1070"/>
      <c r="AE19" s="1071"/>
      <c r="AF19" s="1054"/>
      <c r="AG19" s="1055"/>
      <c r="AH19" s="1055"/>
      <c r="AI19" s="1055"/>
      <c r="AJ19" s="1056"/>
      <c r="AK19" s="1097"/>
      <c r="AL19" s="1098"/>
      <c r="AM19" s="1098"/>
      <c r="AN19" s="1098"/>
      <c r="AO19" s="1098"/>
      <c r="AP19" s="1098"/>
      <c r="AQ19" s="1098"/>
      <c r="AR19" s="1098"/>
      <c r="AS19" s="1098"/>
      <c r="AT19" s="1098"/>
      <c r="AU19" s="1112"/>
      <c r="AV19" s="1112"/>
      <c r="AW19" s="1112"/>
      <c r="AX19" s="1112"/>
      <c r="AY19" s="1113"/>
      <c r="AZ19" s="203"/>
      <c r="BA19" s="203"/>
      <c r="BB19" s="203"/>
      <c r="BC19" s="203"/>
      <c r="BD19" s="203"/>
      <c r="BE19" s="204"/>
      <c r="BF19" s="204"/>
      <c r="BG19" s="204"/>
      <c r="BH19" s="204"/>
      <c r="BI19" s="204"/>
      <c r="BJ19" s="204"/>
      <c r="BK19" s="204"/>
      <c r="BL19" s="204"/>
      <c r="BM19" s="204"/>
      <c r="BN19" s="204"/>
      <c r="BO19" s="204"/>
      <c r="BP19" s="204"/>
      <c r="BQ19" s="213">
        <v>13</v>
      </c>
      <c r="BR19" s="214"/>
      <c r="BS19" s="1018"/>
      <c r="BT19" s="1019"/>
      <c r="BU19" s="1019"/>
      <c r="BV19" s="1019"/>
      <c r="BW19" s="1019"/>
      <c r="BX19" s="1019"/>
      <c r="BY19" s="1019"/>
      <c r="BZ19" s="1019"/>
      <c r="CA19" s="1019"/>
      <c r="CB19" s="1019"/>
      <c r="CC19" s="1019"/>
      <c r="CD19" s="1019"/>
      <c r="CE19" s="1019"/>
      <c r="CF19" s="1019"/>
      <c r="CG19" s="1020"/>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45"/>
      <c r="DW19" s="1046"/>
      <c r="DX19" s="1046"/>
      <c r="DY19" s="1046"/>
      <c r="DZ19" s="1047"/>
      <c r="EA19" s="205"/>
    </row>
    <row r="20" spans="1:131" s="206" customFormat="1" ht="26.25" customHeight="1">
      <c r="A20" s="212">
        <v>14</v>
      </c>
      <c r="B20" s="1048"/>
      <c r="C20" s="1049"/>
      <c r="D20" s="1049"/>
      <c r="E20" s="1049"/>
      <c r="F20" s="1049"/>
      <c r="G20" s="1049"/>
      <c r="H20" s="1049"/>
      <c r="I20" s="1049"/>
      <c r="J20" s="1049"/>
      <c r="K20" s="1049"/>
      <c r="L20" s="1049"/>
      <c r="M20" s="1049"/>
      <c r="N20" s="1049"/>
      <c r="O20" s="1049"/>
      <c r="P20" s="1050"/>
      <c r="Q20" s="1069"/>
      <c r="R20" s="1070"/>
      <c r="S20" s="1070"/>
      <c r="T20" s="1070"/>
      <c r="U20" s="1070"/>
      <c r="V20" s="1070"/>
      <c r="W20" s="1070"/>
      <c r="X20" s="1070"/>
      <c r="Y20" s="1070"/>
      <c r="Z20" s="1070"/>
      <c r="AA20" s="1070"/>
      <c r="AB20" s="1070"/>
      <c r="AC20" s="1070"/>
      <c r="AD20" s="1070"/>
      <c r="AE20" s="1071"/>
      <c r="AF20" s="1054"/>
      <c r="AG20" s="1055"/>
      <c r="AH20" s="1055"/>
      <c r="AI20" s="1055"/>
      <c r="AJ20" s="1056"/>
      <c r="AK20" s="1097"/>
      <c r="AL20" s="1098"/>
      <c r="AM20" s="1098"/>
      <c r="AN20" s="1098"/>
      <c r="AO20" s="1098"/>
      <c r="AP20" s="1098"/>
      <c r="AQ20" s="1098"/>
      <c r="AR20" s="1098"/>
      <c r="AS20" s="1098"/>
      <c r="AT20" s="1098"/>
      <c r="AU20" s="1112"/>
      <c r="AV20" s="1112"/>
      <c r="AW20" s="1112"/>
      <c r="AX20" s="1112"/>
      <c r="AY20" s="1113"/>
      <c r="AZ20" s="203"/>
      <c r="BA20" s="203"/>
      <c r="BB20" s="203"/>
      <c r="BC20" s="203"/>
      <c r="BD20" s="203"/>
      <c r="BE20" s="204"/>
      <c r="BF20" s="204"/>
      <c r="BG20" s="204"/>
      <c r="BH20" s="204"/>
      <c r="BI20" s="204"/>
      <c r="BJ20" s="204"/>
      <c r="BK20" s="204"/>
      <c r="BL20" s="204"/>
      <c r="BM20" s="204"/>
      <c r="BN20" s="204"/>
      <c r="BO20" s="204"/>
      <c r="BP20" s="204"/>
      <c r="BQ20" s="213">
        <v>14</v>
      </c>
      <c r="BR20" s="214"/>
      <c r="BS20" s="1018"/>
      <c r="BT20" s="1019"/>
      <c r="BU20" s="1019"/>
      <c r="BV20" s="1019"/>
      <c r="BW20" s="1019"/>
      <c r="BX20" s="1019"/>
      <c r="BY20" s="1019"/>
      <c r="BZ20" s="1019"/>
      <c r="CA20" s="1019"/>
      <c r="CB20" s="1019"/>
      <c r="CC20" s="1019"/>
      <c r="CD20" s="1019"/>
      <c r="CE20" s="1019"/>
      <c r="CF20" s="1019"/>
      <c r="CG20" s="1020"/>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45"/>
      <c r="DW20" s="1046"/>
      <c r="DX20" s="1046"/>
      <c r="DY20" s="1046"/>
      <c r="DZ20" s="1047"/>
      <c r="EA20" s="205"/>
    </row>
    <row r="21" spans="1:131" s="206" customFormat="1" ht="26.25" customHeight="1" thickBot="1">
      <c r="A21" s="212">
        <v>15</v>
      </c>
      <c r="B21" s="1048"/>
      <c r="C21" s="1049"/>
      <c r="D21" s="1049"/>
      <c r="E21" s="1049"/>
      <c r="F21" s="1049"/>
      <c r="G21" s="1049"/>
      <c r="H21" s="1049"/>
      <c r="I21" s="1049"/>
      <c r="J21" s="1049"/>
      <c r="K21" s="1049"/>
      <c r="L21" s="1049"/>
      <c r="M21" s="1049"/>
      <c r="N21" s="1049"/>
      <c r="O21" s="1049"/>
      <c r="P21" s="1050"/>
      <c r="Q21" s="1069"/>
      <c r="R21" s="1070"/>
      <c r="S21" s="1070"/>
      <c r="T21" s="1070"/>
      <c r="U21" s="1070"/>
      <c r="V21" s="1070"/>
      <c r="W21" s="1070"/>
      <c r="X21" s="1070"/>
      <c r="Y21" s="1070"/>
      <c r="Z21" s="1070"/>
      <c r="AA21" s="1070"/>
      <c r="AB21" s="1070"/>
      <c r="AC21" s="1070"/>
      <c r="AD21" s="1070"/>
      <c r="AE21" s="1071"/>
      <c r="AF21" s="1054"/>
      <c r="AG21" s="1055"/>
      <c r="AH21" s="1055"/>
      <c r="AI21" s="1055"/>
      <c r="AJ21" s="1056"/>
      <c r="AK21" s="1097"/>
      <c r="AL21" s="1098"/>
      <c r="AM21" s="1098"/>
      <c r="AN21" s="1098"/>
      <c r="AO21" s="1098"/>
      <c r="AP21" s="1098"/>
      <c r="AQ21" s="1098"/>
      <c r="AR21" s="1098"/>
      <c r="AS21" s="1098"/>
      <c r="AT21" s="1098"/>
      <c r="AU21" s="1112"/>
      <c r="AV21" s="1112"/>
      <c r="AW21" s="1112"/>
      <c r="AX21" s="1112"/>
      <c r="AY21" s="1113"/>
      <c r="AZ21" s="203"/>
      <c r="BA21" s="203"/>
      <c r="BB21" s="203"/>
      <c r="BC21" s="203"/>
      <c r="BD21" s="203"/>
      <c r="BE21" s="204"/>
      <c r="BF21" s="204"/>
      <c r="BG21" s="204"/>
      <c r="BH21" s="204"/>
      <c r="BI21" s="204"/>
      <c r="BJ21" s="204"/>
      <c r="BK21" s="204"/>
      <c r="BL21" s="204"/>
      <c r="BM21" s="204"/>
      <c r="BN21" s="204"/>
      <c r="BO21" s="204"/>
      <c r="BP21" s="204"/>
      <c r="BQ21" s="213">
        <v>15</v>
      </c>
      <c r="BR21" s="214"/>
      <c r="BS21" s="1018"/>
      <c r="BT21" s="1019"/>
      <c r="BU21" s="1019"/>
      <c r="BV21" s="1019"/>
      <c r="BW21" s="1019"/>
      <c r="BX21" s="1019"/>
      <c r="BY21" s="1019"/>
      <c r="BZ21" s="1019"/>
      <c r="CA21" s="1019"/>
      <c r="CB21" s="1019"/>
      <c r="CC21" s="1019"/>
      <c r="CD21" s="1019"/>
      <c r="CE21" s="1019"/>
      <c r="CF21" s="1019"/>
      <c r="CG21" s="1020"/>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45"/>
      <c r="DW21" s="1046"/>
      <c r="DX21" s="1046"/>
      <c r="DY21" s="1046"/>
      <c r="DZ21" s="1047"/>
      <c r="EA21" s="205"/>
    </row>
    <row r="22" spans="1:131" s="206" customFormat="1" ht="26.25" customHeight="1">
      <c r="A22" s="212">
        <v>16</v>
      </c>
      <c r="B22" s="1048"/>
      <c r="C22" s="1049"/>
      <c r="D22" s="1049"/>
      <c r="E22" s="1049"/>
      <c r="F22" s="1049"/>
      <c r="G22" s="1049"/>
      <c r="H22" s="1049"/>
      <c r="I22" s="1049"/>
      <c r="J22" s="1049"/>
      <c r="K22" s="1049"/>
      <c r="L22" s="1049"/>
      <c r="M22" s="1049"/>
      <c r="N22" s="1049"/>
      <c r="O22" s="1049"/>
      <c r="P22" s="1050"/>
      <c r="Q22" s="1109"/>
      <c r="R22" s="1110"/>
      <c r="S22" s="1110"/>
      <c r="T22" s="1110"/>
      <c r="U22" s="1110"/>
      <c r="V22" s="1110"/>
      <c r="W22" s="1110"/>
      <c r="X22" s="1110"/>
      <c r="Y22" s="1110"/>
      <c r="Z22" s="1110"/>
      <c r="AA22" s="1110"/>
      <c r="AB22" s="1110"/>
      <c r="AC22" s="1110"/>
      <c r="AD22" s="1110"/>
      <c r="AE22" s="1111"/>
      <c r="AF22" s="1054"/>
      <c r="AG22" s="1055"/>
      <c r="AH22" s="1055"/>
      <c r="AI22" s="1055"/>
      <c r="AJ22" s="1056"/>
      <c r="AK22" s="1105"/>
      <c r="AL22" s="1106"/>
      <c r="AM22" s="1106"/>
      <c r="AN22" s="1106"/>
      <c r="AO22" s="1106"/>
      <c r="AP22" s="1106"/>
      <c r="AQ22" s="1106"/>
      <c r="AR22" s="1106"/>
      <c r="AS22" s="1106"/>
      <c r="AT22" s="1106"/>
      <c r="AU22" s="1107"/>
      <c r="AV22" s="1107"/>
      <c r="AW22" s="1107"/>
      <c r="AX22" s="1107"/>
      <c r="AY22" s="1108"/>
      <c r="AZ22" s="1066" t="s">
        <v>364</v>
      </c>
      <c r="BA22" s="1066"/>
      <c r="BB22" s="1066"/>
      <c r="BC22" s="1066"/>
      <c r="BD22" s="1067"/>
      <c r="BE22" s="204"/>
      <c r="BF22" s="204"/>
      <c r="BG22" s="204"/>
      <c r="BH22" s="204"/>
      <c r="BI22" s="204"/>
      <c r="BJ22" s="204"/>
      <c r="BK22" s="204"/>
      <c r="BL22" s="204"/>
      <c r="BM22" s="204"/>
      <c r="BN22" s="204"/>
      <c r="BO22" s="204"/>
      <c r="BP22" s="204"/>
      <c r="BQ22" s="213">
        <v>16</v>
      </c>
      <c r="BR22" s="214"/>
      <c r="BS22" s="1018"/>
      <c r="BT22" s="1019"/>
      <c r="BU22" s="1019"/>
      <c r="BV22" s="1019"/>
      <c r="BW22" s="1019"/>
      <c r="BX22" s="1019"/>
      <c r="BY22" s="1019"/>
      <c r="BZ22" s="1019"/>
      <c r="CA22" s="1019"/>
      <c r="CB22" s="1019"/>
      <c r="CC22" s="1019"/>
      <c r="CD22" s="1019"/>
      <c r="CE22" s="1019"/>
      <c r="CF22" s="1019"/>
      <c r="CG22" s="1020"/>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45"/>
      <c r="DW22" s="1046"/>
      <c r="DX22" s="1046"/>
      <c r="DY22" s="1046"/>
      <c r="DZ22" s="1047"/>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9">
        <v>14584</v>
      </c>
      <c r="R23" s="1094"/>
      <c r="S23" s="1094"/>
      <c r="T23" s="1094"/>
      <c r="U23" s="1094"/>
      <c r="V23" s="1094">
        <v>14247</v>
      </c>
      <c r="W23" s="1094"/>
      <c r="X23" s="1094"/>
      <c r="Y23" s="1094"/>
      <c r="Z23" s="1094"/>
      <c r="AA23" s="1094">
        <v>337</v>
      </c>
      <c r="AB23" s="1094"/>
      <c r="AC23" s="1094"/>
      <c r="AD23" s="1094"/>
      <c r="AE23" s="1100"/>
      <c r="AF23" s="1101">
        <v>201</v>
      </c>
      <c r="AG23" s="1094"/>
      <c r="AH23" s="1094"/>
      <c r="AI23" s="1094"/>
      <c r="AJ23" s="1102"/>
      <c r="AK23" s="1103"/>
      <c r="AL23" s="1104"/>
      <c r="AM23" s="1104"/>
      <c r="AN23" s="1104"/>
      <c r="AO23" s="1104"/>
      <c r="AP23" s="1094">
        <v>12711</v>
      </c>
      <c r="AQ23" s="1094"/>
      <c r="AR23" s="1094"/>
      <c r="AS23" s="1094"/>
      <c r="AT23" s="1094"/>
      <c r="AU23" s="1095"/>
      <c r="AV23" s="1095"/>
      <c r="AW23" s="1095"/>
      <c r="AX23" s="1095"/>
      <c r="AY23" s="1096"/>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18"/>
      <c r="BT23" s="1019"/>
      <c r="BU23" s="1019"/>
      <c r="BV23" s="1019"/>
      <c r="BW23" s="1019"/>
      <c r="BX23" s="1019"/>
      <c r="BY23" s="1019"/>
      <c r="BZ23" s="1019"/>
      <c r="CA23" s="1019"/>
      <c r="CB23" s="1019"/>
      <c r="CC23" s="1019"/>
      <c r="CD23" s="1019"/>
      <c r="CE23" s="1019"/>
      <c r="CF23" s="1019"/>
      <c r="CG23" s="1020"/>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45"/>
      <c r="DW23" s="1046"/>
      <c r="DX23" s="1046"/>
      <c r="DY23" s="1046"/>
      <c r="DZ23" s="1047"/>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18"/>
      <c r="BT24" s="1019"/>
      <c r="BU24" s="1019"/>
      <c r="BV24" s="1019"/>
      <c r="BW24" s="1019"/>
      <c r="BX24" s="1019"/>
      <c r="BY24" s="1019"/>
      <c r="BZ24" s="1019"/>
      <c r="CA24" s="1019"/>
      <c r="CB24" s="1019"/>
      <c r="CC24" s="1019"/>
      <c r="CD24" s="1019"/>
      <c r="CE24" s="1019"/>
      <c r="CF24" s="1019"/>
      <c r="CG24" s="1020"/>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45"/>
      <c r="DW24" s="1046"/>
      <c r="DX24" s="1046"/>
      <c r="DY24" s="1046"/>
      <c r="DZ24" s="1047"/>
      <c r="EA24" s="205"/>
    </row>
    <row r="25" spans="1:131" s="198" customFormat="1" ht="26.25" customHeight="1" thickBot="1">
      <c r="A25" s="1077" t="s">
        <v>368</v>
      </c>
      <c r="B25" s="1077"/>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7"/>
      <c r="AI25" s="1077"/>
      <c r="AJ25" s="1077"/>
      <c r="AK25" s="1077"/>
      <c r="AL25" s="1077"/>
      <c r="AM25" s="1077"/>
      <c r="AN25" s="1077"/>
      <c r="AO25" s="1077"/>
      <c r="AP25" s="1077"/>
      <c r="AQ25" s="1077"/>
      <c r="AR25" s="1077"/>
      <c r="AS25" s="1077"/>
      <c r="AT25" s="1077"/>
      <c r="AU25" s="1077"/>
      <c r="AV25" s="1077"/>
      <c r="AW25" s="1077"/>
      <c r="AX25" s="1077"/>
      <c r="AY25" s="1077"/>
      <c r="AZ25" s="1077"/>
      <c r="BA25" s="1077"/>
      <c r="BB25" s="1077"/>
      <c r="BC25" s="1077"/>
      <c r="BD25" s="1077"/>
      <c r="BE25" s="1077"/>
      <c r="BF25" s="1077"/>
      <c r="BG25" s="1077"/>
      <c r="BH25" s="1077"/>
      <c r="BI25" s="1077"/>
      <c r="BJ25" s="203"/>
      <c r="BK25" s="203"/>
      <c r="BL25" s="203"/>
      <c r="BM25" s="203"/>
      <c r="BN25" s="203"/>
      <c r="BO25" s="216"/>
      <c r="BP25" s="216"/>
      <c r="BQ25" s="213">
        <v>19</v>
      </c>
      <c r="BR25" s="214"/>
      <c r="BS25" s="1018"/>
      <c r="BT25" s="1019"/>
      <c r="BU25" s="1019"/>
      <c r="BV25" s="1019"/>
      <c r="BW25" s="1019"/>
      <c r="BX25" s="1019"/>
      <c r="BY25" s="1019"/>
      <c r="BZ25" s="1019"/>
      <c r="CA25" s="1019"/>
      <c r="CB25" s="1019"/>
      <c r="CC25" s="1019"/>
      <c r="CD25" s="1019"/>
      <c r="CE25" s="1019"/>
      <c r="CF25" s="1019"/>
      <c r="CG25" s="1020"/>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45"/>
      <c r="DW25" s="1046"/>
      <c r="DX25" s="1046"/>
      <c r="DY25" s="1046"/>
      <c r="DZ25" s="1047"/>
      <c r="EA25" s="197"/>
    </row>
    <row r="26" spans="1:131" s="198" customFormat="1" ht="26.25" customHeight="1">
      <c r="A26" s="1024" t="s">
        <v>342</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73" t="s">
        <v>372</v>
      </c>
      <c r="AG26" s="1037"/>
      <c r="AH26" s="1037"/>
      <c r="AI26" s="1037"/>
      <c r="AJ26" s="1074"/>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349</v>
      </c>
      <c r="BF26" s="1031"/>
      <c r="BG26" s="1031"/>
      <c r="BH26" s="1031"/>
      <c r="BI26" s="1043"/>
      <c r="BJ26" s="203"/>
      <c r="BK26" s="203"/>
      <c r="BL26" s="203"/>
      <c r="BM26" s="203"/>
      <c r="BN26" s="203"/>
      <c r="BO26" s="216"/>
      <c r="BP26" s="216"/>
      <c r="BQ26" s="213">
        <v>20</v>
      </c>
      <c r="BR26" s="214"/>
      <c r="BS26" s="1018"/>
      <c r="BT26" s="1019"/>
      <c r="BU26" s="1019"/>
      <c r="BV26" s="1019"/>
      <c r="BW26" s="1019"/>
      <c r="BX26" s="1019"/>
      <c r="BY26" s="1019"/>
      <c r="BZ26" s="1019"/>
      <c r="CA26" s="1019"/>
      <c r="CB26" s="1019"/>
      <c r="CC26" s="1019"/>
      <c r="CD26" s="1019"/>
      <c r="CE26" s="1019"/>
      <c r="CF26" s="1019"/>
      <c r="CG26" s="1020"/>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45"/>
      <c r="DW26" s="1046"/>
      <c r="DX26" s="1046"/>
      <c r="DY26" s="1046"/>
      <c r="DZ26" s="1047"/>
      <c r="EA26" s="197"/>
    </row>
    <row r="27" spans="1:131" s="198"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75"/>
      <c r="AG27" s="1040"/>
      <c r="AH27" s="1040"/>
      <c r="AI27" s="1040"/>
      <c r="AJ27" s="1076"/>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4"/>
      <c r="BJ27" s="203"/>
      <c r="BK27" s="203"/>
      <c r="BL27" s="203"/>
      <c r="BM27" s="203"/>
      <c r="BN27" s="203"/>
      <c r="BO27" s="216"/>
      <c r="BP27" s="216"/>
      <c r="BQ27" s="213">
        <v>21</v>
      </c>
      <c r="BR27" s="214"/>
      <c r="BS27" s="1018"/>
      <c r="BT27" s="1019"/>
      <c r="BU27" s="1019"/>
      <c r="BV27" s="1019"/>
      <c r="BW27" s="1019"/>
      <c r="BX27" s="1019"/>
      <c r="BY27" s="1019"/>
      <c r="BZ27" s="1019"/>
      <c r="CA27" s="1019"/>
      <c r="CB27" s="1019"/>
      <c r="CC27" s="1019"/>
      <c r="CD27" s="1019"/>
      <c r="CE27" s="1019"/>
      <c r="CF27" s="1019"/>
      <c r="CG27" s="1020"/>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45"/>
      <c r="DW27" s="1046"/>
      <c r="DX27" s="1046"/>
      <c r="DY27" s="1046"/>
      <c r="DZ27" s="1047"/>
      <c r="EA27" s="197"/>
    </row>
    <row r="28" spans="1:131" s="198" customFormat="1" ht="26.25" customHeight="1" thickTop="1">
      <c r="A28" s="217">
        <v>1</v>
      </c>
      <c r="B28" s="1081" t="s">
        <v>377</v>
      </c>
      <c r="C28" s="1082"/>
      <c r="D28" s="1082"/>
      <c r="E28" s="1082"/>
      <c r="F28" s="1082"/>
      <c r="G28" s="1082"/>
      <c r="H28" s="1082"/>
      <c r="I28" s="1082"/>
      <c r="J28" s="1082"/>
      <c r="K28" s="1082"/>
      <c r="L28" s="1082"/>
      <c r="M28" s="1082"/>
      <c r="N28" s="1082"/>
      <c r="O28" s="1082"/>
      <c r="P28" s="1083"/>
      <c r="Q28" s="1084">
        <v>3822</v>
      </c>
      <c r="R28" s="1085"/>
      <c r="S28" s="1085"/>
      <c r="T28" s="1085"/>
      <c r="U28" s="1085"/>
      <c r="V28" s="1085">
        <v>4342</v>
      </c>
      <c r="W28" s="1085"/>
      <c r="X28" s="1085"/>
      <c r="Y28" s="1085"/>
      <c r="Z28" s="1085"/>
      <c r="AA28" s="1085">
        <v>-519</v>
      </c>
      <c r="AB28" s="1085"/>
      <c r="AC28" s="1085"/>
      <c r="AD28" s="1085"/>
      <c r="AE28" s="1086"/>
      <c r="AF28" s="1087">
        <v>-519</v>
      </c>
      <c r="AG28" s="1085"/>
      <c r="AH28" s="1085"/>
      <c r="AI28" s="1085"/>
      <c r="AJ28" s="1088"/>
      <c r="AK28" s="1089">
        <v>266</v>
      </c>
      <c r="AL28" s="1072"/>
      <c r="AM28" s="1072"/>
      <c r="AN28" s="1072"/>
      <c r="AO28" s="1072"/>
      <c r="AP28" s="1072" t="s">
        <v>473</v>
      </c>
      <c r="AQ28" s="1072"/>
      <c r="AR28" s="1072"/>
      <c r="AS28" s="1072"/>
      <c r="AT28" s="1072"/>
      <c r="AU28" s="1072" t="s">
        <v>473</v>
      </c>
      <c r="AV28" s="1072"/>
      <c r="AW28" s="1072"/>
      <c r="AX28" s="1072"/>
      <c r="AY28" s="1072"/>
      <c r="AZ28" s="1078" t="s">
        <v>473</v>
      </c>
      <c r="BA28" s="1078"/>
      <c r="BB28" s="1078"/>
      <c r="BC28" s="1078"/>
      <c r="BD28" s="1078"/>
      <c r="BE28" s="1079"/>
      <c r="BF28" s="1079"/>
      <c r="BG28" s="1079"/>
      <c r="BH28" s="1079"/>
      <c r="BI28" s="1080"/>
      <c r="BJ28" s="203"/>
      <c r="BK28" s="203"/>
      <c r="BL28" s="203"/>
      <c r="BM28" s="203"/>
      <c r="BN28" s="203"/>
      <c r="BO28" s="216"/>
      <c r="BP28" s="216"/>
      <c r="BQ28" s="213">
        <v>22</v>
      </c>
      <c r="BR28" s="214"/>
      <c r="BS28" s="1018"/>
      <c r="BT28" s="1019"/>
      <c r="BU28" s="1019"/>
      <c r="BV28" s="1019"/>
      <c r="BW28" s="1019"/>
      <c r="BX28" s="1019"/>
      <c r="BY28" s="1019"/>
      <c r="BZ28" s="1019"/>
      <c r="CA28" s="1019"/>
      <c r="CB28" s="1019"/>
      <c r="CC28" s="1019"/>
      <c r="CD28" s="1019"/>
      <c r="CE28" s="1019"/>
      <c r="CF28" s="1019"/>
      <c r="CG28" s="1020"/>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45"/>
      <c r="DW28" s="1046"/>
      <c r="DX28" s="1046"/>
      <c r="DY28" s="1046"/>
      <c r="DZ28" s="1047"/>
      <c r="EA28" s="197"/>
    </row>
    <row r="29" spans="1:131" s="198" customFormat="1" ht="26.25" customHeight="1">
      <c r="A29" s="217">
        <v>2</v>
      </c>
      <c r="B29" s="1048" t="s">
        <v>378</v>
      </c>
      <c r="C29" s="1049"/>
      <c r="D29" s="1049"/>
      <c r="E29" s="1049"/>
      <c r="F29" s="1049"/>
      <c r="G29" s="1049"/>
      <c r="H29" s="1049"/>
      <c r="I29" s="1049"/>
      <c r="J29" s="1049"/>
      <c r="K29" s="1049"/>
      <c r="L29" s="1049"/>
      <c r="M29" s="1049"/>
      <c r="N29" s="1049"/>
      <c r="O29" s="1049"/>
      <c r="P29" s="1050"/>
      <c r="Q29" s="1069">
        <v>2220</v>
      </c>
      <c r="R29" s="1070"/>
      <c r="S29" s="1070"/>
      <c r="T29" s="1070"/>
      <c r="U29" s="1070"/>
      <c r="V29" s="1070">
        <v>2195</v>
      </c>
      <c r="W29" s="1070"/>
      <c r="X29" s="1070"/>
      <c r="Y29" s="1070"/>
      <c r="Z29" s="1070"/>
      <c r="AA29" s="1070">
        <v>25</v>
      </c>
      <c r="AB29" s="1070"/>
      <c r="AC29" s="1070"/>
      <c r="AD29" s="1070"/>
      <c r="AE29" s="1071"/>
      <c r="AF29" s="1054">
        <v>25</v>
      </c>
      <c r="AG29" s="1055"/>
      <c r="AH29" s="1055"/>
      <c r="AI29" s="1055"/>
      <c r="AJ29" s="1056"/>
      <c r="AK29" s="1006">
        <v>310</v>
      </c>
      <c r="AL29" s="994"/>
      <c r="AM29" s="994"/>
      <c r="AN29" s="994"/>
      <c r="AO29" s="994"/>
      <c r="AP29" s="994" t="s">
        <v>473</v>
      </c>
      <c r="AQ29" s="994"/>
      <c r="AR29" s="994"/>
      <c r="AS29" s="994"/>
      <c r="AT29" s="994"/>
      <c r="AU29" s="994" t="s">
        <v>473</v>
      </c>
      <c r="AV29" s="994"/>
      <c r="AW29" s="994"/>
      <c r="AX29" s="994"/>
      <c r="AY29" s="994"/>
      <c r="AZ29" s="1068" t="s">
        <v>473</v>
      </c>
      <c r="BA29" s="1068"/>
      <c r="BB29" s="1068"/>
      <c r="BC29" s="1068"/>
      <c r="BD29" s="1068"/>
      <c r="BE29" s="1060"/>
      <c r="BF29" s="1060"/>
      <c r="BG29" s="1060"/>
      <c r="BH29" s="1060"/>
      <c r="BI29" s="1061"/>
      <c r="BJ29" s="203"/>
      <c r="BK29" s="203"/>
      <c r="BL29" s="203"/>
      <c r="BM29" s="203"/>
      <c r="BN29" s="203"/>
      <c r="BO29" s="216"/>
      <c r="BP29" s="216"/>
      <c r="BQ29" s="213">
        <v>23</v>
      </c>
      <c r="BR29" s="214"/>
      <c r="BS29" s="1018"/>
      <c r="BT29" s="1019"/>
      <c r="BU29" s="1019"/>
      <c r="BV29" s="1019"/>
      <c r="BW29" s="1019"/>
      <c r="BX29" s="1019"/>
      <c r="BY29" s="1019"/>
      <c r="BZ29" s="1019"/>
      <c r="CA29" s="1019"/>
      <c r="CB29" s="1019"/>
      <c r="CC29" s="1019"/>
      <c r="CD29" s="1019"/>
      <c r="CE29" s="1019"/>
      <c r="CF29" s="1019"/>
      <c r="CG29" s="1020"/>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45"/>
      <c r="DW29" s="1046"/>
      <c r="DX29" s="1046"/>
      <c r="DY29" s="1046"/>
      <c r="DZ29" s="1047"/>
      <c r="EA29" s="197"/>
    </row>
    <row r="30" spans="1:131" s="198" customFormat="1" ht="26.25" customHeight="1">
      <c r="A30" s="217">
        <v>3</v>
      </c>
      <c r="B30" s="1048" t="s">
        <v>379</v>
      </c>
      <c r="C30" s="1049"/>
      <c r="D30" s="1049"/>
      <c r="E30" s="1049"/>
      <c r="F30" s="1049"/>
      <c r="G30" s="1049"/>
      <c r="H30" s="1049"/>
      <c r="I30" s="1049"/>
      <c r="J30" s="1049"/>
      <c r="K30" s="1049"/>
      <c r="L30" s="1049"/>
      <c r="M30" s="1049"/>
      <c r="N30" s="1049"/>
      <c r="O30" s="1049"/>
      <c r="P30" s="1050"/>
      <c r="Q30" s="1069">
        <v>275</v>
      </c>
      <c r="R30" s="1070"/>
      <c r="S30" s="1070"/>
      <c r="T30" s="1070"/>
      <c r="U30" s="1070"/>
      <c r="V30" s="1070">
        <v>274</v>
      </c>
      <c r="W30" s="1070"/>
      <c r="X30" s="1070"/>
      <c r="Y30" s="1070"/>
      <c r="Z30" s="1070"/>
      <c r="AA30" s="1070">
        <v>1</v>
      </c>
      <c r="AB30" s="1070"/>
      <c r="AC30" s="1070"/>
      <c r="AD30" s="1070"/>
      <c r="AE30" s="1071"/>
      <c r="AF30" s="1054">
        <v>1</v>
      </c>
      <c r="AG30" s="1055"/>
      <c r="AH30" s="1055"/>
      <c r="AI30" s="1055"/>
      <c r="AJ30" s="1056"/>
      <c r="AK30" s="1006">
        <v>89</v>
      </c>
      <c r="AL30" s="994"/>
      <c r="AM30" s="994"/>
      <c r="AN30" s="994"/>
      <c r="AO30" s="994"/>
      <c r="AP30" s="994" t="s">
        <v>473</v>
      </c>
      <c r="AQ30" s="994"/>
      <c r="AR30" s="994"/>
      <c r="AS30" s="994"/>
      <c r="AT30" s="994"/>
      <c r="AU30" s="994" t="s">
        <v>473</v>
      </c>
      <c r="AV30" s="994"/>
      <c r="AW30" s="994"/>
      <c r="AX30" s="994"/>
      <c r="AY30" s="994"/>
      <c r="AZ30" s="1068" t="s">
        <v>473</v>
      </c>
      <c r="BA30" s="1068"/>
      <c r="BB30" s="1068"/>
      <c r="BC30" s="1068"/>
      <c r="BD30" s="1068"/>
      <c r="BE30" s="1060"/>
      <c r="BF30" s="1060"/>
      <c r="BG30" s="1060"/>
      <c r="BH30" s="1060"/>
      <c r="BI30" s="1061"/>
      <c r="BJ30" s="203"/>
      <c r="BK30" s="203"/>
      <c r="BL30" s="203"/>
      <c r="BM30" s="203"/>
      <c r="BN30" s="203"/>
      <c r="BO30" s="216"/>
      <c r="BP30" s="216"/>
      <c r="BQ30" s="213">
        <v>24</v>
      </c>
      <c r="BR30" s="214"/>
      <c r="BS30" s="1018"/>
      <c r="BT30" s="1019"/>
      <c r="BU30" s="1019"/>
      <c r="BV30" s="1019"/>
      <c r="BW30" s="1019"/>
      <c r="BX30" s="1019"/>
      <c r="BY30" s="1019"/>
      <c r="BZ30" s="1019"/>
      <c r="CA30" s="1019"/>
      <c r="CB30" s="1019"/>
      <c r="CC30" s="1019"/>
      <c r="CD30" s="1019"/>
      <c r="CE30" s="1019"/>
      <c r="CF30" s="1019"/>
      <c r="CG30" s="1020"/>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45"/>
      <c r="DW30" s="1046"/>
      <c r="DX30" s="1046"/>
      <c r="DY30" s="1046"/>
      <c r="DZ30" s="1047"/>
      <c r="EA30" s="197"/>
    </row>
    <row r="31" spans="1:131" s="198" customFormat="1" ht="26.25" customHeight="1">
      <c r="A31" s="217">
        <v>4</v>
      </c>
      <c r="B31" s="1048" t="s">
        <v>380</v>
      </c>
      <c r="C31" s="1049"/>
      <c r="D31" s="1049"/>
      <c r="E31" s="1049"/>
      <c r="F31" s="1049"/>
      <c r="G31" s="1049"/>
      <c r="H31" s="1049"/>
      <c r="I31" s="1049"/>
      <c r="J31" s="1049"/>
      <c r="K31" s="1049"/>
      <c r="L31" s="1049"/>
      <c r="M31" s="1049"/>
      <c r="N31" s="1049"/>
      <c r="O31" s="1049"/>
      <c r="P31" s="1050"/>
      <c r="Q31" s="1069">
        <v>285</v>
      </c>
      <c r="R31" s="1070"/>
      <c r="S31" s="1070"/>
      <c r="T31" s="1070"/>
      <c r="U31" s="1070"/>
      <c r="V31" s="1070">
        <v>244</v>
      </c>
      <c r="W31" s="1070"/>
      <c r="X31" s="1070"/>
      <c r="Y31" s="1070"/>
      <c r="Z31" s="1070"/>
      <c r="AA31" s="1070">
        <v>41</v>
      </c>
      <c r="AB31" s="1070"/>
      <c r="AC31" s="1070"/>
      <c r="AD31" s="1070"/>
      <c r="AE31" s="1071"/>
      <c r="AF31" s="1054">
        <v>645</v>
      </c>
      <c r="AG31" s="1055"/>
      <c r="AH31" s="1055"/>
      <c r="AI31" s="1055"/>
      <c r="AJ31" s="1056"/>
      <c r="AK31" s="1006">
        <v>8</v>
      </c>
      <c r="AL31" s="994"/>
      <c r="AM31" s="994"/>
      <c r="AN31" s="994"/>
      <c r="AO31" s="994"/>
      <c r="AP31" s="994">
        <v>801</v>
      </c>
      <c r="AQ31" s="994"/>
      <c r="AR31" s="994"/>
      <c r="AS31" s="994"/>
      <c r="AT31" s="994"/>
      <c r="AU31" s="994">
        <v>126</v>
      </c>
      <c r="AV31" s="994"/>
      <c r="AW31" s="994"/>
      <c r="AX31" s="994"/>
      <c r="AY31" s="994"/>
      <c r="AZ31" s="1068" t="s">
        <v>473</v>
      </c>
      <c r="BA31" s="1068"/>
      <c r="BB31" s="1068"/>
      <c r="BC31" s="1068"/>
      <c r="BD31" s="1068"/>
      <c r="BE31" s="1060" t="s">
        <v>536</v>
      </c>
      <c r="BF31" s="1060"/>
      <c r="BG31" s="1060"/>
      <c r="BH31" s="1060"/>
      <c r="BI31" s="1061"/>
      <c r="BJ31" s="203"/>
      <c r="BK31" s="203"/>
      <c r="BL31" s="203"/>
      <c r="BM31" s="203"/>
      <c r="BN31" s="203"/>
      <c r="BO31" s="216"/>
      <c r="BP31" s="216"/>
      <c r="BQ31" s="213">
        <v>25</v>
      </c>
      <c r="BR31" s="214"/>
      <c r="BS31" s="1018"/>
      <c r="BT31" s="1019"/>
      <c r="BU31" s="1019"/>
      <c r="BV31" s="1019"/>
      <c r="BW31" s="1019"/>
      <c r="BX31" s="1019"/>
      <c r="BY31" s="1019"/>
      <c r="BZ31" s="1019"/>
      <c r="CA31" s="1019"/>
      <c r="CB31" s="1019"/>
      <c r="CC31" s="1019"/>
      <c r="CD31" s="1019"/>
      <c r="CE31" s="1019"/>
      <c r="CF31" s="1019"/>
      <c r="CG31" s="1020"/>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45"/>
      <c r="DW31" s="1046"/>
      <c r="DX31" s="1046"/>
      <c r="DY31" s="1046"/>
      <c r="DZ31" s="1047"/>
      <c r="EA31" s="197"/>
    </row>
    <row r="32" spans="1:131" s="198" customFormat="1" ht="26.25" customHeight="1">
      <c r="A32" s="217">
        <v>5</v>
      </c>
      <c r="B32" s="1048" t="s">
        <v>381</v>
      </c>
      <c r="C32" s="1049"/>
      <c r="D32" s="1049"/>
      <c r="E32" s="1049"/>
      <c r="F32" s="1049"/>
      <c r="G32" s="1049"/>
      <c r="H32" s="1049"/>
      <c r="I32" s="1049"/>
      <c r="J32" s="1049"/>
      <c r="K32" s="1049"/>
      <c r="L32" s="1049"/>
      <c r="M32" s="1049"/>
      <c r="N32" s="1049"/>
      <c r="O32" s="1049"/>
      <c r="P32" s="1050"/>
      <c r="Q32" s="1069">
        <v>555</v>
      </c>
      <c r="R32" s="1070"/>
      <c r="S32" s="1070"/>
      <c r="T32" s="1070"/>
      <c r="U32" s="1070"/>
      <c r="V32" s="1070">
        <v>555</v>
      </c>
      <c r="W32" s="1070"/>
      <c r="X32" s="1070"/>
      <c r="Y32" s="1070"/>
      <c r="Z32" s="1070"/>
      <c r="AA32" s="1070" t="s">
        <v>473</v>
      </c>
      <c r="AB32" s="1070"/>
      <c r="AC32" s="1070"/>
      <c r="AD32" s="1070"/>
      <c r="AE32" s="1071"/>
      <c r="AF32" s="1054" t="s">
        <v>473</v>
      </c>
      <c r="AG32" s="1055"/>
      <c r="AH32" s="1055"/>
      <c r="AI32" s="1055"/>
      <c r="AJ32" s="1056"/>
      <c r="AK32" s="1006">
        <v>253</v>
      </c>
      <c r="AL32" s="994"/>
      <c r="AM32" s="994"/>
      <c r="AN32" s="994"/>
      <c r="AO32" s="994"/>
      <c r="AP32" s="994">
        <v>4414</v>
      </c>
      <c r="AQ32" s="994"/>
      <c r="AR32" s="994"/>
      <c r="AS32" s="994"/>
      <c r="AT32" s="994"/>
      <c r="AU32" s="994">
        <v>4414</v>
      </c>
      <c r="AV32" s="994"/>
      <c r="AW32" s="994"/>
      <c r="AX32" s="994"/>
      <c r="AY32" s="994"/>
      <c r="AZ32" s="1068" t="s">
        <v>473</v>
      </c>
      <c r="BA32" s="1068"/>
      <c r="BB32" s="1068"/>
      <c r="BC32" s="1068"/>
      <c r="BD32" s="1068"/>
      <c r="BE32" s="1060" t="s">
        <v>537</v>
      </c>
      <c r="BF32" s="1060"/>
      <c r="BG32" s="1060"/>
      <c r="BH32" s="1060"/>
      <c r="BI32" s="1061"/>
      <c r="BJ32" s="203"/>
      <c r="BK32" s="203"/>
      <c r="BL32" s="203"/>
      <c r="BM32" s="203"/>
      <c r="BN32" s="203"/>
      <c r="BO32" s="216"/>
      <c r="BP32" s="216"/>
      <c r="BQ32" s="213">
        <v>26</v>
      </c>
      <c r="BR32" s="214"/>
      <c r="BS32" s="1018"/>
      <c r="BT32" s="1019"/>
      <c r="BU32" s="1019"/>
      <c r="BV32" s="1019"/>
      <c r="BW32" s="1019"/>
      <c r="BX32" s="1019"/>
      <c r="BY32" s="1019"/>
      <c r="BZ32" s="1019"/>
      <c r="CA32" s="1019"/>
      <c r="CB32" s="1019"/>
      <c r="CC32" s="1019"/>
      <c r="CD32" s="1019"/>
      <c r="CE32" s="1019"/>
      <c r="CF32" s="1019"/>
      <c r="CG32" s="1020"/>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45"/>
      <c r="DW32" s="1046"/>
      <c r="DX32" s="1046"/>
      <c r="DY32" s="1046"/>
      <c r="DZ32" s="1047"/>
      <c r="EA32" s="197"/>
    </row>
    <row r="33" spans="1:131" s="198" customFormat="1" ht="26.25" customHeight="1">
      <c r="A33" s="217">
        <v>6</v>
      </c>
      <c r="B33" s="1048" t="s">
        <v>382</v>
      </c>
      <c r="C33" s="1049"/>
      <c r="D33" s="1049"/>
      <c r="E33" s="1049"/>
      <c r="F33" s="1049"/>
      <c r="G33" s="1049"/>
      <c r="H33" s="1049"/>
      <c r="I33" s="1049"/>
      <c r="J33" s="1049"/>
      <c r="K33" s="1049"/>
      <c r="L33" s="1049"/>
      <c r="M33" s="1049"/>
      <c r="N33" s="1049"/>
      <c r="O33" s="1049"/>
      <c r="P33" s="1050"/>
      <c r="Q33" s="1069">
        <v>58</v>
      </c>
      <c r="R33" s="1070"/>
      <c r="S33" s="1070"/>
      <c r="T33" s="1070"/>
      <c r="U33" s="1070"/>
      <c r="V33" s="1070">
        <v>58</v>
      </c>
      <c r="W33" s="1070"/>
      <c r="X33" s="1070"/>
      <c r="Y33" s="1070"/>
      <c r="Z33" s="1070"/>
      <c r="AA33" s="1070" t="s">
        <v>473</v>
      </c>
      <c r="AB33" s="1070"/>
      <c r="AC33" s="1070"/>
      <c r="AD33" s="1070"/>
      <c r="AE33" s="1071"/>
      <c r="AF33" s="1054" t="s">
        <v>473</v>
      </c>
      <c r="AG33" s="1055"/>
      <c r="AH33" s="1055"/>
      <c r="AI33" s="1055"/>
      <c r="AJ33" s="1056"/>
      <c r="AK33" s="1006">
        <v>36</v>
      </c>
      <c r="AL33" s="994"/>
      <c r="AM33" s="994"/>
      <c r="AN33" s="994"/>
      <c r="AO33" s="994"/>
      <c r="AP33" s="994">
        <v>548</v>
      </c>
      <c r="AQ33" s="994"/>
      <c r="AR33" s="994"/>
      <c r="AS33" s="994"/>
      <c r="AT33" s="994"/>
      <c r="AU33" s="994">
        <v>548</v>
      </c>
      <c r="AV33" s="994"/>
      <c r="AW33" s="994"/>
      <c r="AX33" s="994"/>
      <c r="AY33" s="994"/>
      <c r="AZ33" s="1068" t="s">
        <v>473</v>
      </c>
      <c r="BA33" s="1068"/>
      <c r="BB33" s="1068"/>
      <c r="BC33" s="1068"/>
      <c r="BD33" s="1068"/>
      <c r="BE33" s="1060" t="s">
        <v>537</v>
      </c>
      <c r="BF33" s="1060"/>
      <c r="BG33" s="1060"/>
      <c r="BH33" s="1060"/>
      <c r="BI33" s="1061"/>
      <c r="BJ33" s="203"/>
      <c r="BK33" s="203"/>
      <c r="BL33" s="203"/>
      <c r="BM33" s="203"/>
      <c r="BN33" s="203"/>
      <c r="BO33" s="216"/>
      <c r="BP33" s="216"/>
      <c r="BQ33" s="213">
        <v>27</v>
      </c>
      <c r="BR33" s="214"/>
      <c r="BS33" s="1018"/>
      <c r="BT33" s="1019"/>
      <c r="BU33" s="1019"/>
      <c r="BV33" s="1019"/>
      <c r="BW33" s="1019"/>
      <c r="BX33" s="1019"/>
      <c r="BY33" s="1019"/>
      <c r="BZ33" s="1019"/>
      <c r="CA33" s="1019"/>
      <c r="CB33" s="1019"/>
      <c r="CC33" s="1019"/>
      <c r="CD33" s="1019"/>
      <c r="CE33" s="1019"/>
      <c r="CF33" s="1019"/>
      <c r="CG33" s="1020"/>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45"/>
      <c r="DW33" s="1046"/>
      <c r="DX33" s="1046"/>
      <c r="DY33" s="1046"/>
      <c r="DZ33" s="1047"/>
      <c r="EA33" s="197"/>
    </row>
    <row r="34" spans="1:131" s="198" customFormat="1" ht="26.25" customHeight="1">
      <c r="A34" s="217">
        <v>7</v>
      </c>
      <c r="B34" s="1048" t="s">
        <v>383</v>
      </c>
      <c r="C34" s="1049"/>
      <c r="D34" s="1049"/>
      <c r="E34" s="1049"/>
      <c r="F34" s="1049"/>
      <c r="G34" s="1049"/>
      <c r="H34" s="1049"/>
      <c r="I34" s="1049"/>
      <c r="J34" s="1049"/>
      <c r="K34" s="1049"/>
      <c r="L34" s="1049"/>
      <c r="M34" s="1049"/>
      <c r="N34" s="1049"/>
      <c r="O34" s="1049"/>
      <c r="P34" s="1050"/>
      <c r="Q34" s="1069">
        <v>64</v>
      </c>
      <c r="R34" s="1070"/>
      <c r="S34" s="1070"/>
      <c r="T34" s="1070"/>
      <c r="U34" s="1070"/>
      <c r="V34" s="1070">
        <v>26</v>
      </c>
      <c r="W34" s="1070"/>
      <c r="X34" s="1070"/>
      <c r="Y34" s="1070"/>
      <c r="Z34" s="1070"/>
      <c r="AA34" s="1070">
        <v>38</v>
      </c>
      <c r="AB34" s="1070"/>
      <c r="AC34" s="1070"/>
      <c r="AD34" s="1070"/>
      <c r="AE34" s="1071"/>
      <c r="AF34" s="1054">
        <v>38</v>
      </c>
      <c r="AG34" s="1055"/>
      <c r="AH34" s="1055"/>
      <c r="AI34" s="1055"/>
      <c r="AJ34" s="1056"/>
      <c r="AK34" s="1006">
        <v>18</v>
      </c>
      <c r="AL34" s="994"/>
      <c r="AM34" s="994"/>
      <c r="AN34" s="994"/>
      <c r="AO34" s="994"/>
      <c r="AP34" s="994">
        <v>83</v>
      </c>
      <c r="AQ34" s="994"/>
      <c r="AR34" s="994"/>
      <c r="AS34" s="994"/>
      <c r="AT34" s="994"/>
      <c r="AU34" s="994">
        <v>38</v>
      </c>
      <c r="AV34" s="994"/>
      <c r="AW34" s="994"/>
      <c r="AX34" s="994"/>
      <c r="AY34" s="994"/>
      <c r="AZ34" s="1068" t="s">
        <v>473</v>
      </c>
      <c r="BA34" s="1068"/>
      <c r="BB34" s="1068"/>
      <c r="BC34" s="1068"/>
      <c r="BD34" s="1068"/>
      <c r="BE34" s="1060" t="s">
        <v>537</v>
      </c>
      <c r="BF34" s="1060"/>
      <c r="BG34" s="1060"/>
      <c r="BH34" s="1060"/>
      <c r="BI34" s="1061"/>
      <c r="BJ34" s="203"/>
      <c r="BK34" s="203"/>
      <c r="BL34" s="203"/>
      <c r="BM34" s="203"/>
      <c r="BN34" s="203"/>
      <c r="BO34" s="216"/>
      <c r="BP34" s="216"/>
      <c r="BQ34" s="213">
        <v>28</v>
      </c>
      <c r="BR34" s="214"/>
      <c r="BS34" s="1018"/>
      <c r="BT34" s="1019"/>
      <c r="BU34" s="1019"/>
      <c r="BV34" s="1019"/>
      <c r="BW34" s="1019"/>
      <c r="BX34" s="1019"/>
      <c r="BY34" s="1019"/>
      <c r="BZ34" s="1019"/>
      <c r="CA34" s="1019"/>
      <c r="CB34" s="1019"/>
      <c r="CC34" s="1019"/>
      <c r="CD34" s="1019"/>
      <c r="CE34" s="1019"/>
      <c r="CF34" s="1019"/>
      <c r="CG34" s="1020"/>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45"/>
      <c r="DW34" s="1046"/>
      <c r="DX34" s="1046"/>
      <c r="DY34" s="1046"/>
      <c r="DZ34" s="1047"/>
      <c r="EA34" s="197"/>
    </row>
    <row r="35" spans="1:131" s="198" customFormat="1" ht="26.25" customHeight="1">
      <c r="A35" s="217">
        <v>8</v>
      </c>
      <c r="B35" s="1048"/>
      <c r="C35" s="1049"/>
      <c r="D35" s="1049"/>
      <c r="E35" s="1049"/>
      <c r="F35" s="1049"/>
      <c r="G35" s="1049"/>
      <c r="H35" s="1049"/>
      <c r="I35" s="1049"/>
      <c r="J35" s="1049"/>
      <c r="K35" s="1049"/>
      <c r="L35" s="1049"/>
      <c r="M35" s="1049"/>
      <c r="N35" s="1049"/>
      <c r="O35" s="1049"/>
      <c r="P35" s="1050"/>
      <c r="Q35" s="1069"/>
      <c r="R35" s="1070"/>
      <c r="S35" s="1070"/>
      <c r="T35" s="1070"/>
      <c r="U35" s="1070"/>
      <c r="V35" s="1070"/>
      <c r="W35" s="1070"/>
      <c r="X35" s="1070"/>
      <c r="Y35" s="1070"/>
      <c r="Z35" s="1070"/>
      <c r="AA35" s="1070"/>
      <c r="AB35" s="1070"/>
      <c r="AC35" s="1070"/>
      <c r="AD35" s="1070"/>
      <c r="AE35" s="1071"/>
      <c r="AF35" s="1054"/>
      <c r="AG35" s="1055"/>
      <c r="AH35" s="1055"/>
      <c r="AI35" s="1055"/>
      <c r="AJ35" s="1056"/>
      <c r="AK35" s="1006"/>
      <c r="AL35" s="994"/>
      <c r="AM35" s="994"/>
      <c r="AN35" s="994"/>
      <c r="AO35" s="994"/>
      <c r="AP35" s="994"/>
      <c r="AQ35" s="994"/>
      <c r="AR35" s="994"/>
      <c r="AS35" s="994"/>
      <c r="AT35" s="994"/>
      <c r="AU35" s="994"/>
      <c r="AV35" s="994"/>
      <c r="AW35" s="994"/>
      <c r="AX35" s="994"/>
      <c r="AY35" s="994"/>
      <c r="AZ35" s="1068"/>
      <c r="BA35" s="1068"/>
      <c r="BB35" s="1068"/>
      <c r="BC35" s="1068"/>
      <c r="BD35" s="1068"/>
      <c r="BE35" s="1060"/>
      <c r="BF35" s="1060"/>
      <c r="BG35" s="1060"/>
      <c r="BH35" s="1060"/>
      <c r="BI35" s="1061"/>
      <c r="BJ35" s="203"/>
      <c r="BK35" s="203"/>
      <c r="BL35" s="203"/>
      <c r="BM35" s="203"/>
      <c r="BN35" s="203"/>
      <c r="BO35" s="216"/>
      <c r="BP35" s="216"/>
      <c r="BQ35" s="213">
        <v>29</v>
      </c>
      <c r="BR35" s="214"/>
      <c r="BS35" s="1018"/>
      <c r="BT35" s="1019"/>
      <c r="BU35" s="1019"/>
      <c r="BV35" s="1019"/>
      <c r="BW35" s="1019"/>
      <c r="BX35" s="1019"/>
      <c r="BY35" s="1019"/>
      <c r="BZ35" s="1019"/>
      <c r="CA35" s="1019"/>
      <c r="CB35" s="1019"/>
      <c r="CC35" s="1019"/>
      <c r="CD35" s="1019"/>
      <c r="CE35" s="1019"/>
      <c r="CF35" s="1019"/>
      <c r="CG35" s="1020"/>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45"/>
      <c r="DW35" s="1046"/>
      <c r="DX35" s="1046"/>
      <c r="DY35" s="1046"/>
      <c r="DZ35" s="1047"/>
      <c r="EA35" s="197"/>
    </row>
    <row r="36" spans="1:131" s="198" customFormat="1" ht="26.25" customHeight="1">
      <c r="A36" s="217">
        <v>9</v>
      </c>
      <c r="B36" s="1048"/>
      <c r="C36" s="1049"/>
      <c r="D36" s="1049"/>
      <c r="E36" s="1049"/>
      <c r="F36" s="1049"/>
      <c r="G36" s="1049"/>
      <c r="H36" s="1049"/>
      <c r="I36" s="1049"/>
      <c r="J36" s="1049"/>
      <c r="K36" s="1049"/>
      <c r="L36" s="1049"/>
      <c r="M36" s="1049"/>
      <c r="N36" s="1049"/>
      <c r="O36" s="1049"/>
      <c r="P36" s="1050"/>
      <c r="Q36" s="1069"/>
      <c r="R36" s="1070"/>
      <c r="S36" s="1070"/>
      <c r="T36" s="1070"/>
      <c r="U36" s="1070"/>
      <c r="V36" s="1070"/>
      <c r="W36" s="1070"/>
      <c r="X36" s="1070"/>
      <c r="Y36" s="1070"/>
      <c r="Z36" s="1070"/>
      <c r="AA36" s="1070"/>
      <c r="AB36" s="1070"/>
      <c r="AC36" s="1070"/>
      <c r="AD36" s="1070"/>
      <c r="AE36" s="1071"/>
      <c r="AF36" s="1054"/>
      <c r="AG36" s="1055"/>
      <c r="AH36" s="1055"/>
      <c r="AI36" s="1055"/>
      <c r="AJ36" s="1056"/>
      <c r="AK36" s="1006"/>
      <c r="AL36" s="994"/>
      <c r="AM36" s="994"/>
      <c r="AN36" s="994"/>
      <c r="AO36" s="994"/>
      <c r="AP36" s="994"/>
      <c r="AQ36" s="994"/>
      <c r="AR36" s="994"/>
      <c r="AS36" s="994"/>
      <c r="AT36" s="994"/>
      <c r="AU36" s="994"/>
      <c r="AV36" s="994"/>
      <c r="AW36" s="994"/>
      <c r="AX36" s="994"/>
      <c r="AY36" s="994"/>
      <c r="AZ36" s="1068"/>
      <c r="BA36" s="1068"/>
      <c r="BB36" s="1068"/>
      <c r="BC36" s="1068"/>
      <c r="BD36" s="1068"/>
      <c r="BE36" s="1060"/>
      <c r="BF36" s="1060"/>
      <c r="BG36" s="1060"/>
      <c r="BH36" s="1060"/>
      <c r="BI36" s="1061"/>
      <c r="BJ36" s="203"/>
      <c r="BK36" s="203"/>
      <c r="BL36" s="203"/>
      <c r="BM36" s="203"/>
      <c r="BN36" s="203"/>
      <c r="BO36" s="216"/>
      <c r="BP36" s="216"/>
      <c r="BQ36" s="213">
        <v>30</v>
      </c>
      <c r="BR36" s="214"/>
      <c r="BS36" s="1018"/>
      <c r="BT36" s="1019"/>
      <c r="BU36" s="1019"/>
      <c r="BV36" s="1019"/>
      <c r="BW36" s="1019"/>
      <c r="BX36" s="1019"/>
      <c r="BY36" s="1019"/>
      <c r="BZ36" s="1019"/>
      <c r="CA36" s="1019"/>
      <c r="CB36" s="1019"/>
      <c r="CC36" s="1019"/>
      <c r="CD36" s="1019"/>
      <c r="CE36" s="1019"/>
      <c r="CF36" s="1019"/>
      <c r="CG36" s="1020"/>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45"/>
      <c r="DW36" s="1046"/>
      <c r="DX36" s="1046"/>
      <c r="DY36" s="1046"/>
      <c r="DZ36" s="1047"/>
      <c r="EA36" s="197"/>
    </row>
    <row r="37" spans="1:131" s="198" customFormat="1" ht="26.25" customHeight="1">
      <c r="A37" s="217">
        <v>10</v>
      </c>
      <c r="B37" s="1048"/>
      <c r="C37" s="1049"/>
      <c r="D37" s="1049"/>
      <c r="E37" s="1049"/>
      <c r="F37" s="1049"/>
      <c r="G37" s="1049"/>
      <c r="H37" s="1049"/>
      <c r="I37" s="1049"/>
      <c r="J37" s="1049"/>
      <c r="K37" s="1049"/>
      <c r="L37" s="1049"/>
      <c r="M37" s="1049"/>
      <c r="N37" s="1049"/>
      <c r="O37" s="1049"/>
      <c r="P37" s="1050"/>
      <c r="Q37" s="1069"/>
      <c r="R37" s="1070"/>
      <c r="S37" s="1070"/>
      <c r="T37" s="1070"/>
      <c r="U37" s="1070"/>
      <c r="V37" s="1070"/>
      <c r="W37" s="1070"/>
      <c r="X37" s="1070"/>
      <c r="Y37" s="1070"/>
      <c r="Z37" s="1070"/>
      <c r="AA37" s="1070"/>
      <c r="AB37" s="1070"/>
      <c r="AC37" s="1070"/>
      <c r="AD37" s="1070"/>
      <c r="AE37" s="1071"/>
      <c r="AF37" s="1054"/>
      <c r="AG37" s="1055"/>
      <c r="AH37" s="1055"/>
      <c r="AI37" s="1055"/>
      <c r="AJ37" s="1056"/>
      <c r="AK37" s="1006"/>
      <c r="AL37" s="994"/>
      <c r="AM37" s="994"/>
      <c r="AN37" s="994"/>
      <c r="AO37" s="994"/>
      <c r="AP37" s="994"/>
      <c r="AQ37" s="994"/>
      <c r="AR37" s="994"/>
      <c r="AS37" s="994"/>
      <c r="AT37" s="994"/>
      <c r="AU37" s="994"/>
      <c r="AV37" s="994"/>
      <c r="AW37" s="994"/>
      <c r="AX37" s="994"/>
      <c r="AY37" s="994"/>
      <c r="AZ37" s="1068"/>
      <c r="BA37" s="1068"/>
      <c r="BB37" s="1068"/>
      <c r="BC37" s="1068"/>
      <c r="BD37" s="1068"/>
      <c r="BE37" s="1060"/>
      <c r="BF37" s="1060"/>
      <c r="BG37" s="1060"/>
      <c r="BH37" s="1060"/>
      <c r="BI37" s="1061"/>
      <c r="BJ37" s="203"/>
      <c r="BK37" s="203"/>
      <c r="BL37" s="203"/>
      <c r="BM37" s="203"/>
      <c r="BN37" s="203"/>
      <c r="BO37" s="216"/>
      <c r="BP37" s="216"/>
      <c r="BQ37" s="213">
        <v>31</v>
      </c>
      <c r="BR37" s="214"/>
      <c r="BS37" s="1018"/>
      <c r="BT37" s="1019"/>
      <c r="BU37" s="1019"/>
      <c r="BV37" s="1019"/>
      <c r="BW37" s="1019"/>
      <c r="BX37" s="1019"/>
      <c r="BY37" s="1019"/>
      <c r="BZ37" s="1019"/>
      <c r="CA37" s="1019"/>
      <c r="CB37" s="1019"/>
      <c r="CC37" s="1019"/>
      <c r="CD37" s="1019"/>
      <c r="CE37" s="1019"/>
      <c r="CF37" s="1019"/>
      <c r="CG37" s="1020"/>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45"/>
      <c r="DW37" s="1046"/>
      <c r="DX37" s="1046"/>
      <c r="DY37" s="1046"/>
      <c r="DZ37" s="1047"/>
      <c r="EA37" s="197"/>
    </row>
    <row r="38" spans="1:131" s="198" customFormat="1" ht="26.25" customHeight="1">
      <c r="A38" s="217">
        <v>11</v>
      </c>
      <c r="B38" s="1048"/>
      <c r="C38" s="1049"/>
      <c r="D38" s="1049"/>
      <c r="E38" s="1049"/>
      <c r="F38" s="1049"/>
      <c r="G38" s="1049"/>
      <c r="H38" s="1049"/>
      <c r="I38" s="1049"/>
      <c r="J38" s="1049"/>
      <c r="K38" s="1049"/>
      <c r="L38" s="1049"/>
      <c r="M38" s="1049"/>
      <c r="N38" s="1049"/>
      <c r="O38" s="1049"/>
      <c r="P38" s="1050"/>
      <c r="Q38" s="1069"/>
      <c r="R38" s="1070"/>
      <c r="S38" s="1070"/>
      <c r="T38" s="1070"/>
      <c r="U38" s="1070"/>
      <c r="V38" s="1070"/>
      <c r="W38" s="1070"/>
      <c r="X38" s="1070"/>
      <c r="Y38" s="1070"/>
      <c r="Z38" s="1070"/>
      <c r="AA38" s="1070"/>
      <c r="AB38" s="1070"/>
      <c r="AC38" s="1070"/>
      <c r="AD38" s="1070"/>
      <c r="AE38" s="1071"/>
      <c r="AF38" s="1054"/>
      <c r="AG38" s="1055"/>
      <c r="AH38" s="1055"/>
      <c r="AI38" s="1055"/>
      <c r="AJ38" s="1056"/>
      <c r="AK38" s="1006"/>
      <c r="AL38" s="994"/>
      <c r="AM38" s="994"/>
      <c r="AN38" s="994"/>
      <c r="AO38" s="994"/>
      <c r="AP38" s="994"/>
      <c r="AQ38" s="994"/>
      <c r="AR38" s="994"/>
      <c r="AS38" s="994"/>
      <c r="AT38" s="994"/>
      <c r="AU38" s="994"/>
      <c r="AV38" s="994"/>
      <c r="AW38" s="994"/>
      <c r="AX38" s="994"/>
      <c r="AY38" s="994"/>
      <c r="AZ38" s="1068"/>
      <c r="BA38" s="1068"/>
      <c r="BB38" s="1068"/>
      <c r="BC38" s="1068"/>
      <c r="BD38" s="1068"/>
      <c r="BE38" s="1060"/>
      <c r="BF38" s="1060"/>
      <c r="BG38" s="1060"/>
      <c r="BH38" s="1060"/>
      <c r="BI38" s="1061"/>
      <c r="BJ38" s="203"/>
      <c r="BK38" s="203"/>
      <c r="BL38" s="203"/>
      <c r="BM38" s="203"/>
      <c r="BN38" s="203"/>
      <c r="BO38" s="216"/>
      <c r="BP38" s="216"/>
      <c r="BQ38" s="213">
        <v>32</v>
      </c>
      <c r="BR38" s="214"/>
      <c r="BS38" s="1018"/>
      <c r="BT38" s="1019"/>
      <c r="BU38" s="1019"/>
      <c r="BV38" s="1019"/>
      <c r="BW38" s="1019"/>
      <c r="BX38" s="1019"/>
      <c r="BY38" s="1019"/>
      <c r="BZ38" s="1019"/>
      <c r="CA38" s="1019"/>
      <c r="CB38" s="1019"/>
      <c r="CC38" s="1019"/>
      <c r="CD38" s="1019"/>
      <c r="CE38" s="1019"/>
      <c r="CF38" s="1019"/>
      <c r="CG38" s="1020"/>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45"/>
      <c r="DW38" s="1046"/>
      <c r="DX38" s="1046"/>
      <c r="DY38" s="1046"/>
      <c r="DZ38" s="1047"/>
      <c r="EA38" s="197"/>
    </row>
    <row r="39" spans="1:131" s="198" customFormat="1" ht="26.25" customHeight="1">
      <c r="A39" s="217">
        <v>12</v>
      </c>
      <c r="B39" s="1048"/>
      <c r="C39" s="1049"/>
      <c r="D39" s="1049"/>
      <c r="E39" s="1049"/>
      <c r="F39" s="1049"/>
      <c r="G39" s="1049"/>
      <c r="H39" s="1049"/>
      <c r="I39" s="1049"/>
      <c r="J39" s="1049"/>
      <c r="K39" s="1049"/>
      <c r="L39" s="1049"/>
      <c r="M39" s="1049"/>
      <c r="N39" s="1049"/>
      <c r="O39" s="1049"/>
      <c r="P39" s="1050"/>
      <c r="Q39" s="1069"/>
      <c r="R39" s="1070"/>
      <c r="S39" s="1070"/>
      <c r="T39" s="1070"/>
      <c r="U39" s="1070"/>
      <c r="V39" s="1070"/>
      <c r="W39" s="1070"/>
      <c r="X39" s="1070"/>
      <c r="Y39" s="1070"/>
      <c r="Z39" s="1070"/>
      <c r="AA39" s="1070"/>
      <c r="AB39" s="1070"/>
      <c r="AC39" s="1070"/>
      <c r="AD39" s="1070"/>
      <c r="AE39" s="1071"/>
      <c r="AF39" s="1054"/>
      <c r="AG39" s="1055"/>
      <c r="AH39" s="1055"/>
      <c r="AI39" s="1055"/>
      <c r="AJ39" s="1056"/>
      <c r="AK39" s="1006"/>
      <c r="AL39" s="994"/>
      <c r="AM39" s="994"/>
      <c r="AN39" s="994"/>
      <c r="AO39" s="994"/>
      <c r="AP39" s="994"/>
      <c r="AQ39" s="994"/>
      <c r="AR39" s="994"/>
      <c r="AS39" s="994"/>
      <c r="AT39" s="994"/>
      <c r="AU39" s="994"/>
      <c r="AV39" s="994"/>
      <c r="AW39" s="994"/>
      <c r="AX39" s="994"/>
      <c r="AY39" s="994"/>
      <c r="AZ39" s="1068"/>
      <c r="BA39" s="1068"/>
      <c r="BB39" s="1068"/>
      <c r="BC39" s="1068"/>
      <c r="BD39" s="1068"/>
      <c r="BE39" s="1060"/>
      <c r="BF39" s="1060"/>
      <c r="BG39" s="1060"/>
      <c r="BH39" s="1060"/>
      <c r="BI39" s="1061"/>
      <c r="BJ39" s="203"/>
      <c r="BK39" s="203"/>
      <c r="BL39" s="203"/>
      <c r="BM39" s="203"/>
      <c r="BN39" s="203"/>
      <c r="BO39" s="216"/>
      <c r="BP39" s="216"/>
      <c r="BQ39" s="213">
        <v>33</v>
      </c>
      <c r="BR39" s="214"/>
      <c r="BS39" s="1018"/>
      <c r="BT39" s="1019"/>
      <c r="BU39" s="1019"/>
      <c r="BV39" s="1019"/>
      <c r="BW39" s="1019"/>
      <c r="BX39" s="1019"/>
      <c r="BY39" s="1019"/>
      <c r="BZ39" s="1019"/>
      <c r="CA39" s="1019"/>
      <c r="CB39" s="1019"/>
      <c r="CC39" s="1019"/>
      <c r="CD39" s="1019"/>
      <c r="CE39" s="1019"/>
      <c r="CF39" s="1019"/>
      <c r="CG39" s="1020"/>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45"/>
      <c r="DW39" s="1046"/>
      <c r="DX39" s="1046"/>
      <c r="DY39" s="1046"/>
      <c r="DZ39" s="1047"/>
      <c r="EA39" s="197"/>
    </row>
    <row r="40" spans="1:131" s="198" customFormat="1" ht="26.25" customHeight="1">
      <c r="A40" s="212">
        <v>13</v>
      </c>
      <c r="B40" s="1048"/>
      <c r="C40" s="1049"/>
      <c r="D40" s="1049"/>
      <c r="E40" s="1049"/>
      <c r="F40" s="1049"/>
      <c r="G40" s="1049"/>
      <c r="H40" s="1049"/>
      <c r="I40" s="1049"/>
      <c r="J40" s="1049"/>
      <c r="K40" s="1049"/>
      <c r="L40" s="1049"/>
      <c r="M40" s="1049"/>
      <c r="N40" s="1049"/>
      <c r="O40" s="1049"/>
      <c r="P40" s="1050"/>
      <c r="Q40" s="1069"/>
      <c r="R40" s="1070"/>
      <c r="S40" s="1070"/>
      <c r="T40" s="1070"/>
      <c r="U40" s="1070"/>
      <c r="V40" s="1070"/>
      <c r="W40" s="1070"/>
      <c r="X40" s="1070"/>
      <c r="Y40" s="1070"/>
      <c r="Z40" s="1070"/>
      <c r="AA40" s="1070"/>
      <c r="AB40" s="1070"/>
      <c r="AC40" s="1070"/>
      <c r="AD40" s="1070"/>
      <c r="AE40" s="1071"/>
      <c r="AF40" s="1054"/>
      <c r="AG40" s="1055"/>
      <c r="AH40" s="1055"/>
      <c r="AI40" s="1055"/>
      <c r="AJ40" s="1056"/>
      <c r="AK40" s="1006"/>
      <c r="AL40" s="994"/>
      <c r="AM40" s="994"/>
      <c r="AN40" s="994"/>
      <c r="AO40" s="994"/>
      <c r="AP40" s="994"/>
      <c r="AQ40" s="994"/>
      <c r="AR40" s="994"/>
      <c r="AS40" s="994"/>
      <c r="AT40" s="994"/>
      <c r="AU40" s="994"/>
      <c r="AV40" s="994"/>
      <c r="AW40" s="994"/>
      <c r="AX40" s="994"/>
      <c r="AY40" s="994"/>
      <c r="AZ40" s="1068"/>
      <c r="BA40" s="1068"/>
      <c r="BB40" s="1068"/>
      <c r="BC40" s="1068"/>
      <c r="BD40" s="1068"/>
      <c r="BE40" s="1060"/>
      <c r="BF40" s="1060"/>
      <c r="BG40" s="1060"/>
      <c r="BH40" s="1060"/>
      <c r="BI40" s="1061"/>
      <c r="BJ40" s="203"/>
      <c r="BK40" s="203"/>
      <c r="BL40" s="203"/>
      <c r="BM40" s="203"/>
      <c r="BN40" s="203"/>
      <c r="BO40" s="216"/>
      <c r="BP40" s="216"/>
      <c r="BQ40" s="213">
        <v>34</v>
      </c>
      <c r="BR40" s="214"/>
      <c r="BS40" s="1018"/>
      <c r="BT40" s="1019"/>
      <c r="BU40" s="1019"/>
      <c r="BV40" s="1019"/>
      <c r="BW40" s="1019"/>
      <c r="BX40" s="1019"/>
      <c r="BY40" s="1019"/>
      <c r="BZ40" s="1019"/>
      <c r="CA40" s="1019"/>
      <c r="CB40" s="1019"/>
      <c r="CC40" s="1019"/>
      <c r="CD40" s="1019"/>
      <c r="CE40" s="1019"/>
      <c r="CF40" s="1019"/>
      <c r="CG40" s="1020"/>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45"/>
      <c r="DW40" s="1046"/>
      <c r="DX40" s="1046"/>
      <c r="DY40" s="1046"/>
      <c r="DZ40" s="1047"/>
      <c r="EA40" s="197"/>
    </row>
    <row r="41" spans="1:131" s="198" customFormat="1" ht="26.25" customHeight="1">
      <c r="A41" s="212">
        <v>14</v>
      </c>
      <c r="B41" s="1048"/>
      <c r="C41" s="1049"/>
      <c r="D41" s="1049"/>
      <c r="E41" s="1049"/>
      <c r="F41" s="1049"/>
      <c r="G41" s="1049"/>
      <c r="H41" s="1049"/>
      <c r="I41" s="1049"/>
      <c r="J41" s="1049"/>
      <c r="K41" s="1049"/>
      <c r="L41" s="1049"/>
      <c r="M41" s="1049"/>
      <c r="N41" s="1049"/>
      <c r="O41" s="1049"/>
      <c r="P41" s="1050"/>
      <c r="Q41" s="1069"/>
      <c r="R41" s="1070"/>
      <c r="S41" s="1070"/>
      <c r="T41" s="1070"/>
      <c r="U41" s="1070"/>
      <c r="V41" s="1070"/>
      <c r="W41" s="1070"/>
      <c r="X41" s="1070"/>
      <c r="Y41" s="1070"/>
      <c r="Z41" s="1070"/>
      <c r="AA41" s="1070"/>
      <c r="AB41" s="1070"/>
      <c r="AC41" s="1070"/>
      <c r="AD41" s="1070"/>
      <c r="AE41" s="1071"/>
      <c r="AF41" s="1054"/>
      <c r="AG41" s="1055"/>
      <c r="AH41" s="1055"/>
      <c r="AI41" s="1055"/>
      <c r="AJ41" s="1056"/>
      <c r="AK41" s="1006"/>
      <c r="AL41" s="994"/>
      <c r="AM41" s="994"/>
      <c r="AN41" s="994"/>
      <c r="AO41" s="994"/>
      <c r="AP41" s="994"/>
      <c r="AQ41" s="994"/>
      <c r="AR41" s="994"/>
      <c r="AS41" s="994"/>
      <c r="AT41" s="994"/>
      <c r="AU41" s="994"/>
      <c r="AV41" s="994"/>
      <c r="AW41" s="994"/>
      <c r="AX41" s="994"/>
      <c r="AY41" s="994"/>
      <c r="AZ41" s="1068"/>
      <c r="BA41" s="1068"/>
      <c r="BB41" s="1068"/>
      <c r="BC41" s="1068"/>
      <c r="BD41" s="1068"/>
      <c r="BE41" s="1060"/>
      <c r="BF41" s="1060"/>
      <c r="BG41" s="1060"/>
      <c r="BH41" s="1060"/>
      <c r="BI41" s="1061"/>
      <c r="BJ41" s="203"/>
      <c r="BK41" s="203"/>
      <c r="BL41" s="203"/>
      <c r="BM41" s="203"/>
      <c r="BN41" s="203"/>
      <c r="BO41" s="216"/>
      <c r="BP41" s="216"/>
      <c r="BQ41" s="213">
        <v>35</v>
      </c>
      <c r="BR41" s="214"/>
      <c r="BS41" s="1018"/>
      <c r="BT41" s="1019"/>
      <c r="BU41" s="1019"/>
      <c r="BV41" s="1019"/>
      <c r="BW41" s="1019"/>
      <c r="BX41" s="1019"/>
      <c r="BY41" s="1019"/>
      <c r="BZ41" s="1019"/>
      <c r="CA41" s="1019"/>
      <c r="CB41" s="1019"/>
      <c r="CC41" s="1019"/>
      <c r="CD41" s="1019"/>
      <c r="CE41" s="1019"/>
      <c r="CF41" s="1019"/>
      <c r="CG41" s="1020"/>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45"/>
      <c r="DW41" s="1046"/>
      <c r="DX41" s="1046"/>
      <c r="DY41" s="1046"/>
      <c r="DZ41" s="1047"/>
      <c r="EA41" s="197"/>
    </row>
    <row r="42" spans="1:131" s="198" customFormat="1" ht="26.25" customHeight="1">
      <c r="A42" s="212">
        <v>15</v>
      </c>
      <c r="B42" s="1048"/>
      <c r="C42" s="1049"/>
      <c r="D42" s="1049"/>
      <c r="E42" s="1049"/>
      <c r="F42" s="1049"/>
      <c r="G42" s="1049"/>
      <c r="H42" s="1049"/>
      <c r="I42" s="1049"/>
      <c r="J42" s="1049"/>
      <c r="K42" s="1049"/>
      <c r="L42" s="1049"/>
      <c r="M42" s="1049"/>
      <c r="N42" s="1049"/>
      <c r="O42" s="1049"/>
      <c r="P42" s="1050"/>
      <c r="Q42" s="1069"/>
      <c r="R42" s="1070"/>
      <c r="S42" s="1070"/>
      <c r="T42" s="1070"/>
      <c r="U42" s="1070"/>
      <c r="V42" s="1070"/>
      <c r="W42" s="1070"/>
      <c r="X42" s="1070"/>
      <c r="Y42" s="1070"/>
      <c r="Z42" s="1070"/>
      <c r="AA42" s="1070"/>
      <c r="AB42" s="1070"/>
      <c r="AC42" s="1070"/>
      <c r="AD42" s="1070"/>
      <c r="AE42" s="1071"/>
      <c r="AF42" s="1054"/>
      <c r="AG42" s="1055"/>
      <c r="AH42" s="1055"/>
      <c r="AI42" s="1055"/>
      <c r="AJ42" s="1056"/>
      <c r="AK42" s="1006"/>
      <c r="AL42" s="994"/>
      <c r="AM42" s="994"/>
      <c r="AN42" s="994"/>
      <c r="AO42" s="994"/>
      <c r="AP42" s="994"/>
      <c r="AQ42" s="994"/>
      <c r="AR42" s="994"/>
      <c r="AS42" s="994"/>
      <c r="AT42" s="994"/>
      <c r="AU42" s="994"/>
      <c r="AV42" s="994"/>
      <c r="AW42" s="994"/>
      <c r="AX42" s="994"/>
      <c r="AY42" s="994"/>
      <c r="AZ42" s="1068"/>
      <c r="BA42" s="1068"/>
      <c r="BB42" s="1068"/>
      <c r="BC42" s="1068"/>
      <c r="BD42" s="1068"/>
      <c r="BE42" s="1060"/>
      <c r="BF42" s="1060"/>
      <c r="BG42" s="1060"/>
      <c r="BH42" s="1060"/>
      <c r="BI42" s="1061"/>
      <c r="BJ42" s="203"/>
      <c r="BK42" s="203"/>
      <c r="BL42" s="203"/>
      <c r="BM42" s="203"/>
      <c r="BN42" s="203"/>
      <c r="BO42" s="216"/>
      <c r="BP42" s="216"/>
      <c r="BQ42" s="213">
        <v>36</v>
      </c>
      <c r="BR42" s="214"/>
      <c r="BS42" s="1018"/>
      <c r="BT42" s="1019"/>
      <c r="BU42" s="1019"/>
      <c r="BV42" s="1019"/>
      <c r="BW42" s="1019"/>
      <c r="BX42" s="1019"/>
      <c r="BY42" s="1019"/>
      <c r="BZ42" s="1019"/>
      <c r="CA42" s="1019"/>
      <c r="CB42" s="1019"/>
      <c r="CC42" s="1019"/>
      <c r="CD42" s="1019"/>
      <c r="CE42" s="1019"/>
      <c r="CF42" s="1019"/>
      <c r="CG42" s="1020"/>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45"/>
      <c r="DW42" s="1046"/>
      <c r="DX42" s="1046"/>
      <c r="DY42" s="1046"/>
      <c r="DZ42" s="1047"/>
      <c r="EA42" s="197"/>
    </row>
    <row r="43" spans="1:131" s="198" customFormat="1" ht="26.25" customHeight="1">
      <c r="A43" s="212">
        <v>16</v>
      </c>
      <c r="B43" s="1048"/>
      <c r="C43" s="1049"/>
      <c r="D43" s="1049"/>
      <c r="E43" s="1049"/>
      <c r="F43" s="1049"/>
      <c r="G43" s="1049"/>
      <c r="H43" s="1049"/>
      <c r="I43" s="1049"/>
      <c r="J43" s="1049"/>
      <c r="K43" s="1049"/>
      <c r="L43" s="1049"/>
      <c r="M43" s="1049"/>
      <c r="N43" s="1049"/>
      <c r="O43" s="1049"/>
      <c r="P43" s="1050"/>
      <c r="Q43" s="1069"/>
      <c r="R43" s="1070"/>
      <c r="S43" s="1070"/>
      <c r="T43" s="1070"/>
      <c r="U43" s="1070"/>
      <c r="V43" s="1070"/>
      <c r="W43" s="1070"/>
      <c r="X43" s="1070"/>
      <c r="Y43" s="1070"/>
      <c r="Z43" s="1070"/>
      <c r="AA43" s="1070"/>
      <c r="AB43" s="1070"/>
      <c r="AC43" s="1070"/>
      <c r="AD43" s="1070"/>
      <c r="AE43" s="1071"/>
      <c r="AF43" s="1054"/>
      <c r="AG43" s="1055"/>
      <c r="AH43" s="1055"/>
      <c r="AI43" s="1055"/>
      <c r="AJ43" s="1056"/>
      <c r="AK43" s="1006"/>
      <c r="AL43" s="994"/>
      <c r="AM43" s="994"/>
      <c r="AN43" s="994"/>
      <c r="AO43" s="994"/>
      <c r="AP43" s="994"/>
      <c r="AQ43" s="994"/>
      <c r="AR43" s="994"/>
      <c r="AS43" s="994"/>
      <c r="AT43" s="994"/>
      <c r="AU43" s="994"/>
      <c r="AV43" s="994"/>
      <c r="AW43" s="994"/>
      <c r="AX43" s="994"/>
      <c r="AY43" s="994"/>
      <c r="AZ43" s="1068"/>
      <c r="BA43" s="1068"/>
      <c r="BB43" s="1068"/>
      <c r="BC43" s="1068"/>
      <c r="BD43" s="1068"/>
      <c r="BE43" s="1060"/>
      <c r="BF43" s="1060"/>
      <c r="BG43" s="1060"/>
      <c r="BH43" s="1060"/>
      <c r="BI43" s="1061"/>
      <c r="BJ43" s="203"/>
      <c r="BK43" s="203"/>
      <c r="BL43" s="203"/>
      <c r="BM43" s="203"/>
      <c r="BN43" s="203"/>
      <c r="BO43" s="216"/>
      <c r="BP43" s="216"/>
      <c r="BQ43" s="213">
        <v>37</v>
      </c>
      <c r="BR43" s="214"/>
      <c r="BS43" s="1018"/>
      <c r="BT43" s="1019"/>
      <c r="BU43" s="1019"/>
      <c r="BV43" s="1019"/>
      <c r="BW43" s="1019"/>
      <c r="BX43" s="1019"/>
      <c r="BY43" s="1019"/>
      <c r="BZ43" s="1019"/>
      <c r="CA43" s="1019"/>
      <c r="CB43" s="1019"/>
      <c r="CC43" s="1019"/>
      <c r="CD43" s="1019"/>
      <c r="CE43" s="1019"/>
      <c r="CF43" s="1019"/>
      <c r="CG43" s="1020"/>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45"/>
      <c r="DW43" s="1046"/>
      <c r="DX43" s="1046"/>
      <c r="DY43" s="1046"/>
      <c r="DZ43" s="1047"/>
      <c r="EA43" s="197"/>
    </row>
    <row r="44" spans="1:131" s="198" customFormat="1" ht="26.25" customHeight="1">
      <c r="A44" s="212">
        <v>17</v>
      </c>
      <c r="B44" s="1048"/>
      <c r="C44" s="1049"/>
      <c r="D44" s="1049"/>
      <c r="E44" s="1049"/>
      <c r="F44" s="1049"/>
      <c r="G44" s="1049"/>
      <c r="H44" s="1049"/>
      <c r="I44" s="1049"/>
      <c r="J44" s="1049"/>
      <c r="K44" s="1049"/>
      <c r="L44" s="1049"/>
      <c r="M44" s="1049"/>
      <c r="N44" s="1049"/>
      <c r="O44" s="1049"/>
      <c r="P44" s="1050"/>
      <c r="Q44" s="1069"/>
      <c r="R44" s="1070"/>
      <c r="S44" s="1070"/>
      <c r="T44" s="1070"/>
      <c r="U44" s="1070"/>
      <c r="V44" s="1070"/>
      <c r="W44" s="1070"/>
      <c r="X44" s="1070"/>
      <c r="Y44" s="1070"/>
      <c r="Z44" s="1070"/>
      <c r="AA44" s="1070"/>
      <c r="AB44" s="1070"/>
      <c r="AC44" s="1070"/>
      <c r="AD44" s="1070"/>
      <c r="AE44" s="1071"/>
      <c r="AF44" s="1054"/>
      <c r="AG44" s="1055"/>
      <c r="AH44" s="1055"/>
      <c r="AI44" s="1055"/>
      <c r="AJ44" s="1056"/>
      <c r="AK44" s="1006"/>
      <c r="AL44" s="994"/>
      <c r="AM44" s="994"/>
      <c r="AN44" s="994"/>
      <c r="AO44" s="994"/>
      <c r="AP44" s="994"/>
      <c r="AQ44" s="994"/>
      <c r="AR44" s="994"/>
      <c r="AS44" s="994"/>
      <c r="AT44" s="994"/>
      <c r="AU44" s="994"/>
      <c r="AV44" s="994"/>
      <c r="AW44" s="994"/>
      <c r="AX44" s="994"/>
      <c r="AY44" s="994"/>
      <c r="AZ44" s="1068"/>
      <c r="BA44" s="1068"/>
      <c r="BB44" s="1068"/>
      <c r="BC44" s="1068"/>
      <c r="BD44" s="1068"/>
      <c r="BE44" s="1060"/>
      <c r="BF44" s="1060"/>
      <c r="BG44" s="1060"/>
      <c r="BH44" s="1060"/>
      <c r="BI44" s="1061"/>
      <c r="BJ44" s="203"/>
      <c r="BK44" s="203"/>
      <c r="BL44" s="203"/>
      <c r="BM44" s="203"/>
      <c r="BN44" s="203"/>
      <c r="BO44" s="216"/>
      <c r="BP44" s="216"/>
      <c r="BQ44" s="213">
        <v>38</v>
      </c>
      <c r="BR44" s="214"/>
      <c r="BS44" s="1018"/>
      <c r="BT44" s="1019"/>
      <c r="BU44" s="1019"/>
      <c r="BV44" s="1019"/>
      <c r="BW44" s="1019"/>
      <c r="BX44" s="1019"/>
      <c r="BY44" s="1019"/>
      <c r="BZ44" s="1019"/>
      <c r="CA44" s="1019"/>
      <c r="CB44" s="1019"/>
      <c r="CC44" s="1019"/>
      <c r="CD44" s="1019"/>
      <c r="CE44" s="1019"/>
      <c r="CF44" s="1019"/>
      <c r="CG44" s="1020"/>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45"/>
      <c r="DW44" s="1046"/>
      <c r="DX44" s="1046"/>
      <c r="DY44" s="1046"/>
      <c r="DZ44" s="1047"/>
      <c r="EA44" s="197"/>
    </row>
    <row r="45" spans="1:131" s="198" customFormat="1" ht="26.25" customHeight="1">
      <c r="A45" s="212">
        <v>18</v>
      </c>
      <c r="B45" s="1048"/>
      <c r="C45" s="1049"/>
      <c r="D45" s="1049"/>
      <c r="E45" s="1049"/>
      <c r="F45" s="1049"/>
      <c r="G45" s="1049"/>
      <c r="H45" s="1049"/>
      <c r="I45" s="1049"/>
      <c r="J45" s="1049"/>
      <c r="K45" s="1049"/>
      <c r="L45" s="1049"/>
      <c r="M45" s="1049"/>
      <c r="N45" s="1049"/>
      <c r="O45" s="1049"/>
      <c r="P45" s="1050"/>
      <c r="Q45" s="1069"/>
      <c r="R45" s="1070"/>
      <c r="S45" s="1070"/>
      <c r="T45" s="1070"/>
      <c r="U45" s="1070"/>
      <c r="V45" s="1070"/>
      <c r="W45" s="1070"/>
      <c r="X45" s="1070"/>
      <c r="Y45" s="1070"/>
      <c r="Z45" s="1070"/>
      <c r="AA45" s="1070"/>
      <c r="AB45" s="1070"/>
      <c r="AC45" s="1070"/>
      <c r="AD45" s="1070"/>
      <c r="AE45" s="1071"/>
      <c r="AF45" s="1054"/>
      <c r="AG45" s="1055"/>
      <c r="AH45" s="1055"/>
      <c r="AI45" s="1055"/>
      <c r="AJ45" s="1056"/>
      <c r="AK45" s="1006"/>
      <c r="AL45" s="994"/>
      <c r="AM45" s="994"/>
      <c r="AN45" s="994"/>
      <c r="AO45" s="994"/>
      <c r="AP45" s="994"/>
      <c r="AQ45" s="994"/>
      <c r="AR45" s="994"/>
      <c r="AS45" s="994"/>
      <c r="AT45" s="994"/>
      <c r="AU45" s="994"/>
      <c r="AV45" s="994"/>
      <c r="AW45" s="994"/>
      <c r="AX45" s="994"/>
      <c r="AY45" s="994"/>
      <c r="AZ45" s="1068"/>
      <c r="BA45" s="1068"/>
      <c r="BB45" s="1068"/>
      <c r="BC45" s="1068"/>
      <c r="BD45" s="1068"/>
      <c r="BE45" s="1060"/>
      <c r="BF45" s="1060"/>
      <c r="BG45" s="1060"/>
      <c r="BH45" s="1060"/>
      <c r="BI45" s="1061"/>
      <c r="BJ45" s="203"/>
      <c r="BK45" s="203"/>
      <c r="BL45" s="203"/>
      <c r="BM45" s="203"/>
      <c r="BN45" s="203"/>
      <c r="BO45" s="216"/>
      <c r="BP45" s="216"/>
      <c r="BQ45" s="213">
        <v>39</v>
      </c>
      <c r="BR45" s="214"/>
      <c r="BS45" s="1018"/>
      <c r="BT45" s="1019"/>
      <c r="BU45" s="1019"/>
      <c r="BV45" s="1019"/>
      <c r="BW45" s="1019"/>
      <c r="BX45" s="1019"/>
      <c r="BY45" s="1019"/>
      <c r="BZ45" s="1019"/>
      <c r="CA45" s="1019"/>
      <c r="CB45" s="1019"/>
      <c r="CC45" s="1019"/>
      <c r="CD45" s="1019"/>
      <c r="CE45" s="1019"/>
      <c r="CF45" s="1019"/>
      <c r="CG45" s="1020"/>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45"/>
      <c r="DW45" s="1046"/>
      <c r="DX45" s="1046"/>
      <c r="DY45" s="1046"/>
      <c r="DZ45" s="1047"/>
      <c r="EA45" s="197"/>
    </row>
    <row r="46" spans="1:131" s="198" customFormat="1" ht="26.25" customHeight="1">
      <c r="A46" s="212">
        <v>19</v>
      </c>
      <c r="B46" s="1048"/>
      <c r="C46" s="1049"/>
      <c r="D46" s="1049"/>
      <c r="E46" s="1049"/>
      <c r="F46" s="1049"/>
      <c r="G46" s="1049"/>
      <c r="H46" s="1049"/>
      <c r="I46" s="1049"/>
      <c r="J46" s="1049"/>
      <c r="K46" s="1049"/>
      <c r="L46" s="1049"/>
      <c r="M46" s="1049"/>
      <c r="N46" s="1049"/>
      <c r="O46" s="1049"/>
      <c r="P46" s="1050"/>
      <c r="Q46" s="1069"/>
      <c r="R46" s="1070"/>
      <c r="S46" s="1070"/>
      <c r="T46" s="1070"/>
      <c r="U46" s="1070"/>
      <c r="V46" s="1070"/>
      <c r="W46" s="1070"/>
      <c r="X46" s="1070"/>
      <c r="Y46" s="1070"/>
      <c r="Z46" s="1070"/>
      <c r="AA46" s="1070"/>
      <c r="AB46" s="1070"/>
      <c r="AC46" s="1070"/>
      <c r="AD46" s="1070"/>
      <c r="AE46" s="1071"/>
      <c r="AF46" s="1054"/>
      <c r="AG46" s="1055"/>
      <c r="AH46" s="1055"/>
      <c r="AI46" s="1055"/>
      <c r="AJ46" s="1056"/>
      <c r="AK46" s="1006"/>
      <c r="AL46" s="994"/>
      <c r="AM46" s="994"/>
      <c r="AN46" s="994"/>
      <c r="AO46" s="994"/>
      <c r="AP46" s="994"/>
      <c r="AQ46" s="994"/>
      <c r="AR46" s="994"/>
      <c r="AS46" s="994"/>
      <c r="AT46" s="994"/>
      <c r="AU46" s="994"/>
      <c r="AV46" s="994"/>
      <c r="AW46" s="994"/>
      <c r="AX46" s="994"/>
      <c r="AY46" s="994"/>
      <c r="AZ46" s="1068"/>
      <c r="BA46" s="1068"/>
      <c r="BB46" s="1068"/>
      <c r="BC46" s="1068"/>
      <c r="BD46" s="1068"/>
      <c r="BE46" s="1060"/>
      <c r="BF46" s="1060"/>
      <c r="BG46" s="1060"/>
      <c r="BH46" s="1060"/>
      <c r="BI46" s="1061"/>
      <c r="BJ46" s="203"/>
      <c r="BK46" s="203"/>
      <c r="BL46" s="203"/>
      <c r="BM46" s="203"/>
      <c r="BN46" s="203"/>
      <c r="BO46" s="216"/>
      <c r="BP46" s="216"/>
      <c r="BQ46" s="213">
        <v>40</v>
      </c>
      <c r="BR46" s="214"/>
      <c r="BS46" s="1018"/>
      <c r="BT46" s="1019"/>
      <c r="BU46" s="1019"/>
      <c r="BV46" s="1019"/>
      <c r="BW46" s="1019"/>
      <c r="BX46" s="1019"/>
      <c r="BY46" s="1019"/>
      <c r="BZ46" s="1019"/>
      <c r="CA46" s="1019"/>
      <c r="CB46" s="1019"/>
      <c r="CC46" s="1019"/>
      <c r="CD46" s="1019"/>
      <c r="CE46" s="1019"/>
      <c r="CF46" s="1019"/>
      <c r="CG46" s="1020"/>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45"/>
      <c r="DW46" s="1046"/>
      <c r="DX46" s="1046"/>
      <c r="DY46" s="1046"/>
      <c r="DZ46" s="1047"/>
      <c r="EA46" s="197"/>
    </row>
    <row r="47" spans="1:131" s="198" customFormat="1" ht="26.25" customHeight="1">
      <c r="A47" s="212">
        <v>20</v>
      </c>
      <c r="B47" s="1048"/>
      <c r="C47" s="1049"/>
      <c r="D47" s="1049"/>
      <c r="E47" s="1049"/>
      <c r="F47" s="1049"/>
      <c r="G47" s="1049"/>
      <c r="H47" s="1049"/>
      <c r="I47" s="1049"/>
      <c r="J47" s="1049"/>
      <c r="K47" s="1049"/>
      <c r="L47" s="1049"/>
      <c r="M47" s="1049"/>
      <c r="N47" s="1049"/>
      <c r="O47" s="1049"/>
      <c r="P47" s="1050"/>
      <c r="Q47" s="1069"/>
      <c r="R47" s="1070"/>
      <c r="S47" s="1070"/>
      <c r="T47" s="1070"/>
      <c r="U47" s="1070"/>
      <c r="V47" s="1070"/>
      <c r="W47" s="1070"/>
      <c r="X47" s="1070"/>
      <c r="Y47" s="1070"/>
      <c r="Z47" s="1070"/>
      <c r="AA47" s="1070"/>
      <c r="AB47" s="1070"/>
      <c r="AC47" s="1070"/>
      <c r="AD47" s="1070"/>
      <c r="AE47" s="1071"/>
      <c r="AF47" s="1054"/>
      <c r="AG47" s="1055"/>
      <c r="AH47" s="1055"/>
      <c r="AI47" s="1055"/>
      <c r="AJ47" s="1056"/>
      <c r="AK47" s="1006"/>
      <c r="AL47" s="994"/>
      <c r="AM47" s="994"/>
      <c r="AN47" s="994"/>
      <c r="AO47" s="994"/>
      <c r="AP47" s="994"/>
      <c r="AQ47" s="994"/>
      <c r="AR47" s="994"/>
      <c r="AS47" s="994"/>
      <c r="AT47" s="994"/>
      <c r="AU47" s="994"/>
      <c r="AV47" s="994"/>
      <c r="AW47" s="994"/>
      <c r="AX47" s="994"/>
      <c r="AY47" s="994"/>
      <c r="AZ47" s="1068"/>
      <c r="BA47" s="1068"/>
      <c r="BB47" s="1068"/>
      <c r="BC47" s="1068"/>
      <c r="BD47" s="1068"/>
      <c r="BE47" s="1060"/>
      <c r="BF47" s="1060"/>
      <c r="BG47" s="1060"/>
      <c r="BH47" s="1060"/>
      <c r="BI47" s="1061"/>
      <c r="BJ47" s="203"/>
      <c r="BK47" s="203"/>
      <c r="BL47" s="203"/>
      <c r="BM47" s="203"/>
      <c r="BN47" s="203"/>
      <c r="BO47" s="216"/>
      <c r="BP47" s="216"/>
      <c r="BQ47" s="213">
        <v>41</v>
      </c>
      <c r="BR47" s="214"/>
      <c r="BS47" s="1018"/>
      <c r="BT47" s="1019"/>
      <c r="BU47" s="1019"/>
      <c r="BV47" s="1019"/>
      <c r="BW47" s="1019"/>
      <c r="BX47" s="1019"/>
      <c r="BY47" s="1019"/>
      <c r="BZ47" s="1019"/>
      <c r="CA47" s="1019"/>
      <c r="CB47" s="1019"/>
      <c r="CC47" s="1019"/>
      <c r="CD47" s="1019"/>
      <c r="CE47" s="1019"/>
      <c r="CF47" s="1019"/>
      <c r="CG47" s="1020"/>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45"/>
      <c r="DW47" s="1046"/>
      <c r="DX47" s="1046"/>
      <c r="DY47" s="1046"/>
      <c r="DZ47" s="1047"/>
      <c r="EA47" s="197"/>
    </row>
    <row r="48" spans="1:131" s="198" customFormat="1" ht="26.25" customHeight="1">
      <c r="A48" s="212">
        <v>21</v>
      </c>
      <c r="B48" s="1048"/>
      <c r="C48" s="1049"/>
      <c r="D48" s="1049"/>
      <c r="E48" s="1049"/>
      <c r="F48" s="1049"/>
      <c r="G48" s="1049"/>
      <c r="H48" s="1049"/>
      <c r="I48" s="1049"/>
      <c r="J48" s="1049"/>
      <c r="K48" s="1049"/>
      <c r="L48" s="1049"/>
      <c r="M48" s="1049"/>
      <c r="N48" s="1049"/>
      <c r="O48" s="1049"/>
      <c r="P48" s="1050"/>
      <c r="Q48" s="1069"/>
      <c r="R48" s="1070"/>
      <c r="S48" s="1070"/>
      <c r="T48" s="1070"/>
      <c r="U48" s="1070"/>
      <c r="V48" s="1070"/>
      <c r="W48" s="1070"/>
      <c r="X48" s="1070"/>
      <c r="Y48" s="1070"/>
      <c r="Z48" s="1070"/>
      <c r="AA48" s="1070"/>
      <c r="AB48" s="1070"/>
      <c r="AC48" s="1070"/>
      <c r="AD48" s="1070"/>
      <c r="AE48" s="1071"/>
      <c r="AF48" s="1054"/>
      <c r="AG48" s="1055"/>
      <c r="AH48" s="1055"/>
      <c r="AI48" s="1055"/>
      <c r="AJ48" s="1056"/>
      <c r="AK48" s="1006"/>
      <c r="AL48" s="994"/>
      <c r="AM48" s="994"/>
      <c r="AN48" s="994"/>
      <c r="AO48" s="994"/>
      <c r="AP48" s="994"/>
      <c r="AQ48" s="994"/>
      <c r="AR48" s="994"/>
      <c r="AS48" s="994"/>
      <c r="AT48" s="994"/>
      <c r="AU48" s="994"/>
      <c r="AV48" s="994"/>
      <c r="AW48" s="994"/>
      <c r="AX48" s="994"/>
      <c r="AY48" s="994"/>
      <c r="AZ48" s="1068"/>
      <c r="BA48" s="1068"/>
      <c r="BB48" s="1068"/>
      <c r="BC48" s="1068"/>
      <c r="BD48" s="1068"/>
      <c r="BE48" s="1060"/>
      <c r="BF48" s="1060"/>
      <c r="BG48" s="1060"/>
      <c r="BH48" s="1060"/>
      <c r="BI48" s="1061"/>
      <c r="BJ48" s="203"/>
      <c r="BK48" s="203"/>
      <c r="BL48" s="203"/>
      <c r="BM48" s="203"/>
      <c r="BN48" s="203"/>
      <c r="BO48" s="216"/>
      <c r="BP48" s="216"/>
      <c r="BQ48" s="213">
        <v>42</v>
      </c>
      <c r="BR48" s="214"/>
      <c r="BS48" s="1018"/>
      <c r="BT48" s="1019"/>
      <c r="BU48" s="1019"/>
      <c r="BV48" s="1019"/>
      <c r="BW48" s="1019"/>
      <c r="BX48" s="1019"/>
      <c r="BY48" s="1019"/>
      <c r="BZ48" s="1019"/>
      <c r="CA48" s="1019"/>
      <c r="CB48" s="1019"/>
      <c r="CC48" s="1019"/>
      <c r="CD48" s="1019"/>
      <c r="CE48" s="1019"/>
      <c r="CF48" s="1019"/>
      <c r="CG48" s="1020"/>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45"/>
      <c r="DW48" s="1046"/>
      <c r="DX48" s="1046"/>
      <c r="DY48" s="1046"/>
      <c r="DZ48" s="1047"/>
      <c r="EA48" s="197"/>
    </row>
    <row r="49" spans="1:131" s="198" customFormat="1" ht="26.25" customHeight="1">
      <c r="A49" s="212">
        <v>22</v>
      </c>
      <c r="B49" s="1048"/>
      <c r="C49" s="1049"/>
      <c r="D49" s="1049"/>
      <c r="E49" s="1049"/>
      <c r="F49" s="1049"/>
      <c r="G49" s="1049"/>
      <c r="H49" s="1049"/>
      <c r="I49" s="1049"/>
      <c r="J49" s="1049"/>
      <c r="K49" s="1049"/>
      <c r="L49" s="1049"/>
      <c r="M49" s="1049"/>
      <c r="N49" s="1049"/>
      <c r="O49" s="1049"/>
      <c r="P49" s="1050"/>
      <c r="Q49" s="1069"/>
      <c r="R49" s="1070"/>
      <c r="S49" s="1070"/>
      <c r="T49" s="1070"/>
      <c r="U49" s="1070"/>
      <c r="V49" s="1070"/>
      <c r="W49" s="1070"/>
      <c r="X49" s="1070"/>
      <c r="Y49" s="1070"/>
      <c r="Z49" s="1070"/>
      <c r="AA49" s="1070"/>
      <c r="AB49" s="1070"/>
      <c r="AC49" s="1070"/>
      <c r="AD49" s="1070"/>
      <c r="AE49" s="1071"/>
      <c r="AF49" s="1054"/>
      <c r="AG49" s="1055"/>
      <c r="AH49" s="1055"/>
      <c r="AI49" s="1055"/>
      <c r="AJ49" s="1056"/>
      <c r="AK49" s="1006"/>
      <c r="AL49" s="994"/>
      <c r="AM49" s="994"/>
      <c r="AN49" s="994"/>
      <c r="AO49" s="994"/>
      <c r="AP49" s="994"/>
      <c r="AQ49" s="994"/>
      <c r="AR49" s="994"/>
      <c r="AS49" s="994"/>
      <c r="AT49" s="994"/>
      <c r="AU49" s="994"/>
      <c r="AV49" s="994"/>
      <c r="AW49" s="994"/>
      <c r="AX49" s="994"/>
      <c r="AY49" s="994"/>
      <c r="AZ49" s="1068"/>
      <c r="BA49" s="1068"/>
      <c r="BB49" s="1068"/>
      <c r="BC49" s="1068"/>
      <c r="BD49" s="1068"/>
      <c r="BE49" s="1060"/>
      <c r="BF49" s="1060"/>
      <c r="BG49" s="1060"/>
      <c r="BH49" s="1060"/>
      <c r="BI49" s="1061"/>
      <c r="BJ49" s="203"/>
      <c r="BK49" s="203"/>
      <c r="BL49" s="203"/>
      <c r="BM49" s="203"/>
      <c r="BN49" s="203"/>
      <c r="BO49" s="216"/>
      <c r="BP49" s="216"/>
      <c r="BQ49" s="213">
        <v>43</v>
      </c>
      <c r="BR49" s="214"/>
      <c r="BS49" s="1018"/>
      <c r="BT49" s="1019"/>
      <c r="BU49" s="1019"/>
      <c r="BV49" s="1019"/>
      <c r="BW49" s="1019"/>
      <c r="BX49" s="1019"/>
      <c r="BY49" s="1019"/>
      <c r="BZ49" s="1019"/>
      <c r="CA49" s="1019"/>
      <c r="CB49" s="1019"/>
      <c r="CC49" s="1019"/>
      <c r="CD49" s="1019"/>
      <c r="CE49" s="1019"/>
      <c r="CF49" s="1019"/>
      <c r="CG49" s="1020"/>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45"/>
      <c r="DW49" s="1046"/>
      <c r="DX49" s="1046"/>
      <c r="DY49" s="1046"/>
      <c r="DZ49" s="1047"/>
      <c r="EA49" s="197"/>
    </row>
    <row r="50" spans="1:131" s="198" customFormat="1" ht="26.25" customHeight="1">
      <c r="A50" s="212">
        <v>23</v>
      </c>
      <c r="B50" s="1048"/>
      <c r="C50" s="1049"/>
      <c r="D50" s="1049"/>
      <c r="E50" s="1049"/>
      <c r="F50" s="1049"/>
      <c r="G50" s="1049"/>
      <c r="H50" s="1049"/>
      <c r="I50" s="1049"/>
      <c r="J50" s="1049"/>
      <c r="K50" s="1049"/>
      <c r="L50" s="1049"/>
      <c r="M50" s="1049"/>
      <c r="N50" s="1049"/>
      <c r="O50" s="1049"/>
      <c r="P50" s="1050"/>
      <c r="Q50" s="1051"/>
      <c r="R50" s="1052"/>
      <c r="S50" s="1052"/>
      <c r="T50" s="1052"/>
      <c r="U50" s="1052"/>
      <c r="V50" s="1052"/>
      <c r="W50" s="1052"/>
      <c r="X50" s="1052"/>
      <c r="Y50" s="1052"/>
      <c r="Z50" s="1052"/>
      <c r="AA50" s="1052"/>
      <c r="AB50" s="1052"/>
      <c r="AC50" s="1052"/>
      <c r="AD50" s="1052"/>
      <c r="AE50" s="1053"/>
      <c r="AF50" s="1054"/>
      <c r="AG50" s="1055"/>
      <c r="AH50" s="1055"/>
      <c r="AI50" s="1055"/>
      <c r="AJ50" s="1056"/>
      <c r="AK50" s="1057"/>
      <c r="AL50" s="1052"/>
      <c r="AM50" s="1052"/>
      <c r="AN50" s="1052"/>
      <c r="AO50" s="1052"/>
      <c r="AP50" s="1052"/>
      <c r="AQ50" s="1052"/>
      <c r="AR50" s="1052"/>
      <c r="AS50" s="1052"/>
      <c r="AT50" s="1052"/>
      <c r="AU50" s="1052"/>
      <c r="AV50" s="1052"/>
      <c r="AW50" s="1052"/>
      <c r="AX50" s="1052"/>
      <c r="AY50" s="1052"/>
      <c r="AZ50" s="1058"/>
      <c r="BA50" s="1058"/>
      <c r="BB50" s="1058"/>
      <c r="BC50" s="1058"/>
      <c r="BD50" s="1058"/>
      <c r="BE50" s="1060"/>
      <c r="BF50" s="1060"/>
      <c r="BG50" s="1060"/>
      <c r="BH50" s="1060"/>
      <c r="BI50" s="1061"/>
      <c r="BJ50" s="203"/>
      <c r="BK50" s="203"/>
      <c r="BL50" s="203"/>
      <c r="BM50" s="203"/>
      <c r="BN50" s="203"/>
      <c r="BO50" s="216"/>
      <c r="BP50" s="216"/>
      <c r="BQ50" s="213">
        <v>44</v>
      </c>
      <c r="BR50" s="214"/>
      <c r="BS50" s="1018"/>
      <c r="BT50" s="1019"/>
      <c r="BU50" s="1019"/>
      <c r="BV50" s="1019"/>
      <c r="BW50" s="1019"/>
      <c r="BX50" s="1019"/>
      <c r="BY50" s="1019"/>
      <c r="BZ50" s="1019"/>
      <c r="CA50" s="1019"/>
      <c r="CB50" s="1019"/>
      <c r="CC50" s="1019"/>
      <c r="CD50" s="1019"/>
      <c r="CE50" s="1019"/>
      <c r="CF50" s="1019"/>
      <c r="CG50" s="1020"/>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45"/>
      <c r="DW50" s="1046"/>
      <c r="DX50" s="1046"/>
      <c r="DY50" s="1046"/>
      <c r="DZ50" s="1047"/>
      <c r="EA50" s="197"/>
    </row>
    <row r="51" spans="1:131" s="198" customFormat="1" ht="26.25" customHeight="1">
      <c r="A51" s="212">
        <v>24</v>
      </c>
      <c r="B51" s="1048"/>
      <c r="C51" s="1049"/>
      <c r="D51" s="1049"/>
      <c r="E51" s="1049"/>
      <c r="F51" s="1049"/>
      <c r="G51" s="1049"/>
      <c r="H51" s="1049"/>
      <c r="I51" s="1049"/>
      <c r="J51" s="1049"/>
      <c r="K51" s="1049"/>
      <c r="L51" s="1049"/>
      <c r="M51" s="1049"/>
      <c r="N51" s="1049"/>
      <c r="O51" s="1049"/>
      <c r="P51" s="1050"/>
      <c r="Q51" s="1051"/>
      <c r="R51" s="1052"/>
      <c r="S51" s="1052"/>
      <c r="T51" s="1052"/>
      <c r="U51" s="1052"/>
      <c r="V51" s="1052"/>
      <c r="W51" s="1052"/>
      <c r="X51" s="1052"/>
      <c r="Y51" s="1052"/>
      <c r="Z51" s="1052"/>
      <c r="AA51" s="1052"/>
      <c r="AB51" s="1052"/>
      <c r="AC51" s="1052"/>
      <c r="AD51" s="1052"/>
      <c r="AE51" s="1053"/>
      <c r="AF51" s="1054"/>
      <c r="AG51" s="1055"/>
      <c r="AH51" s="1055"/>
      <c r="AI51" s="1055"/>
      <c r="AJ51" s="1056"/>
      <c r="AK51" s="1057"/>
      <c r="AL51" s="1052"/>
      <c r="AM51" s="1052"/>
      <c r="AN51" s="1052"/>
      <c r="AO51" s="1052"/>
      <c r="AP51" s="1052"/>
      <c r="AQ51" s="1052"/>
      <c r="AR51" s="1052"/>
      <c r="AS51" s="1052"/>
      <c r="AT51" s="1052"/>
      <c r="AU51" s="1052"/>
      <c r="AV51" s="1052"/>
      <c r="AW51" s="1052"/>
      <c r="AX51" s="1052"/>
      <c r="AY51" s="1052"/>
      <c r="AZ51" s="1058"/>
      <c r="BA51" s="1058"/>
      <c r="BB51" s="1058"/>
      <c r="BC51" s="1058"/>
      <c r="BD51" s="1058"/>
      <c r="BE51" s="1060"/>
      <c r="BF51" s="1060"/>
      <c r="BG51" s="1060"/>
      <c r="BH51" s="1060"/>
      <c r="BI51" s="1061"/>
      <c r="BJ51" s="203"/>
      <c r="BK51" s="203"/>
      <c r="BL51" s="203"/>
      <c r="BM51" s="203"/>
      <c r="BN51" s="203"/>
      <c r="BO51" s="216"/>
      <c r="BP51" s="216"/>
      <c r="BQ51" s="213">
        <v>45</v>
      </c>
      <c r="BR51" s="214"/>
      <c r="BS51" s="1018"/>
      <c r="BT51" s="1019"/>
      <c r="BU51" s="1019"/>
      <c r="BV51" s="1019"/>
      <c r="BW51" s="1019"/>
      <c r="BX51" s="1019"/>
      <c r="BY51" s="1019"/>
      <c r="BZ51" s="1019"/>
      <c r="CA51" s="1019"/>
      <c r="CB51" s="1019"/>
      <c r="CC51" s="1019"/>
      <c r="CD51" s="1019"/>
      <c r="CE51" s="1019"/>
      <c r="CF51" s="1019"/>
      <c r="CG51" s="1020"/>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45"/>
      <c r="DW51" s="1046"/>
      <c r="DX51" s="1046"/>
      <c r="DY51" s="1046"/>
      <c r="DZ51" s="1047"/>
      <c r="EA51" s="197"/>
    </row>
    <row r="52" spans="1:131" s="198" customFormat="1" ht="26.25" customHeight="1">
      <c r="A52" s="212">
        <v>25</v>
      </c>
      <c r="B52" s="1048"/>
      <c r="C52" s="1049"/>
      <c r="D52" s="1049"/>
      <c r="E52" s="1049"/>
      <c r="F52" s="1049"/>
      <c r="G52" s="1049"/>
      <c r="H52" s="1049"/>
      <c r="I52" s="1049"/>
      <c r="J52" s="1049"/>
      <c r="K52" s="1049"/>
      <c r="L52" s="1049"/>
      <c r="M52" s="1049"/>
      <c r="N52" s="1049"/>
      <c r="O52" s="1049"/>
      <c r="P52" s="1050"/>
      <c r="Q52" s="1051"/>
      <c r="R52" s="1052"/>
      <c r="S52" s="1052"/>
      <c r="T52" s="1052"/>
      <c r="U52" s="1052"/>
      <c r="V52" s="1052"/>
      <c r="W52" s="1052"/>
      <c r="X52" s="1052"/>
      <c r="Y52" s="1052"/>
      <c r="Z52" s="1052"/>
      <c r="AA52" s="1052"/>
      <c r="AB52" s="1052"/>
      <c r="AC52" s="1052"/>
      <c r="AD52" s="1052"/>
      <c r="AE52" s="1053"/>
      <c r="AF52" s="1054"/>
      <c r="AG52" s="1055"/>
      <c r="AH52" s="1055"/>
      <c r="AI52" s="1055"/>
      <c r="AJ52" s="1056"/>
      <c r="AK52" s="1057"/>
      <c r="AL52" s="1052"/>
      <c r="AM52" s="1052"/>
      <c r="AN52" s="1052"/>
      <c r="AO52" s="1052"/>
      <c r="AP52" s="1052"/>
      <c r="AQ52" s="1052"/>
      <c r="AR52" s="1052"/>
      <c r="AS52" s="1052"/>
      <c r="AT52" s="1052"/>
      <c r="AU52" s="1052"/>
      <c r="AV52" s="1052"/>
      <c r="AW52" s="1052"/>
      <c r="AX52" s="1052"/>
      <c r="AY52" s="1052"/>
      <c r="AZ52" s="1058"/>
      <c r="BA52" s="1058"/>
      <c r="BB52" s="1058"/>
      <c r="BC52" s="1058"/>
      <c r="BD52" s="1058"/>
      <c r="BE52" s="1060"/>
      <c r="BF52" s="1060"/>
      <c r="BG52" s="1060"/>
      <c r="BH52" s="1060"/>
      <c r="BI52" s="1061"/>
      <c r="BJ52" s="203"/>
      <c r="BK52" s="203"/>
      <c r="BL52" s="203"/>
      <c r="BM52" s="203"/>
      <c r="BN52" s="203"/>
      <c r="BO52" s="216"/>
      <c r="BP52" s="216"/>
      <c r="BQ52" s="213">
        <v>46</v>
      </c>
      <c r="BR52" s="214"/>
      <c r="BS52" s="1018"/>
      <c r="BT52" s="1019"/>
      <c r="BU52" s="1019"/>
      <c r="BV52" s="1019"/>
      <c r="BW52" s="1019"/>
      <c r="BX52" s="1019"/>
      <c r="BY52" s="1019"/>
      <c r="BZ52" s="1019"/>
      <c r="CA52" s="1019"/>
      <c r="CB52" s="1019"/>
      <c r="CC52" s="1019"/>
      <c r="CD52" s="1019"/>
      <c r="CE52" s="1019"/>
      <c r="CF52" s="1019"/>
      <c r="CG52" s="1020"/>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45"/>
      <c r="DW52" s="1046"/>
      <c r="DX52" s="1046"/>
      <c r="DY52" s="1046"/>
      <c r="DZ52" s="1047"/>
      <c r="EA52" s="197"/>
    </row>
    <row r="53" spans="1:131" s="198" customFormat="1" ht="26.25" customHeight="1">
      <c r="A53" s="212">
        <v>26</v>
      </c>
      <c r="B53" s="1048"/>
      <c r="C53" s="1049"/>
      <c r="D53" s="1049"/>
      <c r="E53" s="1049"/>
      <c r="F53" s="1049"/>
      <c r="G53" s="1049"/>
      <c r="H53" s="1049"/>
      <c r="I53" s="1049"/>
      <c r="J53" s="1049"/>
      <c r="K53" s="1049"/>
      <c r="L53" s="1049"/>
      <c r="M53" s="1049"/>
      <c r="N53" s="1049"/>
      <c r="O53" s="1049"/>
      <c r="P53" s="1050"/>
      <c r="Q53" s="1051"/>
      <c r="R53" s="1052"/>
      <c r="S53" s="1052"/>
      <c r="T53" s="1052"/>
      <c r="U53" s="1052"/>
      <c r="V53" s="1052"/>
      <c r="W53" s="1052"/>
      <c r="X53" s="1052"/>
      <c r="Y53" s="1052"/>
      <c r="Z53" s="1052"/>
      <c r="AA53" s="1052"/>
      <c r="AB53" s="1052"/>
      <c r="AC53" s="1052"/>
      <c r="AD53" s="1052"/>
      <c r="AE53" s="1053"/>
      <c r="AF53" s="1054"/>
      <c r="AG53" s="1055"/>
      <c r="AH53" s="1055"/>
      <c r="AI53" s="1055"/>
      <c r="AJ53" s="1056"/>
      <c r="AK53" s="1057"/>
      <c r="AL53" s="1052"/>
      <c r="AM53" s="1052"/>
      <c r="AN53" s="1052"/>
      <c r="AO53" s="1052"/>
      <c r="AP53" s="1052"/>
      <c r="AQ53" s="1052"/>
      <c r="AR53" s="1052"/>
      <c r="AS53" s="1052"/>
      <c r="AT53" s="1052"/>
      <c r="AU53" s="1052"/>
      <c r="AV53" s="1052"/>
      <c r="AW53" s="1052"/>
      <c r="AX53" s="1052"/>
      <c r="AY53" s="1052"/>
      <c r="AZ53" s="1058"/>
      <c r="BA53" s="1058"/>
      <c r="BB53" s="1058"/>
      <c r="BC53" s="1058"/>
      <c r="BD53" s="1058"/>
      <c r="BE53" s="1060"/>
      <c r="BF53" s="1060"/>
      <c r="BG53" s="1060"/>
      <c r="BH53" s="1060"/>
      <c r="BI53" s="1061"/>
      <c r="BJ53" s="203"/>
      <c r="BK53" s="203"/>
      <c r="BL53" s="203"/>
      <c r="BM53" s="203"/>
      <c r="BN53" s="203"/>
      <c r="BO53" s="216"/>
      <c r="BP53" s="216"/>
      <c r="BQ53" s="213">
        <v>47</v>
      </c>
      <c r="BR53" s="214"/>
      <c r="BS53" s="1018"/>
      <c r="BT53" s="1019"/>
      <c r="BU53" s="1019"/>
      <c r="BV53" s="1019"/>
      <c r="BW53" s="1019"/>
      <c r="BX53" s="1019"/>
      <c r="BY53" s="1019"/>
      <c r="BZ53" s="1019"/>
      <c r="CA53" s="1019"/>
      <c r="CB53" s="1019"/>
      <c r="CC53" s="1019"/>
      <c r="CD53" s="1019"/>
      <c r="CE53" s="1019"/>
      <c r="CF53" s="1019"/>
      <c r="CG53" s="1020"/>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45"/>
      <c r="DW53" s="1046"/>
      <c r="DX53" s="1046"/>
      <c r="DY53" s="1046"/>
      <c r="DZ53" s="1047"/>
      <c r="EA53" s="197"/>
    </row>
    <row r="54" spans="1:131" s="198" customFormat="1" ht="26.25" customHeight="1">
      <c r="A54" s="212">
        <v>27</v>
      </c>
      <c r="B54" s="1048"/>
      <c r="C54" s="1049"/>
      <c r="D54" s="1049"/>
      <c r="E54" s="1049"/>
      <c r="F54" s="1049"/>
      <c r="G54" s="1049"/>
      <c r="H54" s="1049"/>
      <c r="I54" s="1049"/>
      <c r="J54" s="1049"/>
      <c r="K54" s="1049"/>
      <c r="L54" s="1049"/>
      <c r="M54" s="1049"/>
      <c r="N54" s="1049"/>
      <c r="O54" s="1049"/>
      <c r="P54" s="1050"/>
      <c r="Q54" s="1051"/>
      <c r="R54" s="1052"/>
      <c r="S54" s="1052"/>
      <c r="T54" s="1052"/>
      <c r="U54" s="1052"/>
      <c r="V54" s="1052"/>
      <c r="W54" s="1052"/>
      <c r="X54" s="1052"/>
      <c r="Y54" s="1052"/>
      <c r="Z54" s="1052"/>
      <c r="AA54" s="1052"/>
      <c r="AB54" s="1052"/>
      <c r="AC54" s="1052"/>
      <c r="AD54" s="1052"/>
      <c r="AE54" s="1053"/>
      <c r="AF54" s="1054"/>
      <c r="AG54" s="1055"/>
      <c r="AH54" s="1055"/>
      <c r="AI54" s="1055"/>
      <c r="AJ54" s="1056"/>
      <c r="AK54" s="1057"/>
      <c r="AL54" s="1052"/>
      <c r="AM54" s="1052"/>
      <c r="AN54" s="1052"/>
      <c r="AO54" s="1052"/>
      <c r="AP54" s="1052"/>
      <c r="AQ54" s="1052"/>
      <c r="AR54" s="1052"/>
      <c r="AS54" s="1052"/>
      <c r="AT54" s="1052"/>
      <c r="AU54" s="1052"/>
      <c r="AV54" s="1052"/>
      <c r="AW54" s="1052"/>
      <c r="AX54" s="1052"/>
      <c r="AY54" s="1052"/>
      <c r="AZ54" s="1058"/>
      <c r="BA54" s="1058"/>
      <c r="BB54" s="1058"/>
      <c r="BC54" s="1058"/>
      <c r="BD54" s="1058"/>
      <c r="BE54" s="1060"/>
      <c r="BF54" s="1060"/>
      <c r="BG54" s="1060"/>
      <c r="BH54" s="1060"/>
      <c r="BI54" s="1061"/>
      <c r="BJ54" s="203"/>
      <c r="BK54" s="203"/>
      <c r="BL54" s="203"/>
      <c r="BM54" s="203"/>
      <c r="BN54" s="203"/>
      <c r="BO54" s="216"/>
      <c r="BP54" s="216"/>
      <c r="BQ54" s="213">
        <v>48</v>
      </c>
      <c r="BR54" s="214"/>
      <c r="BS54" s="1018"/>
      <c r="BT54" s="1019"/>
      <c r="BU54" s="1019"/>
      <c r="BV54" s="1019"/>
      <c r="BW54" s="1019"/>
      <c r="BX54" s="1019"/>
      <c r="BY54" s="1019"/>
      <c r="BZ54" s="1019"/>
      <c r="CA54" s="1019"/>
      <c r="CB54" s="1019"/>
      <c r="CC54" s="1019"/>
      <c r="CD54" s="1019"/>
      <c r="CE54" s="1019"/>
      <c r="CF54" s="1019"/>
      <c r="CG54" s="1020"/>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45"/>
      <c r="DW54" s="1046"/>
      <c r="DX54" s="1046"/>
      <c r="DY54" s="1046"/>
      <c r="DZ54" s="1047"/>
      <c r="EA54" s="197"/>
    </row>
    <row r="55" spans="1:131" s="198" customFormat="1" ht="26.25" customHeight="1">
      <c r="A55" s="212">
        <v>28</v>
      </c>
      <c r="B55" s="1048"/>
      <c r="C55" s="1049"/>
      <c r="D55" s="1049"/>
      <c r="E55" s="1049"/>
      <c r="F55" s="1049"/>
      <c r="G55" s="1049"/>
      <c r="H55" s="1049"/>
      <c r="I55" s="1049"/>
      <c r="J55" s="1049"/>
      <c r="K55" s="1049"/>
      <c r="L55" s="1049"/>
      <c r="M55" s="1049"/>
      <c r="N55" s="1049"/>
      <c r="O55" s="1049"/>
      <c r="P55" s="1050"/>
      <c r="Q55" s="1051"/>
      <c r="R55" s="1052"/>
      <c r="S55" s="1052"/>
      <c r="T55" s="1052"/>
      <c r="U55" s="1052"/>
      <c r="V55" s="1052"/>
      <c r="W55" s="1052"/>
      <c r="X55" s="1052"/>
      <c r="Y55" s="1052"/>
      <c r="Z55" s="1052"/>
      <c r="AA55" s="1052"/>
      <c r="AB55" s="1052"/>
      <c r="AC55" s="1052"/>
      <c r="AD55" s="1052"/>
      <c r="AE55" s="1053"/>
      <c r="AF55" s="1054"/>
      <c r="AG55" s="1055"/>
      <c r="AH55" s="1055"/>
      <c r="AI55" s="1055"/>
      <c r="AJ55" s="1056"/>
      <c r="AK55" s="1057"/>
      <c r="AL55" s="1052"/>
      <c r="AM55" s="1052"/>
      <c r="AN55" s="1052"/>
      <c r="AO55" s="1052"/>
      <c r="AP55" s="1052"/>
      <c r="AQ55" s="1052"/>
      <c r="AR55" s="1052"/>
      <c r="AS55" s="1052"/>
      <c r="AT55" s="1052"/>
      <c r="AU55" s="1052"/>
      <c r="AV55" s="1052"/>
      <c r="AW55" s="1052"/>
      <c r="AX55" s="1052"/>
      <c r="AY55" s="1052"/>
      <c r="AZ55" s="1058"/>
      <c r="BA55" s="1058"/>
      <c r="BB55" s="1058"/>
      <c r="BC55" s="1058"/>
      <c r="BD55" s="1058"/>
      <c r="BE55" s="1060"/>
      <c r="BF55" s="1060"/>
      <c r="BG55" s="1060"/>
      <c r="BH55" s="1060"/>
      <c r="BI55" s="1061"/>
      <c r="BJ55" s="203"/>
      <c r="BK55" s="203"/>
      <c r="BL55" s="203"/>
      <c r="BM55" s="203"/>
      <c r="BN55" s="203"/>
      <c r="BO55" s="216"/>
      <c r="BP55" s="216"/>
      <c r="BQ55" s="213">
        <v>49</v>
      </c>
      <c r="BR55" s="214"/>
      <c r="BS55" s="1018"/>
      <c r="BT55" s="1019"/>
      <c r="BU55" s="1019"/>
      <c r="BV55" s="1019"/>
      <c r="BW55" s="1019"/>
      <c r="BX55" s="1019"/>
      <c r="BY55" s="1019"/>
      <c r="BZ55" s="1019"/>
      <c r="CA55" s="1019"/>
      <c r="CB55" s="1019"/>
      <c r="CC55" s="1019"/>
      <c r="CD55" s="1019"/>
      <c r="CE55" s="1019"/>
      <c r="CF55" s="1019"/>
      <c r="CG55" s="1020"/>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45"/>
      <c r="DW55" s="1046"/>
      <c r="DX55" s="1046"/>
      <c r="DY55" s="1046"/>
      <c r="DZ55" s="1047"/>
      <c r="EA55" s="197"/>
    </row>
    <row r="56" spans="1:131" s="198" customFormat="1" ht="26.25" customHeight="1">
      <c r="A56" s="212">
        <v>29</v>
      </c>
      <c r="B56" s="1048"/>
      <c r="C56" s="1049"/>
      <c r="D56" s="1049"/>
      <c r="E56" s="1049"/>
      <c r="F56" s="1049"/>
      <c r="G56" s="1049"/>
      <c r="H56" s="1049"/>
      <c r="I56" s="1049"/>
      <c r="J56" s="1049"/>
      <c r="K56" s="1049"/>
      <c r="L56" s="1049"/>
      <c r="M56" s="1049"/>
      <c r="N56" s="1049"/>
      <c r="O56" s="1049"/>
      <c r="P56" s="1050"/>
      <c r="Q56" s="1051"/>
      <c r="R56" s="1052"/>
      <c r="S56" s="1052"/>
      <c r="T56" s="1052"/>
      <c r="U56" s="1052"/>
      <c r="V56" s="1052"/>
      <c r="W56" s="1052"/>
      <c r="X56" s="1052"/>
      <c r="Y56" s="1052"/>
      <c r="Z56" s="1052"/>
      <c r="AA56" s="1052"/>
      <c r="AB56" s="1052"/>
      <c r="AC56" s="1052"/>
      <c r="AD56" s="1052"/>
      <c r="AE56" s="1053"/>
      <c r="AF56" s="1054"/>
      <c r="AG56" s="1055"/>
      <c r="AH56" s="1055"/>
      <c r="AI56" s="1055"/>
      <c r="AJ56" s="1056"/>
      <c r="AK56" s="1057"/>
      <c r="AL56" s="1052"/>
      <c r="AM56" s="1052"/>
      <c r="AN56" s="1052"/>
      <c r="AO56" s="1052"/>
      <c r="AP56" s="1052"/>
      <c r="AQ56" s="1052"/>
      <c r="AR56" s="1052"/>
      <c r="AS56" s="1052"/>
      <c r="AT56" s="1052"/>
      <c r="AU56" s="1052"/>
      <c r="AV56" s="1052"/>
      <c r="AW56" s="1052"/>
      <c r="AX56" s="1052"/>
      <c r="AY56" s="1052"/>
      <c r="AZ56" s="1058"/>
      <c r="BA56" s="1058"/>
      <c r="BB56" s="1058"/>
      <c r="BC56" s="1058"/>
      <c r="BD56" s="1058"/>
      <c r="BE56" s="1060"/>
      <c r="BF56" s="1060"/>
      <c r="BG56" s="1060"/>
      <c r="BH56" s="1060"/>
      <c r="BI56" s="1061"/>
      <c r="BJ56" s="203"/>
      <c r="BK56" s="203"/>
      <c r="BL56" s="203"/>
      <c r="BM56" s="203"/>
      <c r="BN56" s="203"/>
      <c r="BO56" s="216"/>
      <c r="BP56" s="216"/>
      <c r="BQ56" s="213">
        <v>50</v>
      </c>
      <c r="BR56" s="214"/>
      <c r="BS56" s="1018"/>
      <c r="BT56" s="1019"/>
      <c r="BU56" s="1019"/>
      <c r="BV56" s="1019"/>
      <c r="BW56" s="1019"/>
      <c r="BX56" s="1019"/>
      <c r="BY56" s="1019"/>
      <c r="BZ56" s="1019"/>
      <c r="CA56" s="1019"/>
      <c r="CB56" s="1019"/>
      <c r="CC56" s="1019"/>
      <c r="CD56" s="1019"/>
      <c r="CE56" s="1019"/>
      <c r="CF56" s="1019"/>
      <c r="CG56" s="1020"/>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45"/>
      <c r="DW56" s="1046"/>
      <c r="DX56" s="1046"/>
      <c r="DY56" s="1046"/>
      <c r="DZ56" s="1047"/>
      <c r="EA56" s="197"/>
    </row>
    <row r="57" spans="1:131" s="198" customFormat="1" ht="26.25" customHeight="1">
      <c r="A57" s="212">
        <v>30</v>
      </c>
      <c r="B57" s="1048"/>
      <c r="C57" s="1049"/>
      <c r="D57" s="1049"/>
      <c r="E57" s="1049"/>
      <c r="F57" s="1049"/>
      <c r="G57" s="1049"/>
      <c r="H57" s="1049"/>
      <c r="I57" s="1049"/>
      <c r="J57" s="1049"/>
      <c r="K57" s="1049"/>
      <c r="L57" s="1049"/>
      <c r="M57" s="1049"/>
      <c r="N57" s="1049"/>
      <c r="O57" s="1049"/>
      <c r="P57" s="1050"/>
      <c r="Q57" s="1051"/>
      <c r="R57" s="1052"/>
      <c r="S57" s="1052"/>
      <c r="T57" s="1052"/>
      <c r="U57" s="1052"/>
      <c r="V57" s="1052"/>
      <c r="W57" s="1052"/>
      <c r="X57" s="1052"/>
      <c r="Y57" s="1052"/>
      <c r="Z57" s="1052"/>
      <c r="AA57" s="1052"/>
      <c r="AB57" s="1052"/>
      <c r="AC57" s="1052"/>
      <c r="AD57" s="1052"/>
      <c r="AE57" s="1053"/>
      <c r="AF57" s="1054"/>
      <c r="AG57" s="1055"/>
      <c r="AH57" s="1055"/>
      <c r="AI57" s="1055"/>
      <c r="AJ57" s="1056"/>
      <c r="AK57" s="1057"/>
      <c r="AL57" s="1052"/>
      <c r="AM57" s="1052"/>
      <c r="AN57" s="1052"/>
      <c r="AO57" s="1052"/>
      <c r="AP57" s="1052"/>
      <c r="AQ57" s="1052"/>
      <c r="AR57" s="1052"/>
      <c r="AS57" s="1052"/>
      <c r="AT57" s="1052"/>
      <c r="AU57" s="1052"/>
      <c r="AV57" s="1052"/>
      <c r="AW57" s="1052"/>
      <c r="AX57" s="1052"/>
      <c r="AY57" s="1052"/>
      <c r="AZ57" s="1058"/>
      <c r="BA57" s="1058"/>
      <c r="BB57" s="1058"/>
      <c r="BC57" s="1058"/>
      <c r="BD57" s="1058"/>
      <c r="BE57" s="1060"/>
      <c r="BF57" s="1060"/>
      <c r="BG57" s="1060"/>
      <c r="BH57" s="1060"/>
      <c r="BI57" s="1061"/>
      <c r="BJ57" s="203"/>
      <c r="BK57" s="203"/>
      <c r="BL57" s="203"/>
      <c r="BM57" s="203"/>
      <c r="BN57" s="203"/>
      <c r="BO57" s="216"/>
      <c r="BP57" s="216"/>
      <c r="BQ57" s="213">
        <v>51</v>
      </c>
      <c r="BR57" s="214"/>
      <c r="BS57" s="1018"/>
      <c r="BT57" s="1019"/>
      <c r="BU57" s="1019"/>
      <c r="BV57" s="1019"/>
      <c r="BW57" s="1019"/>
      <c r="BX57" s="1019"/>
      <c r="BY57" s="1019"/>
      <c r="BZ57" s="1019"/>
      <c r="CA57" s="1019"/>
      <c r="CB57" s="1019"/>
      <c r="CC57" s="1019"/>
      <c r="CD57" s="1019"/>
      <c r="CE57" s="1019"/>
      <c r="CF57" s="1019"/>
      <c r="CG57" s="1020"/>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45"/>
      <c r="DW57" s="1046"/>
      <c r="DX57" s="1046"/>
      <c r="DY57" s="1046"/>
      <c r="DZ57" s="1047"/>
      <c r="EA57" s="197"/>
    </row>
    <row r="58" spans="1:131" s="198" customFormat="1" ht="26.25" customHeight="1">
      <c r="A58" s="212">
        <v>31</v>
      </c>
      <c r="B58" s="1048"/>
      <c r="C58" s="1049"/>
      <c r="D58" s="1049"/>
      <c r="E58" s="1049"/>
      <c r="F58" s="1049"/>
      <c r="G58" s="1049"/>
      <c r="H58" s="1049"/>
      <c r="I58" s="1049"/>
      <c r="J58" s="1049"/>
      <c r="K58" s="1049"/>
      <c r="L58" s="1049"/>
      <c r="M58" s="1049"/>
      <c r="N58" s="1049"/>
      <c r="O58" s="1049"/>
      <c r="P58" s="1050"/>
      <c r="Q58" s="1051"/>
      <c r="R58" s="1052"/>
      <c r="S58" s="1052"/>
      <c r="T58" s="1052"/>
      <c r="U58" s="1052"/>
      <c r="V58" s="1052"/>
      <c r="W58" s="1052"/>
      <c r="X58" s="1052"/>
      <c r="Y58" s="1052"/>
      <c r="Z58" s="1052"/>
      <c r="AA58" s="1052"/>
      <c r="AB58" s="1052"/>
      <c r="AC58" s="1052"/>
      <c r="AD58" s="1052"/>
      <c r="AE58" s="1053"/>
      <c r="AF58" s="1054"/>
      <c r="AG58" s="1055"/>
      <c r="AH58" s="1055"/>
      <c r="AI58" s="1055"/>
      <c r="AJ58" s="1056"/>
      <c r="AK58" s="1057"/>
      <c r="AL58" s="1052"/>
      <c r="AM58" s="1052"/>
      <c r="AN58" s="1052"/>
      <c r="AO58" s="1052"/>
      <c r="AP58" s="1052"/>
      <c r="AQ58" s="1052"/>
      <c r="AR58" s="1052"/>
      <c r="AS58" s="1052"/>
      <c r="AT58" s="1052"/>
      <c r="AU58" s="1052"/>
      <c r="AV58" s="1052"/>
      <c r="AW58" s="1052"/>
      <c r="AX58" s="1052"/>
      <c r="AY58" s="1052"/>
      <c r="AZ58" s="1058"/>
      <c r="BA58" s="1058"/>
      <c r="BB58" s="1058"/>
      <c r="BC58" s="1058"/>
      <c r="BD58" s="1058"/>
      <c r="BE58" s="1060"/>
      <c r="BF58" s="1060"/>
      <c r="BG58" s="1060"/>
      <c r="BH58" s="1060"/>
      <c r="BI58" s="1061"/>
      <c r="BJ58" s="203"/>
      <c r="BK58" s="203"/>
      <c r="BL58" s="203"/>
      <c r="BM58" s="203"/>
      <c r="BN58" s="203"/>
      <c r="BO58" s="216"/>
      <c r="BP58" s="216"/>
      <c r="BQ58" s="213">
        <v>52</v>
      </c>
      <c r="BR58" s="214"/>
      <c r="BS58" s="1018"/>
      <c r="BT58" s="1019"/>
      <c r="BU58" s="1019"/>
      <c r="BV58" s="1019"/>
      <c r="BW58" s="1019"/>
      <c r="BX58" s="1019"/>
      <c r="BY58" s="1019"/>
      <c r="BZ58" s="1019"/>
      <c r="CA58" s="1019"/>
      <c r="CB58" s="1019"/>
      <c r="CC58" s="1019"/>
      <c r="CD58" s="1019"/>
      <c r="CE58" s="1019"/>
      <c r="CF58" s="1019"/>
      <c r="CG58" s="1020"/>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45"/>
      <c r="DW58" s="1046"/>
      <c r="DX58" s="1046"/>
      <c r="DY58" s="1046"/>
      <c r="DZ58" s="1047"/>
      <c r="EA58" s="197"/>
    </row>
    <row r="59" spans="1:131" s="198" customFormat="1" ht="26.25" customHeight="1">
      <c r="A59" s="212">
        <v>32</v>
      </c>
      <c r="B59" s="1048"/>
      <c r="C59" s="1049"/>
      <c r="D59" s="1049"/>
      <c r="E59" s="1049"/>
      <c r="F59" s="1049"/>
      <c r="G59" s="1049"/>
      <c r="H59" s="1049"/>
      <c r="I59" s="1049"/>
      <c r="J59" s="1049"/>
      <c r="K59" s="1049"/>
      <c r="L59" s="1049"/>
      <c r="M59" s="1049"/>
      <c r="N59" s="1049"/>
      <c r="O59" s="1049"/>
      <c r="P59" s="1050"/>
      <c r="Q59" s="1051"/>
      <c r="R59" s="1052"/>
      <c r="S59" s="1052"/>
      <c r="T59" s="1052"/>
      <c r="U59" s="1052"/>
      <c r="V59" s="1052"/>
      <c r="W59" s="1052"/>
      <c r="X59" s="1052"/>
      <c r="Y59" s="1052"/>
      <c r="Z59" s="1052"/>
      <c r="AA59" s="1052"/>
      <c r="AB59" s="1052"/>
      <c r="AC59" s="1052"/>
      <c r="AD59" s="1052"/>
      <c r="AE59" s="1053"/>
      <c r="AF59" s="1054"/>
      <c r="AG59" s="1055"/>
      <c r="AH59" s="1055"/>
      <c r="AI59" s="1055"/>
      <c r="AJ59" s="1056"/>
      <c r="AK59" s="1057"/>
      <c r="AL59" s="1052"/>
      <c r="AM59" s="1052"/>
      <c r="AN59" s="1052"/>
      <c r="AO59" s="1052"/>
      <c r="AP59" s="1052"/>
      <c r="AQ59" s="1052"/>
      <c r="AR59" s="1052"/>
      <c r="AS59" s="1052"/>
      <c r="AT59" s="1052"/>
      <c r="AU59" s="1052"/>
      <c r="AV59" s="1052"/>
      <c r="AW59" s="1052"/>
      <c r="AX59" s="1052"/>
      <c r="AY59" s="1052"/>
      <c r="AZ59" s="1058"/>
      <c r="BA59" s="1058"/>
      <c r="BB59" s="1058"/>
      <c r="BC59" s="1058"/>
      <c r="BD59" s="1058"/>
      <c r="BE59" s="1060"/>
      <c r="BF59" s="1060"/>
      <c r="BG59" s="1060"/>
      <c r="BH59" s="1060"/>
      <c r="BI59" s="1061"/>
      <c r="BJ59" s="203"/>
      <c r="BK59" s="203"/>
      <c r="BL59" s="203"/>
      <c r="BM59" s="203"/>
      <c r="BN59" s="203"/>
      <c r="BO59" s="216"/>
      <c r="BP59" s="216"/>
      <c r="BQ59" s="213">
        <v>53</v>
      </c>
      <c r="BR59" s="214"/>
      <c r="BS59" s="1018"/>
      <c r="BT59" s="1019"/>
      <c r="BU59" s="1019"/>
      <c r="BV59" s="1019"/>
      <c r="BW59" s="1019"/>
      <c r="BX59" s="1019"/>
      <c r="BY59" s="1019"/>
      <c r="BZ59" s="1019"/>
      <c r="CA59" s="1019"/>
      <c r="CB59" s="1019"/>
      <c r="CC59" s="1019"/>
      <c r="CD59" s="1019"/>
      <c r="CE59" s="1019"/>
      <c r="CF59" s="1019"/>
      <c r="CG59" s="1020"/>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45"/>
      <c r="DW59" s="1046"/>
      <c r="DX59" s="1046"/>
      <c r="DY59" s="1046"/>
      <c r="DZ59" s="1047"/>
      <c r="EA59" s="197"/>
    </row>
    <row r="60" spans="1:131" s="198" customFormat="1" ht="26.25" customHeight="1">
      <c r="A60" s="212">
        <v>33</v>
      </c>
      <c r="B60" s="1048"/>
      <c r="C60" s="1049"/>
      <c r="D60" s="1049"/>
      <c r="E60" s="1049"/>
      <c r="F60" s="1049"/>
      <c r="G60" s="1049"/>
      <c r="H60" s="1049"/>
      <c r="I60" s="1049"/>
      <c r="J60" s="1049"/>
      <c r="K60" s="1049"/>
      <c r="L60" s="1049"/>
      <c r="M60" s="1049"/>
      <c r="N60" s="1049"/>
      <c r="O60" s="1049"/>
      <c r="P60" s="1050"/>
      <c r="Q60" s="1051"/>
      <c r="R60" s="1052"/>
      <c r="S60" s="1052"/>
      <c r="T60" s="1052"/>
      <c r="U60" s="1052"/>
      <c r="V60" s="1052"/>
      <c r="W60" s="1052"/>
      <c r="X60" s="1052"/>
      <c r="Y60" s="1052"/>
      <c r="Z60" s="1052"/>
      <c r="AA60" s="1052"/>
      <c r="AB60" s="1052"/>
      <c r="AC60" s="1052"/>
      <c r="AD60" s="1052"/>
      <c r="AE60" s="1053"/>
      <c r="AF60" s="1054"/>
      <c r="AG60" s="1055"/>
      <c r="AH60" s="1055"/>
      <c r="AI60" s="1055"/>
      <c r="AJ60" s="1056"/>
      <c r="AK60" s="1057"/>
      <c r="AL60" s="1052"/>
      <c r="AM60" s="1052"/>
      <c r="AN60" s="1052"/>
      <c r="AO60" s="1052"/>
      <c r="AP60" s="1052"/>
      <c r="AQ60" s="1052"/>
      <c r="AR60" s="1052"/>
      <c r="AS60" s="1052"/>
      <c r="AT60" s="1052"/>
      <c r="AU60" s="1052"/>
      <c r="AV60" s="1052"/>
      <c r="AW60" s="1052"/>
      <c r="AX60" s="1052"/>
      <c r="AY60" s="1052"/>
      <c r="AZ60" s="1058"/>
      <c r="BA60" s="1058"/>
      <c r="BB60" s="1058"/>
      <c r="BC60" s="1058"/>
      <c r="BD60" s="1058"/>
      <c r="BE60" s="1060"/>
      <c r="BF60" s="1060"/>
      <c r="BG60" s="1060"/>
      <c r="BH60" s="1060"/>
      <c r="BI60" s="1061"/>
      <c r="BJ60" s="203"/>
      <c r="BK60" s="203"/>
      <c r="BL60" s="203"/>
      <c r="BM60" s="203"/>
      <c r="BN60" s="203"/>
      <c r="BO60" s="216"/>
      <c r="BP60" s="216"/>
      <c r="BQ60" s="213">
        <v>54</v>
      </c>
      <c r="BR60" s="214"/>
      <c r="BS60" s="1018"/>
      <c r="BT60" s="1019"/>
      <c r="BU60" s="1019"/>
      <c r="BV60" s="1019"/>
      <c r="BW60" s="1019"/>
      <c r="BX60" s="1019"/>
      <c r="BY60" s="1019"/>
      <c r="BZ60" s="1019"/>
      <c r="CA60" s="1019"/>
      <c r="CB60" s="1019"/>
      <c r="CC60" s="1019"/>
      <c r="CD60" s="1019"/>
      <c r="CE60" s="1019"/>
      <c r="CF60" s="1019"/>
      <c r="CG60" s="1020"/>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45"/>
      <c r="DW60" s="1046"/>
      <c r="DX60" s="1046"/>
      <c r="DY60" s="1046"/>
      <c r="DZ60" s="1047"/>
      <c r="EA60" s="197"/>
    </row>
    <row r="61" spans="1:131" s="198" customFormat="1" ht="26.25" customHeight="1" thickBot="1">
      <c r="A61" s="212">
        <v>34</v>
      </c>
      <c r="B61" s="1048"/>
      <c r="C61" s="1049"/>
      <c r="D61" s="1049"/>
      <c r="E61" s="1049"/>
      <c r="F61" s="1049"/>
      <c r="G61" s="1049"/>
      <c r="H61" s="1049"/>
      <c r="I61" s="1049"/>
      <c r="J61" s="1049"/>
      <c r="K61" s="1049"/>
      <c r="L61" s="1049"/>
      <c r="M61" s="1049"/>
      <c r="N61" s="1049"/>
      <c r="O61" s="1049"/>
      <c r="P61" s="1050"/>
      <c r="Q61" s="1051"/>
      <c r="R61" s="1052"/>
      <c r="S61" s="1052"/>
      <c r="T61" s="1052"/>
      <c r="U61" s="1052"/>
      <c r="V61" s="1052"/>
      <c r="W61" s="1052"/>
      <c r="X61" s="1052"/>
      <c r="Y61" s="1052"/>
      <c r="Z61" s="1052"/>
      <c r="AA61" s="1052"/>
      <c r="AB61" s="1052"/>
      <c r="AC61" s="1052"/>
      <c r="AD61" s="1052"/>
      <c r="AE61" s="1053"/>
      <c r="AF61" s="1054"/>
      <c r="AG61" s="1055"/>
      <c r="AH61" s="1055"/>
      <c r="AI61" s="1055"/>
      <c r="AJ61" s="1056"/>
      <c r="AK61" s="1057"/>
      <c r="AL61" s="1052"/>
      <c r="AM61" s="1052"/>
      <c r="AN61" s="1052"/>
      <c r="AO61" s="1052"/>
      <c r="AP61" s="1052"/>
      <c r="AQ61" s="1052"/>
      <c r="AR61" s="1052"/>
      <c r="AS61" s="1052"/>
      <c r="AT61" s="1052"/>
      <c r="AU61" s="1052"/>
      <c r="AV61" s="1052"/>
      <c r="AW61" s="1052"/>
      <c r="AX61" s="1052"/>
      <c r="AY61" s="1052"/>
      <c r="AZ61" s="1058"/>
      <c r="BA61" s="1058"/>
      <c r="BB61" s="1058"/>
      <c r="BC61" s="1058"/>
      <c r="BD61" s="1058"/>
      <c r="BE61" s="1060"/>
      <c r="BF61" s="1060"/>
      <c r="BG61" s="1060"/>
      <c r="BH61" s="1060"/>
      <c r="BI61" s="1061"/>
      <c r="BJ61" s="203"/>
      <c r="BK61" s="203"/>
      <c r="BL61" s="203"/>
      <c r="BM61" s="203"/>
      <c r="BN61" s="203"/>
      <c r="BO61" s="216"/>
      <c r="BP61" s="216"/>
      <c r="BQ61" s="213">
        <v>55</v>
      </c>
      <c r="BR61" s="214"/>
      <c r="BS61" s="1018"/>
      <c r="BT61" s="1019"/>
      <c r="BU61" s="1019"/>
      <c r="BV61" s="1019"/>
      <c r="BW61" s="1019"/>
      <c r="BX61" s="1019"/>
      <c r="BY61" s="1019"/>
      <c r="BZ61" s="1019"/>
      <c r="CA61" s="1019"/>
      <c r="CB61" s="1019"/>
      <c r="CC61" s="1019"/>
      <c r="CD61" s="1019"/>
      <c r="CE61" s="1019"/>
      <c r="CF61" s="1019"/>
      <c r="CG61" s="1020"/>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45"/>
      <c r="DW61" s="1046"/>
      <c r="DX61" s="1046"/>
      <c r="DY61" s="1046"/>
      <c r="DZ61" s="1047"/>
      <c r="EA61" s="197"/>
    </row>
    <row r="62" spans="1:131" s="198" customFormat="1" ht="26.25" customHeight="1">
      <c r="A62" s="212">
        <v>35</v>
      </c>
      <c r="B62" s="1048"/>
      <c r="C62" s="1049"/>
      <c r="D62" s="1049"/>
      <c r="E62" s="1049"/>
      <c r="F62" s="1049"/>
      <c r="G62" s="1049"/>
      <c r="H62" s="1049"/>
      <c r="I62" s="1049"/>
      <c r="J62" s="1049"/>
      <c r="K62" s="1049"/>
      <c r="L62" s="1049"/>
      <c r="M62" s="1049"/>
      <c r="N62" s="1049"/>
      <c r="O62" s="1049"/>
      <c r="P62" s="1050"/>
      <c r="Q62" s="1051"/>
      <c r="R62" s="1052"/>
      <c r="S62" s="1052"/>
      <c r="T62" s="1052"/>
      <c r="U62" s="1052"/>
      <c r="V62" s="1052"/>
      <c r="W62" s="1052"/>
      <c r="X62" s="1052"/>
      <c r="Y62" s="1052"/>
      <c r="Z62" s="1052"/>
      <c r="AA62" s="1052"/>
      <c r="AB62" s="1052"/>
      <c r="AC62" s="1052"/>
      <c r="AD62" s="1052"/>
      <c r="AE62" s="1053"/>
      <c r="AF62" s="1054"/>
      <c r="AG62" s="1055"/>
      <c r="AH62" s="1055"/>
      <c r="AI62" s="1055"/>
      <c r="AJ62" s="1056"/>
      <c r="AK62" s="1057"/>
      <c r="AL62" s="1052"/>
      <c r="AM62" s="1052"/>
      <c r="AN62" s="1052"/>
      <c r="AO62" s="1052"/>
      <c r="AP62" s="1052"/>
      <c r="AQ62" s="1052"/>
      <c r="AR62" s="1052"/>
      <c r="AS62" s="1052"/>
      <c r="AT62" s="1052"/>
      <c r="AU62" s="1052"/>
      <c r="AV62" s="1052"/>
      <c r="AW62" s="1052"/>
      <c r="AX62" s="1052"/>
      <c r="AY62" s="1052"/>
      <c r="AZ62" s="1058"/>
      <c r="BA62" s="1058"/>
      <c r="BB62" s="1058"/>
      <c r="BC62" s="1058"/>
      <c r="BD62" s="1058"/>
      <c r="BE62" s="1060"/>
      <c r="BF62" s="1060"/>
      <c r="BG62" s="1060"/>
      <c r="BH62" s="1060"/>
      <c r="BI62" s="1061"/>
      <c r="BJ62" s="1065" t="s">
        <v>384</v>
      </c>
      <c r="BK62" s="1066"/>
      <c r="BL62" s="1066"/>
      <c r="BM62" s="1066"/>
      <c r="BN62" s="1067"/>
      <c r="BO62" s="216"/>
      <c r="BP62" s="216"/>
      <c r="BQ62" s="213">
        <v>56</v>
      </c>
      <c r="BR62" s="214"/>
      <c r="BS62" s="1018"/>
      <c r="BT62" s="1019"/>
      <c r="BU62" s="1019"/>
      <c r="BV62" s="1019"/>
      <c r="BW62" s="1019"/>
      <c r="BX62" s="1019"/>
      <c r="BY62" s="1019"/>
      <c r="BZ62" s="1019"/>
      <c r="CA62" s="1019"/>
      <c r="CB62" s="1019"/>
      <c r="CC62" s="1019"/>
      <c r="CD62" s="1019"/>
      <c r="CE62" s="1019"/>
      <c r="CF62" s="1019"/>
      <c r="CG62" s="1020"/>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45"/>
      <c r="DW62" s="1046"/>
      <c r="DX62" s="1046"/>
      <c r="DY62" s="1046"/>
      <c r="DZ62" s="1047"/>
      <c r="EA62" s="197"/>
    </row>
    <row r="63" spans="1:131" s="198" customFormat="1" ht="26.25" customHeight="1" thickBot="1">
      <c r="A63" s="215" t="s">
        <v>365</v>
      </c>
      <c r="B63" s="970" t="s">
        <v>385</v>
      </c>
      <c r="C63" s="971"/>
      <c r="D63" s="971"/>
      <c r="E63" s="971"/>
      <c r="F63" s="971"/>
      <c r="G63" s="971"/>
      <c r="H63" s="971"/>
      <c r="I63" s="971"/>
      <c r="J63" s="971"/>
      <c r="K63" s="971"/>
      <c r="L63" s="971"/>
      <c r="M63" s="971"/>
      <c r="N63" s="971"/>
      <c r="O63" s="971"/>
      <c r="P63" s="972"/>
      <c r="Q63" s="985"/>
      <c r="R63" s="986"/>
      <c r="S63" s="986"/>
      <c r="T63" s="986"/>
      <c r="U63" s="986"/>
      <c r="V63" s="986"/>
      <c r="W63" s="986"/>
      <c r="X63" s="986"/>
      <c r="Y63" s="986"/>
      <c r="Z63" s="986"/>
      <c r="AA63" s="986"/>
      <c r="AB63" s="986"/>
      <c r="AC63" s="986"/>
      <c r="AD63" s="986"/>
      <c r="AE63" s="1059"/>
      <c r="AF63" s="1062">
        <v>190</v>
      </c>
      <c r="AG63" s="987"/>
      <c r="AH63" s="987"/>
      <c r="AI63" s="987"/>
      <c r="AJ63" s="1063"/>
      <c r="AK63" s="1064"/>
      <c r="AL63" s="986"/>
      <c r="AM63" s="986"/>
      <c r="AN63" s="986"/>
      <c r="AO63" s="986"/>
      <c r="AP63" s="987">
        <v>5846</v>
      </c>
      <c r="AQ63" s="987"/>
      <c r="AR63" s="987"/>
      <c r="AS63" s="987"/>
      <c r="AT63" s="987"/>
      <c r="AU63" s="987">
        <v>5126</v>
      </c>
      <c r="AV63" s="987"/>
      <c r="AW63" s="987"/>
      <c r="AX63" s="987"/>
      <c r="AY63" s="987"/>
      <c r="AZ63" s="1015"/>
      <c r="BA63" s="1015"/>
      <c r="BB63" s="1015"/>
      <c r="BC63" s="1015"/>
      <c r="BD63" s="1015"/>
      <c r="BE63" s="988"/>
      <c r="BF63" s="988"/>
      <c r="BG63" s="988"/>
      <c r="BH63" s="988"/>
      <c r="BI63" s="989"/>
      <c r="BJ63" s="1016" t="s">
        <v>473</v>
      </c>
      <c r="BK63" s="977"/>
      <c r="BL63" s="977"/>
      <c r="BM63" s="977"/>
      <c r="BN63" s="1017"/>
      <c r="BO63" s="216"/>
      <c r="BP63" s="216"/>
      <c r="BQ63" s="213">
        <v>57</v>
      </c>
      <c r="BR63" s="214"/>
      <c r="BS63" s="1018"/>
      <c r="BT63" s="1019"/>
      <c r="BU63" s="1019"/>
      <c r="BV63" s="1019"/>
      <c r="BW63" s="1019"/>
      <c r="BX63" s="1019"/>
      <c r="BY63" s="1019"/>
      <c r="BZ63" s="1019"/>
      <c r="CA63" s="1019"/>
      <c r="CB63" s="1019"/>
      <c r="CC63" s="1019"/>
      <c r="CD63" s="1019"/>
      <c r="CE63" s="1019"/>
      <c r="CF63" s="1019"/>
      <c r="CG63" s="1020"/>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45"/>
      <c r="DW63" s="1046"/>
      <c r="DX63" s="1046"/>
      <c r="DY63" s="1046"/>
      <c r="DZ63" s="1047"/>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8"/>
      <c r="BT64" s="1019"/>
      <c r="BU64" s="1019"/>
      <c r="BV64" s="1019"/>
      <c r="BW64" s="1019"/>
      <c r="BX64" s="1019"/>
      <c r="BY64" s="1019"/>
      <c r="BZ64" s="1019"/>
      <c r="CA64" s="1019"/>
      <c r="CB64" s="1019"/>
      <c r="CC64" s="1019"/>
      <c r="CD64" s="1019"/>
      <c r="CE64" s="1019"/>
      <c r="CF64" s="1019"/>
      <c r="CG64" s="1020"/>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45"/>
      <c r="DW64" s="1046"/>
      <c r="DX64" s="1046"/>
      <c r="DY64" s="1046"/>
      <c r="DZ64" s="1047"/>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8"/>
      <c r="BT65" s="1019"/>
      <c r="BU65" s="1019"/>
      <c r="BV65" s="1019"/>
      <c r="BW65" s="1019"/>
      <c r="BX65" s="1019"/>
      <c r="BY65" s="1019"/>
      <c r="BZ65" s="1019"/>
      <c r="CA65" s="1019"/>
      <c r="CB65" s="1019"/>
      <c r="CC65" s="1019"/>
      <c r="CD65" s="1019"/>
      <c r="CE65" s="1019"/>
      <c r="CF65" s="1019"/>
      <c r="CG65" s="1020"/>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45"/>
      <c r="DW65" s="1046"/>
      <c r="DX65" s="1046"/>
      <c r="DY65" s="1046"/>
      <c r="DZ65" s="1047"/>
      <c r="EA65" s="197"/>
    </row>
    <row r="66" spans="1:131" s="198" customFormat="1" ht="26.25" customHeight="1">
      <c r="A66" s="1024" t="s">
        <v>387</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388</v>
      </c>
      <c r="AV66" s="1031"/>
      <c r="AW66" s="1031"/>
      <c r="AX66" s="1031"/>
      <c r="AY66" s="1032"/>
      <c r="AZ66" s="1030" t="s">
        <v>349</v>
      </c>
      <c r="BA66" s="1031"/>
      <c r="BB66" s="1031"/>
      <c r="BC66" s="1031"/>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64"/>
      <c r="CI66" s="965"/>
      <c r="CJ66" s="965"/>
      <c r="CK66" s="965"/>
      <c r="CL66" s="966"/>
      <c r="CM66" s="964"/>
      <c r="CN66" s="965"/>
      <c r="CO66" s="965"/>
      <c r="CP66" s="965"/>
      <c r="CQ66" s="966"/>
      <c r="CR66" s="964"/>
      <c r="CS66" s="965"/>
      <c r="CT66" s="965"/>
      <c r="CU66" s="965"/>
      <c r="CV66" s="966"/>
      <c r="CW66" s="964"/>
      <c r="CX66" s="965"/>
      <c r="CY66" s="965"/>
      <c r="CZ66" s="965"/>
      <c r="DA66" s="966"/>
      <c r="DB66" s="964"/>
      <c r="DC66" s="965"/>
      <c r="DD66" s="965"/>
      <c r="DE66" s="965"/>
      <c r="DF66" s="966"/>
      <c r="DG66" s="964"/>
      <c r="DH66" s="965"/>
      <c r="DI66" s="965"/>
      <c r="DJ66" s="965"/>
      <c r="DK66" s="966"/>
      <c r="DL66" s="964"/>
      <c r="DM66" s="965"/>
      <c r="DN66" s="965"/>
      <c r="DO66" s="965"/>
      <c r="DP66" s="966"/>
      <c r="DQ66" s="964"/>
      <c r="DR66" s="965"/>
      <c r="DS66" s="965"/>
      <c r="DT66" s="965"/>
      <c r="DU66" s="966"/>
      <c r="DV66" s="967"/>
      <c r="DW66" s="968"/>
      <c r="DX66" s="968"/>
      <c r="DY66" s="968"/>
      <c r="DZ66" s="969"/>
      <c r="EA66" s="197"/>
    </row>
    <row r="67" spans="1:131" s="198"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64"/>
      <c r="CI67" s="965"/>
      <c r="CJ67" s="965"/>
      <c r="CK67" s="965"/>
      <c r="CL67" s="966"/>
      <c r="CM67" s="964"/>
      <c r="CN67" s="965"/>
      <c r="CO67" s="965"/>
      <c r="CP67" s="965"/>
      <c r="CQ67" s="966"/>
      <c r="CR67" s="964"/>
      <c r="CS67" s="965"/>
      <c r="CT67" s="965"/>
      <c r="CU67" s="965"/>
      <c r="CV67" s="966"/>
      <c r="CW67" s="964"/>
      <c r="CX67" s="965"/>
      <c r="CY67" s="965"/>
      <c r="CZ67" s="965"/>
      <c r="DA67" s="966"/>
      <c r="DB67" s="964"/>
      <c r="DC67" s="965"/>
      <c r="DD67" s="965"/>
      <c r="DE67" s="965"/>
      <c r="DF67" s="966"/>
      <c r="DG67" s="964"/>
      <c r="DH67" s="965"/>
      <c r="DI67" s="965"/>
      <c r="DJ67" s="965"/>
      <c r="DK67" s="966"/>
      <c r="DL67" s="964"/>
      <c r="DM67" s="965"/>
      <c r="DN67" s="965"/>
      <c r="DO67" s="965"/>
      <c r="DP67" s="966"/>
      <c r="DQ67" s="964"/>
      <c r="DR67" s="965"/>
      <c r="DS67" s="965"/>
      <c r="DT67" s="965"/>
      <c r="DU67" s="966"/>
      <c r="DV67" s="967"/>
      <c r="DW67" s="968"/>
      <c r="DX67" s="968"/>
      <c r="DY67" s="968"/>
      <c r="DZ67" s="969"/>
      <c r="EA67" s="197"/>
    </row>
    <row r="68" spans="1:131" s="198" customFormat="1" ht="26.25" customHeight="1" thickTop="1">
      <c r="A68" s="209">
        <v>1</v>
      </c>
      <c r="B68" s="1008" t="s">
        <v>538</v>
      </c>
      <c r="C68" s="1009"/>
      <c r="D68" s="1009"/>
      <c r="E68" s="1009"/>
      <c r="F68" s="1009"/>
      <c r="G68" s="1009"/>
      <c r="H68" s="1009"/>
      <c r="I68" s="1009"/>
      <c r="J68" s="1009"/>
      <c r="K68" s="1009"/>
      <c r="L68" s="1009"/>
      <c r="M68" s="1009"/>
      <c r="N68" s="1009"/>
      <c r="O68" s="1009"/>
      <c r="P68" s="1010"/>
      <c r="Q68" s="1011">
        <v>1197</v>
      </c>
      <c r="R68" s="1012"/>
      <c r="S68" s="1012"/>
      <c r="T68" s="1012"/>
      <c r="U68" s="1012"/>
      <c r="V68" s="1012">
        <v>1157</v>
      </c>
      <c r="W68" s="1012"/>
      <c r="X68" s="1012"/>
      <c r="Y68" s="1012"/>
      <c r="Z68" s="1012"/>
      <c r="AA68" s="1012">
        <v>40</v>
      </c>
      <c r="AB68" s="1012"/>
      <c r="AC68" s="1012"/>
      <c r="AD68" s="1012"/>
      <c r="AE68" s="1012"/>
      <c r="AF68" s="1012">
        <v>40</v>
      </c>
      <c r="AG68" s="1012"/>
      <c r="AH68" s="1012"/>
      <c r="AI68" s="1012"/>
      <c r="AJ68" s="1012"/>
      <c r="AK68" s="1012" t="s">
        <v>473</v>
      </c>
      <c r="AL68" s="1012"/>
      <c r="AM68" s="1012"/>
      <c r="AN68" s="1012"/>
      <c r="AO68" s="1012"/>
      <c r="AP68" s="1012">
        <v>1617</v>
      </c>
      <c r="AQ68" s="1012"/>
      <c r="AR68" s="1012"/>
      <c r="AS68" s="1012"/>
      <c r="AT68" s="1012"/>
      <c r="AU68" s="1012">
        <v>481</v>
      </c>
      <c r="AV68" s="1012"/>
      <c r="AW68" s="1012"/>
      <c r="AX68" s="1012"/>
      <c r="AY68" s="1012"/>
      <c r="AZ68" s="1013"/>
      <c r="BA68" s="1013"/>
      <c r="BB68" s="1013"/>
      <c r="BC68" s="1013"/>
      <c r="BD68" s="1014"/>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64"/>
      <c r="CI68" s="965"/>
      <c r="CJ68" s="965"/>
      <c r="CK68" s="965"/>
      <c r="CL68" s="966"/>
      <c r="CM68" s="964"/>
      <c r="CN68" s="965"/>
      <c r="CO68" s="965"/>
      <c r="CP68" s="965"/>
      <c r="CQ68" s="966"/>
      <c r="CR68" s="964"/>
      <c r="CS68" s="965"/>
      <c r="CT68" s="965"/>
      <c r="CU68" s="965"/>
      <c r="CV68" s="966"/>
      <c r="CW68" s="964"/>
      <c r="CX68" s="965"/>
      <c r="CY68" s="965"/>
      <c r="CZ68" s="965"/>
      <c r="DA68" s="966"/>
      <c r="DB68" s="964"/>
      <c r="DC68" s="965"/>
      <c r="DD68" s="965"/>
      <c r="DE68" s="965"/>
      <c r="DF68" s="966"/>
      <c r="DG68" s="964"/>
      <c r="DH68" s="965"/>
      <c r="DI68" s="965"/>
      <c r="DJ68" s="965"/>
      <c r="DK68" s="966"/>
      <c r="DL68" s="964"/>
      <c r="DM68" s="965"/>
      <c r="DN68" s="965"/>
      <c r="DO68" s="965"/>
      <c r="DP68" s="966"/>
      <c r="DQ68" s="964"/>
      <c r="DR68" s="965"/>
      <c r="DS68" s="965"/>
      <c r="DT68" s="965"/>
      <c r="DU68" s="966"/>
      <c r="DV68" s="967"/>
      <c r="DW68" s="968"/>
      <c r="DX68" s="968"/>
      <c r="DY68" s="968"/>
      <c r="DZ68" s="969"/>
      <c r="EA68" s="197"/>
    </row>
    <row r="69" spans="1:131" s="198" customFormat="1" ht="26.25" customHeight="1">
      <c r="A69" s="212">
        <v>2</v>
      </c>
      <c r="B69" s="990" t="s">
        <v>539</v>
      </c>
      <c r="C69" s="991"/>
      <c r="D69" s="991"/>
      <c r="E69" s="991"/>
      <c r="F69" s="991"/>
      <c r="G69" s="991"/>
      <c r="H69" s="991"/>
      <c r="I69" s="991"/>
      <c r="J69" s="991"/>
      <c r="K69" s="991"/>
      <c r="L69" s="991"/>
      <c r="M69" s="991"/>
      <c r="N69" s="991"/>
      <c r="O69" s="991"/>
      <c r="P69" s="992"/>
      <c r="Q69" s="993">
        <v>503</v>
      </c>
      <c r="R69" s="994"/>
      <c r="S69" s="994"/>
      <c r="T69" s="994"/>
      <c r="U69" s="994"/>
      <c r="V69" s="994">
        <v>483</v>
      </c>
      <c r="W69" s="994"/>
      <c r="X69" s="994"/>
      <c r="Y69" s="994"/>
      <c r="Z69" s="994"/>
      <c r="AA69" s="994">
        <v>20</v>
      </c>
      <c r="AB69" s="994"/>
      <c r="AC69" s="994"/>
      <c r="AD69" s="994"/>
      <c r="AE69" s="994"/>
      <c r="AF69" s="994">
        <v>20</v>
      </c>
      <c r="AG69" s="994"/>
      <c r="AH69" s="994"/>
      <c r="AI69" s="994"/>
      <c r="AJ69" s="994"/>
      <c r="AK69" s="994" t="s">
        <v>473</v>
      </c>
      <c r="AL69" s="994"/>
      <c r="AM69" s="994"/>
      <c r="AN69" s="994"/>
      <c r="AO69" s="994"/>
      <c r="AP69" s="994">
        <v>27</v>
      </c>
      <c r="AQ69" s="994"/>
      <c r="AR69" s="994"/>
      <c r="AS69" s="994"/>
      <c r="AT69" s="994"/>
      <c r="AU69" s="994">
        <v>21</v>
      </c>
      <c r="AV69" s="994"/>
      <c r="AW69" s="994"/>
      <c r="AX69" s="994"/>
      <c r="AY69" s="994"/>
      <c r="AZ69" s="1002"/>
      <c r="BA69" s="1002"/>
      <c r="BB69" s="1002"/>
      <c r="BC69" s="1002"/>
      <c r="BD69" s="1003"/>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64"/>
      <c r="CI69" s="965"/>
      <c r="CJ69" s="965"/>
      <c r="CK69" s="965"/>
      <c r="CL69" s="966"/>
      <c r="CM69" s="964"/>
      <c r="CN69" s="965"/>
      <c r="CO69" s="965"/>
      <c r="CP69" s="965"/>
      <c r="CQ69" s="966"/>
      <c r="CR69" s="964"/>
      <c r="CS69" s="965"/>
      <c r="CT69" s="965"/>
      <c r="CU69" s="965"/>
      <c r="CV69" s="966"/>
      <c r="CW69" s="964"/>
      <c r="CX69" s="965"/>
      <c r="CY69" s="965"/>
      <c r="CZ69" s="965"/>
      <c r="DA69" s="966"/>
      <c r="DB69" s="964"/>
      <c r="DC69" s="965"/>
      <c r="DD69" s="965"/>
      <c r="DE69" s="965"/>
      <c r="DF69" s="966"/>
      <c r="DG69" s="964"/>
      <c r="DH69" s="965"/>
      <c r="DI69" s="965"/>
      <c r="DJ69" s="965"/>
      <c r="DK69" s="966"/>
      <c r="DL69" s="964"/>
      <c r="DM69" s="965"/>
      <c r="DN69" s="965"/>
      <c r="DO69" s="965"/>
      <c r="DP69" s="966"/>
      <c r="DQ69" s="964"/>
      <c r="DR69" s="965"/>
      <c r="DS69" s="965"/>
      <c r="DT69" s="965"/>
      <c r="DU69" s="966"/>
      <c r="DV69" s="967"/>
      <c r="DW69" s="968"/>
      <c r="DX69" s="968"/>
      <c r="DY69" s="968"/>
      <c r="DZ69" s="969"/>
      <c r="EA69" s="197"/>
    </row>
    <row r="70" spans="1:131" s="198" customFormat="1" ht="26.25" customHeight="1">
      <c r="A70" s="212">
        <v>3</v>
      </c>
      <c r="B70" s="990" t="s">
        <v>540</v>
      </c>
      <c r="C70" s="991"/>
      <c r="D70" s="991"/>
      <c r="E70" s="991"/>
      <c r="F70" s="991"/>
      <c r="G70" s="991"/>
      <c r="H70" s="991"/>
      <c r="I70" s="991"/>
      <c r="J70" s="991"/>
      <c r="K70" s="991"/>
      <c r="L70" s="991"/>
      <c r="M70" s="991"/>
      <c r="N70" s="991"/>
      <c r="O70" s="991"/>
      <c r="P70" s="992"/>
      <c r="Q70" s="993">
        <v>33</v>
      </c>
      <c r="R70" s="994"/>
      <c r="S70" s="994"/>
      <c r="T70" s="994"/>
      <c r="U70" s="994"/>
      <c r="V70" s="994">
        <v>29</v>
      </c>
      <c r="W70" s="994"/>
      <c r="X70" s="994"/>
      <c r="Y70" s="994"/>
      <c r="Z70" s="994"/>
      <c r="AA70" s="994">
        <v>4</v>
      </c>
      <c r="AB70" s="994"/>
      <c r="AC70" s="994"/>
      <c r="AD70" s="994"/>
      <c r="AE70" s="994"/>
      <c r="AF70" s="994">
        <v>4</v>
      </c>
      <c r="AG70" s="994"/>
      <c r="AH70" s="994"/>
      <c r="AI70" s="994"/>
      <c r="AJ70" s="994"/>
      <c r="AK70" s="994" t="s">
        <v>473</v>
      </c>
      <c r="AL70" s="994"/>
      <c r="AM70" s="994"/>
      <c r="AN70" s="994"/>
      <c r="AO70" s="994"/>
      <c r="AP70" s="994"/>
      <c r="AQ70" s="994"/>
      <c r="AR70" s="994"/>
      <c r="AS70" s="994"/>
      <c r="AT70" s="994"/>
      <c r="AU70" s="994"/>
      <c r="AV70" s="994"/>
      <c r="AW70" s="994"/>
      <c r="AX70" s="994"/>
      <c r="AY70" s="994"/>
      <c r="AZ70" s="1002"/>
      <c r="BA70" s="1002"/>
      <c r="BB70" s="1002"/>
      <c r="BC70" s="1002"/>
      <c r="BD70" s="1003"/>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64"/>
      <c r="CI70" s="965"/>
      <c r="CJ70" s="965"/>
      <c r="CK70" s="965"/>
      <c r="CL70" s="966"/>
      <c r="CM70" s="964"/>
      <c r="CN70" s="965"/>
      <c r="CO70" s="965"/>
      <c r="CP70" s="965"/>
      <c r="CQ70" s="966"/>
      <c r="CR70" s="964"/>
      <c r="CS70" s="965"/>
      <c r="CT70" s="965"/>
      <c r="CU70" s="965"/>
      <c r="CV70" s="966"/>
      <c r="CW70" s="964"/>
      <c r="CX70" s="965"/>
      <c r="CY70" s="965"/>
      <c r="CZ70" s="965"/>
      <c r="DA70" s="966"/>
      <c r="DB70" s="964"/>
      <c r="DC70" s="965"/>
      <c r="DD70" s="965"/>
      <c r="DE70" s="965"/>
      <c r="DF70" s="966"/>
      <c r="DG70" s="964"/>
      <c r="DH70" s="965"/>
      <c r="DI70" s="965"/>
      <c r="DJ70" s="965"/>
      <c r="DK70" s="966"/>
      <c r="DL70" s="964"/>
      <c r="DM70" s="965"/>
      <c r="DN70" s="965"/>
      <c r="DO70" s="965"/>
      <c r="DP70" s="966"/>
      <c r="DQ70" s="964"/>
      <c r="DR70" s="965"/>
      <c r="DS70" s="965"/>
      <c r="DT70" s="965"/>
      <c r="DU70" s="966"/>
      <c r="DV70" s="967"/>
      <c r="DW70" s="968"/>
      <c r="DX70" s="968"/>
      <c r="DY70" s="968"/>
      <c r="DZ70" s="969"/>
      <c r="EA70" s="197"/>
    </row>
    <row r="71" spans="1:131" s="198" customFormat="1" ht="26.25" customHeight="1">
      <c r="A71" s="212">
        <v>4</v>
      </c>
      <c r="B71" s="990" t="s">
        <v>541</v>
      </c>
      <c r="C71" s="991"/>
      <c r="D71" s="991"/>
      <c r="E71" s="991"/>
      <c r="F71" s="991"/>
      <c r="G71" s="991"/>
      <c r="H71" s="991"/>
      <c r="I71" s="991"/>
      <c r="J71" s="991"/>
      <c r="K71" s="991"/>
      <c r="L71" s="991"/>
      <c r="M71" s="991"/>
      <c r="N71" s="991"/>
      <c r="O71" s="991"/>
      <c r="P71" s="992"/>
      <c r="Q71" s="993">
        <v>147</v>
      </c>
      <c r="R71" s="994"/>
      <c r="S71" s="994"/>
      <c r="T71" s="994"/>
      <c r="U71" s="994"/>
      <c r="V71" s="994">
        <v>139</v>
      </c>
      <c r="W71" s="994"/>
      <c r="X71" s="994"/>
      <c r="Y71" s="994"/>
      <c r="Z71" s="994"/>
      <c r="AA71" s="994">
        <v>8</v>
      </c>
      <c r="AB71" s="994"/>
      <c r="AC71" s="994"/>
      <c r="AD71" s="994"/>
      <c r="AE71" s="994"/>
      <c r="AF71" s="994">
        <v>8</v>
      </c>
      <c r="AG71" s="994"/>
      <c r="AH71" s="994"/>
      <c r="AI71" s="994"/>
      <c r="AJ71" s="994"/>
      <c r="AK71" s="994" t="s">
        <v>473</v>
      </c>
      <c r="AL71" s="994"/>
      <c r="AM71" s="994"/>
      <c r="AN71" s="994"/>
      <c r="AO71" s="994"/>
      <c r="AP71" s="994"/>
      <c r="AQ71" s="994"/>
      <c r="AR71" s="994"/>
      <c r="AS71" s="994"/>
      <c r="AT71" s="994"/>
      <c r="AU71" s="994"/>
      <c r="AV71" s="994"/>
      <c r="AW71" s="994"/>
      <c r="AX71" s="994"/>
      <c r="AY71" s="994"/>
      <c r="AZ71" s="1002"/>
      <c r="BA71" s="1002"/>
      <c r="BB71" s="1002"/>
      <c r="BC71" s="1002"/>
      <c r="BD71" s="1003"/>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64"/>
      <c r="CI71" s="965"/>
      <c r="CJ71" s="965"/>
      <c r="CK71" s="965"/>
      <c r="CL71" s="966"/>
      <c r="CM71" s="964"/>
      <c r="CN71" s="965"/>
      <c r="CO71" s="965"/>
      <c r="CP71" s="965"/>
      <c r="CQ71" s="966"/>
      <c r="CR71" s="964"/>
      <c r="CS71" s="965"/>
      <c r="CT71" s="965"/>
      <c r="CU71" s="965"/>
      <c r="CV71" s="966"/>
      <c r="CW71" s="964"/>
      <c r="CX71" s="965"/>
      <c r="CY71" s="965"/>
      <c r="CZ71" s="965"/>
      <c r="DA71" s="966"/>
      <c r="DB71" s="964"/>
      <c r="DC71" s="965"/>
      <c r="DD71" s="965"/>
      <c r="DE71" s="965"/>
      <c r="DF71" s="966"/>
      <c r="DG71" s="964"/>
      <c r="DH71" s="965"/>
      <c r="DI71" s="965"/>
      <c r="DJ71" s="965"/>
      <c r="DK71" s="966"/>
      <c r="DL71" s="964"/>
      <c r="DM71" s="965"/>
      <c r="DN71" s="965"/>
      <c r="DO71" s="965"/>
      <c r="DP71" s="966"/>
      <c r="DQ71" s="964"/>
      <c r="DR71" s="965"/>
      <c r="DS71" s="965"/>
      <c r="DT71" s="965"/>
      <c r="DU71" s="966"/>
      <c r="DV71" s="967"/>
      <c r="DW71" s="968"/>
      <c r="DX71" s="968"/>
      <c r="DY71" s="968"/>
      <c r="DZ71" s="969"/>
      <c r="EA71" s="197"/>
    </row>
    <row r="72" spans="1:131" s="198" customFormat="1" ht="26.25" customHeight="1">
      <c r="A72" s="212">
        <v>5</v>
      </c>
      <c r="B72" s="990" t="s">
        <v>542</v>
      </c>
      <c r="C72" s="991"/>
      <c r="D72" s="991"/>
      <c r="E72" s="991"/>
      <c r="F72" s="991"/>
      <c r="G72" s="991"/>
      <c r="H72" s="991"/>
      <c r="I72" s="991"/>
      <c r="J72" s="991"/>
      <c r="K72" s="991"/>
      <c r="L72" s="991"/>
      <c r="M72" s="991"/>
      <c r="N72" s="991"/>
      <c r="O72" s="991"/>
      <c r="P72" s="992"/>
      <c r="Q72" s="993">
        <v>5199</v>
      </c>
      <c r="R72" s="994"/>
      <c r="S72" s="994"/>
      <c r="T72" s="994"/>
      <c r="U72" s="994"/>
      <c r="V72" s="994">
        <v>3904</v>
      </c>
      <c r="W72" s="994"/>
      <c r="X72" s="994"/>
      <c r="Y72" s="994"/>
      <c r="Z72" s="994"/>
      <c r="AA72" s="994">
        <v>1295</v>
      </c>
      <c r="AB72" s="994"/>
      <c r="AC72" s="994"/>
      <c r="AD72" s="994"/>
      <c r="AE72" s="994"/>
      <c r="AF72" s="994">
        <v>1295</v>
      </c>
      <c r="AG72" s="994"/>
      <c r="AH72" s="994"/>
      <c r="AI72" s="994"/>
      <c r="AJ72" s="994"/>
      <c r="AK72" s="994">
        <v>5</v>
      </c>
      <c r="AL72" s="994"/>
      <c r="AM72" s="994"/>
      <c r="AN72" s="994"/>
      <c r="AO72" s="994"/>
      <c r="AP72" s="994"/>
      <c r="AQ72" s="994"/>
      <c r="AR72" s="994"/>
      <c r="AS72" s="994"/>
      <c r="AT72" s="994"/>
      <c r="AU72" s="994"/>
      <c r="AV72" s="994"/>
      <c r="AW72" s="994"/>
      <c r="AX72" s="994"/>
      <c r="AY72" s="994"/>
      <c r="AZ72" s="1002"/>
      <c r="BA72" s="1002"/>
      <c r="BB72" s="1002"/>
      <c r="BC72" s="1002"/>
      <c r="BD72" s="1003"/>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64"/>
      <c r="CI72" s="965"/>
      <c r="CJ72" s="965"/>
      <c r="CK72" s="965"/>
      <c r="CL72" s="966"/>
      <c r="CM72" s="964"/>
      <c r="CN72" s="965"/>
      <c r="CO72" s="965"/>
      <c r="CP72" s="965"/>
      <c r="CQ72" s="966"/>
      <c r="CR72" s="964"/>
      <c r="CS72" s="965"/>
      <c r="CT72" s="965"/>
      <c r="CU72" s="965"/>
      <c r="CV72" s="966"/>
      <c r="CW72" s="964"/>
      <c r="CX72" s="965"/>
      <c r="CY72" s="965"/>
      <c r="CZ72" s="965"/>
      <c r="DA72" s="966"/>
      <c r="DB72" s="964"/>
      <c r="DC72" s="965"/>
      <c r="DD72" s="965"/>
      <c r="DE72" s="965"/>
      <c r="DF72" s="966"/>
      <c r="DG72" s="964"/>
      <c r="DH72" s="965"/>
      <c r="DI72" s="965"/>
      <c r="DJ72" s="965"/>
      <c r="DK72" s="966"/>
      <c r="DL72" s="964"/>
      <c r="DM72" s="965"/>
      <c r="DN72" s="965"/>
      <c r="DO72" s="965"/>
      <c r="DP72" s="966"/>
      <c r="DQ72" s="964"/>
      <c r="DR72" s="965"/>
      <c r="DS72" s="965"/>
      <c r="DT72" s="965"/>
      <c r="DU72" s="966"/>
      <c r="DV72" s="967"/>
      <c r="DW72" s="968"/>
      <c r="DX72" s="968"/>
      <c r="DY72" s="968"/>
      <c r="DZ72" s="969"/>
      <c r="EA72" s="197"/>
    </row>
    <row r="73" spans="1:131" s="198" customFormat="1" ht="26.25" customHeight="1">
      <c r="A73" s="212">
        <v>6</v>
      </c>
      <c r="B73" s="990" t="s">
        <v>543</v>
      </c>
      <c r="C73" s="991"/>
      <c r="D73" s="991"/>
      <c r="E73" s="991"/>
      <c r="F73" s="991"/>
      <c r="G73" s="991"/>
      <c r="H73" s="991"/>
      <c r="I73" s="991"/>
      <c r="J73" s="991"/>
      <c r="K73" s="991"/>
      <c r="L73" s="991"/>
      <c r="M73" s="991"/>
      <c r="N73" s="991"/>
      <c r="O73" s="991"/>
      <c r="P73" s="992"/>
      <c r="Q73" s="993">
        <v>11</v>
      </c>
      <c r="R73" s="994"/>
      <c r="S73" s="994"/>
      <c r="T73" s="994"/>
      <c r="U73" s="994"/>
      <c r="V73" s="994">
        <v>11</v>
      </c>
      <c r="W73" s="994"/>
      <c r="X73" s="994"/>
      <c r="Y73" s="994"/>
      <c r="Z73" s="994"/>
      <c r="AA73" s="994">
        <v>0</v>
      </c>
      <c r="AB73" s="994"/>
      <c r="AC73" s="994"/>
      <c r="AD73" s="994"/>
      <c r="AE73" s="994"/>
      <c r="AF73" s="994">
        <v>0</v>
      </c>
      <c r="AG73" s="994"/>
      <c r="AH73" s="994"/>
      <c r="AI73" s="994"/>
      <c r="AJ73" s="994"/>
      <c r="AK73" s="994" t="s">
        <v>473</v>
      </c>
      <c r="AL73" s="994"/>
      <c r="AM73" s="994"/>
      <c r="AN73" s="994"/>
      <c r="AO73" s="994"/>
      <c r="AP73" s="994"/>
      <c r="AQ73" s="994"/>
      <c r="AR73" s="994"/>
      <c r="AS73" s="994"/>
      <c r="AT73" s="994"/>
      <c r="AU73" s="994"/>
      <c r="AV73" s="994"/>
      <c r="AW73" s="994"/>
      <c r="AX73" s="994"/>
      <c r="AY73" s="994"/>
      <c r="AZ73" s="1002"/>
      <c r="BA73" s="1002"/>
      <c r="BB73" s="1002"/>
      <c r="BC73" s="1002"/>
      <c r="BD73" s="1003"/>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64"/>
      <c r="CI73" s="965"/>
      <c r="CJ73" s="965"/>
      <c r="CK73" s="965"/>
      <c r="CL73" s="966"/>
      <c r="CM73" s="964"/>
      <c r="CN73" s="965"/>
      <c r="CO73" s="965"/>
      <c r="CP73" s="965"/>
      <c r="CQ73" s="966"/>
      <c r="CR73" s="964"/>
      <c r="CS73" s="965"/>
      <c r="CT73" s="965"/>
      <c r="CU73" s="965"/>
      <c r="CV73" s="966"/>
      <c r="CW73" s="964"/>
      <c r="CX73" s="965"/>
      <c r="CY73" s="965"/>
      <c r="CZ73" s="965"/>
      <c r="DA73" s="966"/>
      <c r="DB73" s="964"/>
      <c r="DC73" s="965"/>
      <c r="DD73" s="965"/>
      <c r="DE73" s="965"/>
      <c r="DF73" s="966"/>
      <c r="DG73" s="964"/>
      <c r="DH73" s="965"/>
      <c r="DI73" s="965"/>
      <c r="DJ73" s="965"/>
      <c r="DK73" s="966"/>
      <c r="DL73" s="964"/>
      <c r="DM73" s="965"/>
      <c r="DN73" s="965"/>
      <c r="DO73" s="965"/>
      <c r="DP73" s="966"/>
      <c r="DQ73" s="964"/>
      <c r="DR73" s="965"/>
      <c r="DS73" s="965"/>
      <c r="DT73" s="965"/>
      <c r="DU73" s="966"/>
      <c r="DV73" s="967"/>
      <c r="DW73" s="968"/>
      <c r="DX73" s="968"/>
      <c r="DY73" s="968"/>
      <c r="DZ73" s="969"/>
      <c r="EA73" s="197"/>
    </row>
    <row r="74" spans="1:131" s="198" customFormat="1" ht="26.25" customHeight="1">
      <c r="A74" s="212">
        <v>7</v>
      </c>
      <c r="B74" s="990" t="s">
        <v>544</v>
      </c>
      <c r="C74" s="991"/>
      <c r="D74" s="991"/>
      <c r="E74" s="991"/>
      <c r="F74" s="991"/>
      <c r="G74" s="991"/>
      <c r="H74" s="991"/>
      <c r="I74" s="991"/>
      <c r="J74" s="991"/>
      <c r="K74" s="991"/>
      <c r="L74" s="991"/>
      <c r="M74" s="991"/>
      <c r="N74" s="991"/>
      <c r="O74" s="991"/>
      <c r="P74" s="992"/>
      <c r="Q74" s="993">
        <v>1316</v>
      </c>
      <c r="R74" s="994"/>
      <c r="S74" s="994"/>
      <c r="T74" s="994"/>
      <c r="U74" s="994"/>
      <c r="V74" s="994">
        <v>543</v>
      </c>
      <c r="W74" s="994"/>
      <c r="X74" s="994"/>
      <c r="Y74" s="994"/>
      <c r="Z74" s="994"/>
      <c r="AA74" s="994">
        <v>772</v>
      </c>
      <c r="AB74" s="994"/>
      <c r="AC74" s="994"/>
      <c r="AD74" s="994"/>
      <c r="AE74" s="994"/>
      <c r="AF74" s="994">
        <v>772</v>
      </c>
      <c r="AG74" s="994"/>
      <c r="AH74" s="994"/>
      <c r="AI74" s="994"/>
      <c r="AJ74" s="994"/>
      <c r="AK74" s="994" t="s">
        <v>473</v>
      </c>
      <c r="AL74" s="994"/>
      <c r="AM74" s="994"/>
      <c r="AN74" s="994"/>
      <c r="AO74" s="994"/>
      <c r="AP74" s="994"/>
      <c r="AQ74" s="994"/>
      <c r="AR74" s="994"/>
      <c r="AS74" s="994"/>
      <c r="AT74" s="994"/>
      <c r="AU74" s="994"/>
      <c r="AV74" s="994"/>
      <c r="AW74" s="994"/>
      <c r="AX74" s="994"/>
      <c r="AY74" s="994"/>
      <c r="AZ74" s="1002"/>
      <c r="BA74" s="1002"/>
      <c r="BB74" s="1002"/>
      <c r="BC74" s="1002"/>
      <c r="BD74" s="1003"/>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64"/>
      <c r="CI74" s="965"/>
      <c r="CJ74" s="965"/>
      <c r="CK74" s="965"/>
      <c r="CL74" s="966"/>
      <c r="CM74" s="964"/>
      <c r="CN74" s="965"/>
      <c r="CO74" s="965"/>
      <c r="CP74" s="965"/>
      <c r="CQ74" s="966"/>
      <c r="CR74" s="964"/>
      <c r="CS74" s="965"/>
      <c r="CT74" s="965"/>
      <c r="CU74" s="965"/>
      <c r="CV74" s="966"/>
      <c r="CW74" s="964"/>
      <c r="CX74" s="965"/>
      <c r="CY74" s="965"/>
      <c r="CZ74" s="965"/>
      <c r="DA74" s="966"/>
      <c r="DB74" s="964"/>
      <c r="DC74" s="965"/>
      <c r="DD74" s="965"/>
      <c r="DE74" s="965"/>
      <c r="DF74" s="966"/>
      <c r="DG74" s="964"/>
      <c r="DH74" s="965"/>
      <c r="DI74" s="965"/>
      <c r="DJ74" s="965"/>
      <c r="DK74" s="966"/>
      <c r="DL74" s="964"/>
      <c r="DM74" s="965"/>
      <c r="DN74" s="965"/>
      <c r="DO74" s="965"/>
      <c r="DP74" s="966"/>
      <c r="DQ74" s="964"/>
      <c r="DR74" s="965"/>
      <c r="DS74" s="965"/>
      <c r="DT74" s="965"/>
      <c r="DU74" s="966"/>
      <c r="DV74" s="967"/>
      <c r="DW74" s="968"/>
      <c r="DX74" s="968"/>
      <c r="DY74" s="968"/>
      <c r="DZ74" s="969"/>
      <c r="EA74" s="197"/>
    </row>
    <row r="75" spans="1:131" s="198" customFormat="1" ht="26.25" customHeight="1">
      <c r="A75" s="212">
        <v>8</v>
      </c>
      <c r="B75" s="990" t="s">
        <v>545</v>
      </c>
      <c r="C75" s="991"/>
      <c r="D75" s="991"/>
      <c r="E75" s="991"/>
      <c r="F75" s="991"/>
      <c r="G75" s="991"/>
      <c r="H75" s="991"/>
      <c r="I75" s="991"/>
      <c r="J75" s="991"/>
      <c r="K75" s="991"/>
      <c r="L75" s="991"/>
      <c r="M75" s="991"/>
      <c r="N75" s="991"/>
      <c r="O75" s="991"/>
      <c r="P75" s="992"/>
      <c r="Q75" s="1004">
        <v>50</v>
      </c>
      <c r="R75" s="1005"/>
      <c r="S75" s="1005"/>
      <c r="T75" s="1005"/>
      <c r="U75" s="1006"/>
      <c r="V75" s="1007">
        <v>45</v>
      </c>
      <c r="W75" s="1005"/>
      <c r="X75" s="1005"/>
      <c r="Y75" s="1005"/>
      <c r="Z75" s="1006"/>
      <c r="AA75" s="1007">
        <v>5</v>
      </c>
      <c r="AB75" s="1005"/>
      <c r="AC75" s="1005"/>
      <c r="AD75" s="1005"/>
      <c r="AE75" s="1006"/>
      <c r="AF75" s="1007">
        <v>5</v>
      </c>
      <c r="AG75" s="1005"/>
      <c r="AH75" s="1005"/>
      <c r="AI75" s="1005"/>
      <c r="AJ75" s="1006"/>
      <c r="AK75" s="1007" t="s">
        <v>473</v>
      </c>
      <c r="AL75" s="1005"/>
      <c r="AM75" s="1005"/>
      <c r="AN75" s="1005"/>
      <c r="AO75" s="1006"/>
      <c r="AP75" s="1007"/>
      <c r="AQ75" s="1005"/>
      <c r="AR75" s="1005"/>
      <c r="AS75" s="1005"/>
      <c r="AT75" s="1006"/>
      <c r="AU75" s="1007"/>
      <c r="AV75" s="1005"/>
      <c r="AW75" s="1005"/>
      <c r="AX75" s="1005"/>
      <c r="AY75" s="1006"/>
      <c r="AZ75" s="1002"/>
      <c r="BA75" s="1002"/>
      <c r="BB75" s="1002"/>
      <c r="BC75" s="1002"/>
      <c r="BD75" s="1003"/>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64"/>
      <c r="CI75" s="965"/>
      <c r="CJ75" s="965"/>
      <c r="CK75" s="965"/>
      <c r="CL75" s="966"/>
      <c r="CM75" s="964"/>
      <c r="CN75" s="965"/>
      <c r="CO75" s="965"/>
      <c r="CP75" s="965"/>
      <c r="CQ75" s="966"/>
      <c r="CR75" s="964"/>
      <c r="CS75" s="965"/>
      <c r="CT75" s="965"/>
      <c r="CU75" s="965"/>
      <c r="CV75" s="966"/>
      <c r="CW75" s="964"/>
      <c r="CX75" s="965"/>
      <c r="CY75" s="965"/>
      <c r="CZ75" s="965"/>
      <c r="DA75" s="966"/>
      <c r="DB75" s="964"/>
      <c r="DC75" s="965"/>
      <c r="DD75" s="965"/>
      <c r="DE75" s="965"/>
      <c r="DF75" s="966"/>
      <c r="DG75" s="964"/>
      <c r="DH75" s="965"/>
      <c r="DI75" s="965"/>
      <c r="DJ75" s="965"/>
      <c r="DK75" s="966"/>
      <c r="DL75" s="964"/>
      <c r="DM75" s="965"/>
      <c r="DN75" s="965"/>
      <c r="DO75" s="965"/>
      <c r="DP75" s="966"/>
      <c r="DQ75" s="964"/>
      <c r="DR75" s="965"/>
      <c r="DS75" s="965"/>
      <c r="DT75" s="965"/>
      <c r="DU75" s="966"/>
      <c r="DV75" s="967"/>
      <c r="DW75" s="968"/>
      <c r="DX75" s="968"/>
      <c r="DY75" s="968"/>
      <c r="DZ75" s="969"/>
      <c r="EA75" s="197"/>
    </row>
    <row r="76" spans="1:131" s="198" customFormat="1" ht="26.25" customHeight="1">
      <c r="A76" s="212">
        <v>9</v>
      </c>
      <c r="B76" s="990" t="s">
        <v>546</v>
      </c>
      <c r="C76" s="991"/>
      <c r="D76" s="991"/>
      <c r="E76" s="991"/>
      <c r="F76" s="991"/>
      <c r="G76" s="991"/>
      <c r="H76" s="991"/>
      <c r="I76" s="991"/>
      <c r="J76" s="991"/>
      <c r="K76" s="991"/>
      <c r="L76" s="991"/>
      <c r="M76" s="991"/>
      <c r="N76" s="991"/>
      <c r="O76" s="991"/>
      <c r="P76" s="992"/>
      <c r="Q76" s="1004">
        <v>143449</v>
      </c>
      <c r="R76" s="1005"/>
      <c r="S76" s="1005"/>
      <c r="T76" s="1005"/>
      <c r="U76" s="1006"/>
      <c r="V76" s="1007">
        <v>139730</v>
      </c>
      <c r="W76" s="1005"/>
      <c r="X76" s="1005"/>
      <c r="Y76" s="1005"/>
      <c r="Z76" s="1006"/>
      <c r="AA76" s="1007">
        <v>3719</v>
      </c>
      <c r="AB76" s="1005"/>
      <c r="AC76" s="1005"/>
      <c r="AD76" s="1005"/>
      <c r="AE76" s="1006"/>
      <c r="AF76" s="1007">
        <v>3719</v>
      </c>
      <c r="AG76" s="1005"/>
      <c r="AH76" s="1005"/>
      <c r="AI76" s="1005"/>
      <c r="AJ76" s="1006"/>
      <c r="AK76" s="1007" t="s">
        <v>473</v>
      </c>
      <c r="AL76" s="1005"/>
      <c r="AM76" s="1005"/>
      <c r="AN76" s="1005"/>
      <c r="AO76" s="1006"/>
      <c r="AP76" s="1007"/>
      <c r="AQ76" s="1005"/>
      <c r="AR76" s="1005"/>
      <c r="AS76" s="1005"/>
      <c r="AT76" s="1006"/>
      <c r="AU76" s="1007"/>
      <c r="AV76" s="1005"/>
      <c r="AW76" s="1005"/>
      <c r="AX76" s="1005"/>
      <c r="AY76" s="1006"/>
      <c r="AZ76" s="1002"/>
      <c r="BA76" s="1002"/>
      <c r="BB76" s="1002"/>
      <c r="BC76" s="1002"/>
      <c r="BD76" s="1003"/>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64"/>
      <c r="CI76" s="965"/>
      <c r="CJ76" s="965"/>
      <c r="CK76" s="965"/>
      <c r="CL76" s="966"/>
      <c r="CM76" s="964"/>
      <c r="CN76" s="965"/>
      <c r="CO76" s="965"/>
      <c r="CP76" s="965"/>
      <c r="CQ76" s="966"/>
      <c r="CR76" s="964"/>
      <c r="CS76" s="965"/>
      <c r="CT76" s="965"/>
      <c r="CU76" s="965"/>
      <c r="CV76" s="966"/>
      <c r="CW76" s="964"/>
      <c r="CX76" s="965"/>
      <c r="CY76" s="965"/>
      <c r="CZ76" s="965"/>
      <c r="DA76" s="966"/>
      <c r="DB76" s="964"/>
      <c r="DC76" s="965"/>
      <c r="DD76" s="965"/>
      <c r="DE76" s="965"/>
      <c r="DF76" s="966"/>
      <c r="DG76" s="964"/>
      <c r="DH76" s="965"/>
      <c r="DI76" s="965"/>
      <c r="DJ76" s="965"/>
      <c r="DK76" s="966"/>
      <c r="DL76" s="964"/>
      <c r="DM76" s="965"/>
      <c r="DN76" s="965"/>
      <c r="DO76" s="965"/>
      <c r="DP76" s="966"/>
      <c r="DQ76" s="964"/>
      <c r="DR76" s="965"/>
      <c r="DS76" s="965"/>
      <c r="DT76" s="965"/>
      <c r="DU76" s="966"/>
      <c r="DV76" s="967"/>
      <c r="DW76" s="968"/>
      <c r="DX76" s="968"/>
      <c r="DY76" s="968"/>
      <c r="DZ76" s="969"/>
      <c r="EA76" s="197"/>
    </row>
    <row r="77" spans="1:131" s="198" customFormat="1" ht="26.25" customHeight="1">
      <c r="A77" s="212">
        <v>10</v>
      </c>
      <c r="B77" s="990"/>
      <c r="C77" s="991"/>
      <c r="D77" s="991"/>
      <c r="E77" s="991"/>
      <c r="F77" s="991"/>
      <c r="G77" s="991"/>
      <c r="H77" s="991"/>
      <c r="I77" s="991"/>
      <c r="J77" s="991"/>
      <c r="K77" s="991"/>
      <c r="L77" s="991"/>
      <c r="M77" s="991"/>
      <c r="N77" s="991"/>
      <c r="O77" s="991"/>
      <c r="P77" s="99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1002"/>
      <c r="BA77" s="1002"/>
      <c r="BB77" s="1002"/>
      <c r="BC77" s="1002"/>
      <c r="BD77" s="1003"/>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64"/>
      <c r="CI77" s="965"/>
      <c r="CJ77" s="965"/>
      <c r="CK77" s="965"/>
      <c r="CL77" s="966"/>
      <c r="CM77" s="964"/>
      <c r="CN77" s="965"/>
      <c r="CO77" s="965"/>
      <c r="CP77" s="965"/>
      <c r="CQ77" s="966"/>
      <c r="CR77" s="964"/>
      <c r="CS77" s="965"/>
      <c r="CT77" s="965"/>
      <c r="CU77" s="965"/>
      <c r="CV77" s="966"/>
      <c r="CW77" s="964"/>
      <c r="CX77" s="965"/>
      <c r="CY77" s="965"/>
      <c r="CZ77" s="965"/>
      <c r="DA77" s="966"/>
      <c r="DB77" s="964"/>
      <c r="DC77" s="965"/>
      <c r="DD77" s="965"/>
      <c r="DE77" s="965"/>
      <c r="DF77" s="966"/>
      <c r="DG77" s="964"/>
      <c r="DH77" s="965"/>
      <c r="DI77" s="965"/>
      <c r="DJ77" s="965"/>
      <c r="DK77" s="966"/>
      <c r="DL77" s="964"/>
      <c r="DM77" s="965"/>
      <c r="DN77" s="965"/>
      <c r="DO77" s="965"/>
      <c r="DP77" s="966"/>
      <c r="DQ77" s="964"/>
      <c r="DR77" s="965"/>
      <c r="DS77" s="965"/>
      <c r="DT77" s="965"/>
      <c r="DU77" s="966"/>
      <c r="DV77" s="967"/>
      <c r="DW77" s="968"/>
      <c r="DX77" s="968"/>
      <c r="DY77" s="968"/>
      <c r="DZ77" s="969"/>
      <c r="EA77" s="197"/>
    </row>
    <row r="78" spans="1:131" s="198" customFormat="1" ht="26.25" customHeight="1">
      <c r="A78" s="212">
        <v>11</v>
      </c>
      <c r="B78" s="990"/>
      <c r="C78" s="991"/>
      <c r="D78" s="991"/>
      <c r="E78" s="991"/>
      <c r="F78" s="991"/>
      <c r="G78" s="991"/>
      <c r="H78" s="991"/>
      <c r="I78" s="991"/>
      <c r="J78" s="991"/>
      <c r="K78" s="991"/>
      <c r="L78" s="991"/>
      <c r="M78" s="991"/>
      <c r="N78" s="991"/>
      <c r="O78" s="991"/>
      <c r="P78" s="992"/>
      <c r="Q78" s="993"/>
      <c r="R78" s="994"/>
      <c r="S78" s="994"/>
      <c r="T78" s="994"/>
      <c r="U78" s="994"/>
      <c r="V78" s="994"/>
      <c r="W78" s="994"/>
      <c r="X78" s="994"/>
      <c r="Y78" s="994"/>
      <c r="Z78" s="994"/>
      <c r="AA78" s="994"/>
      <c r="AB78" s="994"/>
      <c r="AC78" s="994"/>
      <c r="AD78" s="994"/>
      <c r="AE78" s="994"/>
      <c r="AF78" s="994"/>
      <c r="AG78" s="994"/>
      <c r="AH78" s="994"/>
      <c r="AI78" s="994"/>
      <c r="AJ78" s="994"/>
      <c r="AK78" s="994"/>
      <c r="AL78" s="994"/>
      <c r="AM78" s="994"/>
      <c r="AN78" s="994"/>
      <c r="AO78" s="994"/>
      <c r="AP78" s="994"/>
      <c r="AQ78" s="994"/>
      <c r="AR78" s="994"/>
      <c r="AS78" s="994"/>
      <c r="AT78" s="994"/>
      <c r="AU78" s="994"/>
      <c r="AV78" s="994"/>
      <c r="AW78" s="994"/>
      <c r="AX78" s="994"/>
      <c r="AY78" s="994"/>
      <c r="AZ78" s="1002"/>
      <c r="BA78" s="1002"/>
      <c r="BB78" s="1002"/>
      <c r="BC78" s="1002"/>
      <c r="BD78" s="1003"/>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64"/>
      <c r="CI78" s="965"/>
      <c r="CJ78" s="965"/>
      <c r="CK78" s="965"/>
      <c r="CL78" s="966"/>
      <c r="CM78" s="964"/>
      <c r="CN78" s="965"/>
      <c r="CO78" s="965"/>
      <c r="CP78" s="965"/>
      <c r="CQ78" s="966"/>
      <c r="CR78" s="964"/>
      <c r="CS78" s="965"/>
      <c r="CT78" s="965"/>
      <c r="CU78" s="965"/>
      <c r="CV78" s="966"/>
      <c r="CW78" s="964"/>
      <c r="CX78" s="965"/>
      <c r="CY78" s="965"/>
      <c r="CZ78" s="965"/>
      <c r="DA78" s="966"/>
      <c r="DB78" s="964"/>
      <c r="DC78" s="965"/>
      <c r="DD78" s="965"/>
      <c r="DE78" s="965"/>
      <c r="DF78" s="966"/>
      <c r="DG78" s="964"/>
      <c r="DH78" s="965"/>
      <c r="DI78" s="965"/>
      <c r="DJ78" s="965"/>
      <c r="DK78" s="966"/>
      <c r="DL78" s="964"/>
      <c r="DM78" s="965"/>
      <c r="DN78" s="965"/>
      <c r="DO78" s="965"/>
      <c r="DP78" s="966"/>
      <c r="DQ78" s="964"/>
      <c r="DR78" s="965"/>
      <c r="DS78" s="965"/>
      <c r="DT78" s="965"/>
      <c r="DU78" s="966"/>
      <c r="DV78" s="967"/>
      <c r="DW78" s="968"/>
      <c r="DX78" s="968"/>
      <c r="DY78" s="968"/>
      <c r="DZ78" s="969"/>
      <c r="EA78" s="197"/>
    </row>
    <row r="79" spans="1:131" s="198" customFormat="1" ht="26.25" customHeight="1">
      <c r="A79" s="212">
        <v>12</v>
      </c>
      <c r="B79" s="990"/>
      <c r="C79" s="991"/>
      <c r="D79" s="991"/>
      <c r="E79" s="991"/>
      <c r="F79" s="991"/>
      <c r="G79" s="991"/>
      <c r="H79" s="991"/>
      <c r="I79" s="991"/>
      <c r="J79" s="991"/>
      <c r="K79" s="991"/>
      <c r="L79" s="991"/>
      <c r="M79" s="991"/>
      <c r="N79" s="991"/>
      <c r="O79" s="991"/>
      <c r="P79" s="992"/>
      <c r="Q79" s="993"/>
      <c r="R79" s="994"/>
      <c r="S79" s="994"/>
      <c r="T79" s="994"/>
      <c r="U79" s="994"/>
      <c r="V79" s="994"/>
      <c r="W79" s="994"/>
      <c r="X79" s="994"/>
      <c r="Y79" s="994"/>
      <c r="Z79" s="994"/>
      <c r="AA79" s="994"/>
      <c r="AB79" s="994"/>
      <c r="AC79" s="994"/>
      <c r="AD79" s="994"/>
      <c r="AE79" s="994"/>
      <c r="AF79" s="994"/>
      <c r="AG79" s="994"/>
      <c r="AH79" s="994"/>
      <c r="AI79" s="994"/>
      <c r="AJ79" s="994"/>
      <c r="AK79" s="994"/>
      <c r="AL79" s="994"/>
      <c r="AM79" s="994"/>
      <c r="AN79" s="994"/>
      <c r="AO79" s="994"/>
      <c r="AP79" s="994"/>
      <c r="AQ79" s="994"/>
      <c r="AR79" s="994"/>
      <c r="AS79" s="994"/>
      <c r="AT79" s="994"/>
      <c r="AU79" s="994"/>
      <c r="AV79" s="994"/>
      <c r="AW79" s="994"/>
      <c r="AX79" s="994"/>
      <c r="AY79" s="994"/>
      <c r="AZ79" s="1002"/>
      <c r="BA79" s="1002"/>
      <c r="BB79" s="1002"/>
      <c r="BC79" s="1002"/>
      <c r="BD79" s="1003"/>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64"/>
      <c r="CI79" s="965"/>
      <c r="CJ79" s="965"/>
      <c r="CK79" s="965"/>
      <c r="CL79" s="966"/>
      <c r="CM79" s="964"/>
      <c r="CN79" s="965"/>
      <c r="CO79" s="965"/>
      <c r="CP79" s="965"/>
      <c r="CQ79" s="966"/>
      <c r="CR79" s="964"/>
      <c r="CS79" s="965"/>
      <c r="CT79" s="965"/>
      <c r="CU79" s="965"/>
      <c r="CV79" s="966"/>
      <c r="CW79" s="964"/>
      <c r="CX79" s="965"/>
      <c r="CY79" s="965"/>
      <c r="CZ79" s="965"/>
      <c r="DA79" s="966"/>
      <c r="DB79" s="964"/>
      <c r="DC79" s="965"/>
      <c r="DD79" s="965"/>
      <c r="DE79" s="965"/>
      <c r="DF79" s="966"/>
      <c r="DG79" s="964"/>
      <c r="DH79" s="965"/>
      <c r="DI79" s="965"/>
      <c r="DJ79" s="965"/>
      <c r="DK79" s="966"/>
      <c r="DL79" s="964"/>
      <c r="DM79" s="965"/>
      <c r="DN79" s="965"/>
      <c r="DO79" s="965"/>
      <c r="DP79" s="966"/>
      <c r="DQ79" s="964"/>
      <c r="DR79" s="965"/>
      <c r="DS79" s="965"/>
      <c r="DT79" s="965"/>
      <c r="DU79" s="966"/>
      <c r="DV79" s="967"/>
      <c r="DW79" s="968"/>
      <c r="DX79" s="968"/>
      <c r="DY79" s="968"/>
      <c r="DZ79" s="969"/>
      <c r="EA79" s="197"/>
    </row>
    <row r="80" spans="1:131" s="198" customFormat="1" ht="26.25" customHeight="1">
      <c r="A80" s="212">
        <v>13</v>
      </c>
      <c r="B80" s="990"/>
      <c r="C80" s="991"/>
      <c r="D80" s="991"/>
      <c r="E80" s="991"/>
      <c r="F80" s="991"/>
      <c r="G80" s="991"/>
      <c r="H80" s="991"/>
      <c r="I80" s="991"/>
      <c r="J80" s="991"/>
      <c r="K80" s="991"/>
      <c r="L80" s="991"/>
      <c r="M80" s="991"/>
      <c r="N80" s="991"/>
      <c r="O80" s="991"/>
      <c r="P80" s="992"/>
      <c r="Q80" s="993"/>
      <c r="R80" s="994"/>
      <c r="S80" s="994"/>
      <c r="T80" s="994"/>
      <c r="U80" s="994"/>
      <c r="V80" s="994"/>
      <c r="W80" s="994"/>
      <c r="X80" s="994"/>
      <c r="Y80" s="994"/>
      <c r="Z80" s="994"/>
      <c r="AA80" s="994"/>
      <c r="AB80" s="994"/>
      <c r="AC80" s="994"/>
      <c r="AD80" s="994"/>
      <c r="AE80" s="994"/>
      <c r="AF80" s="994"/>
      <c r="AG80" s="994"/>
      <c r="AH80" s="994"/>
      <c r="AI80" s="994"/>
      <c r="AJ80" s="994"/>
      <c r="AK80" s="994"/>
      <c r="AL80" s="994"/>
      <c r="AM80" s="994"/>
      <c r="AN80" s="994"/>
      <c r="AO80" s="994"/>
      <c r="AP80" s="994"/>
      <c r="AQ80" s="994"/>
      <c r="AR80" s="994"/>
      <c r="AS80" s="994"/>
      <c r="AT80" s="994"/>
      <c r="AU80" s="994"/>
      <c r="AV80" s="994"/>
      <c r="AW80" s="994"/>
      <c r="AX80" s="994"/>
      <c r="AY80" s="994"/>
      <c r="AZ80" s="1002"/>
      <c r="BA80" s="1002"/>
      <c r="BB80" s="1002"/>
      <c r="BC80" s="1002"/>
      <c r="BD80" s="1003"/>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64"/>
      <c r="CI80" s="965"/>
      <c r="CJ80" s="965"/>
      <c r="CK80" s="965"/>
      <c r="CL80" s="966"/>
      <c r="CM80" s="964"/>
      <c r="CN80" s="965"/>
      <c r="CO80" s="965"/>
      <c r="CP80" s="965"/>
      <c r="CQ80" s="966"/>
      <c r="CR80" s="964"/>
      <c r="CS80" s="965"/>
      <c r="CT80" s="965"/>
      <c r="CU80" s="965"/>
      <c r="CV80" s="966"/>
      <c r="CW80" s="964"/>
      <c r="CX80" s="965"/>
      <c r="CY80" s="965"/>
      <c r="CZ80" s="965"/>
      <c r="DA80" s="966"/>
      <c r="DB80" s="964"/>
      <c r="DC80" s="965"/>
      <c r="DD80" s="965"/>
      <c r="DE80" s="965"/>
      <c r="DF80" s="966"/>
      <c r="DG80" s="964"/>
      <c r="DH80" s="965"/>
      <c r="DI80" s="965"/>
      <c r="DJ80" s="965"/>
      <c r="DK80" s="966"/>
      <c r="DL80" s="964"/>
      <c r="DM80" s="965"/>
      <c r="DN80" s="965"/>
      <c r="DO80" s="965"/>
      <c r="DP80" s="966"/>
      <c r="DQ80" s="964"/>
      <c r="DR80" s="965"/>
      <c r="DS80" s="965"/>
      <c r="DT80" s="965"/>
      <c r="DU80" s="966"/>
      <c r="DV80" s="967"/>
      <c r="DW80" s="968"/>
      <c r="DX80" s="968"/>
      <c r="DY80" s="968"/>
      <c r="DZ80" s="969"/>
      <c r="EA80" s="197"/>
    </row>
    <row r="81" spans="1:131" s="198" customFormat="1" ht="26.25" customHeight="1">
      <c r="A81" s="212">
        <v>14</v>
      </c>
      <c r="B81" s="990"/>
      <c r="C81" s="991"/>
      <c r="D81" s="991"/>
      <c r="E81" s="991"/>
      <c r="F81" s="991"/>
      <c r="G81" s="991"/>
      <c r="H81" s="991"/>
      <c r="I81" s="991"/>
      <c r="J81" s="991"/>
      <c r="K81" s="991"/>
      <c r="L81" s="991"/>
      <c r="M81" s="991"/>
      <c r="N81" s="991"/>
      <c r="O81" s="991"/>
      <c r="P81" s="992"/>
      <c r="Q81" s="993"/>
      <c r="R81" s="994"/>
      <c r="S81" s="994"/>
      <c r="T81" s="994"/>
      <c r="U81" s="994"/>
      <c r="V81" s="994"/>
      <c r="W81" s="994"/>
      <c r="X81" s="994"/>
      <c r="Y81" s="994"/>
      <c r="Z81" s="994"/>
      <c r="AA81" s="994"/>
      <c r="AB81" s="994"/>
      <c r="AC81" s="994"/>
      <c r="AD81" s="994"/>
      <c r="AE81" s="994"/>
      <c r="AF81" s="994"/>
      <c r="AG81" s="994"/>
      <c r="AH81" s="994"/>
      <c r="AI81" s="994"/>
      <c r="AJ81" s="994"/>
      <c r="AK81" s="994"/>
      <c r="AL81" s="994"/>
      <c r="AM81" s="994"/>
      <c r="AN81" s="994"/>
      <c r="AO81" s="994"/>
      <c r="AP81" s="994"/>
      <c r="AQ81" s="994"/>
      <c r="AR81" s="994"/>
      <c r="AS81" s="994"/>
      <c r="AT81" s="994"/>
      <c r="AU81" s="994"/>
      <c r="AV81" s="994"/>
      <c r="AW81" s="994"/>
      <c r="AX81" s="994"/>
      <c r="AY81" s="994"/>
      <c r="AZ81" s="1002"/>
      <c r="BA81" s="1002"/>
      <c r="BB81" s="1002"/>
      <c r="BC81" s="1002"/>
      <c r="BD81" s="1003"/>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64"/>
      <c r="CI81" s="965"/>
      <c r="CJ81" s="965"/>
      <c r="CK81" s="965"/>
      <c r="CL81" s="966"/>
      <c r="CM81" s="964"/>
      <c r="CN81" s="965"/>
      <c r="CO81" s="965"/>
      <c r="CP81" s="965"/>
      <c r="CQ81" s="966"/>
      <c r="CR81" s="964"/>
      <c r="CS81" s="965"/>
      <c r="CT81" s="965"/>
      <c r="CU81" s="965"/>
      <c r="CV81" s="966"/>
      <c r="CW81" s="964"/>
      <c r="CX81" s="965"/>
      <c r="CY81" s="965"/>
      <c r="CZ81" s="965"/>
      <c r="DA81" s="966"/>
      <c r="DB81" s="964"/>
      <c r="DC81" s="965"/>
      <c r="DD81" s="965"/>
      <c r="DE81" s="965"/>
      <c r="DF81" s="966"/>
      <c r="DG81" s="964"/>
      <c r="DH81" s="965"/>
      <c r="DI81" s="965"/>
      <c r="DJ81" s="965"/>
      <c r="DK81" s="966"/>
      <c r="DL81" s="964"/>
      <c r="DM81" s="965"/>
      <c r="DN81" s="965"/>
      <c r="DO81" s="965"/>
      <c r="DP81" s="966"/>
      <c r="DQ81" s="964"/>
      <c r="DR81" s="965"/>
      <c r="DS81" s="965"/>
      <c r="DT81" s="965"/>
      <c r="DU81" s="966"/>
      <c r="DV81" s="967"/>
      <c r="DW81" s="968"/>
      <c r="DX81" s="968"/>
      <c r="DY81" s="968"/>
      <c r="DZ81" s="969"/>
      <c r="EA81" s="197"/>
    </row>
    <row r="82" spans="1:131" s="198" customFormat="1" ht="26.25" customHeight="1">
      <c r="A82" s="212">
        <v>15</v>
      </c>
      <c r="B82" s="990"/>
      <c r="C82" s="991"/>
      <c r="D82" s="991"/>
      <c r="E82" s="991"/>
      <c r="F82" s="991"/>
      <c r="G82" s="991"/>
      <c r="H82" s="991"/>
      <c r="I82" s="991"/>
      <c r="J82" s="991"/>
      <c r="K82" s="991"/>
      <c r="L82" s="991"/>
      <c r="M82" s="991"/>
      <c r="N82" s="991"/>
      <c r="O82" s="991"/>
      <c r="P82" s="992"/>
      <c r="Q82" s="993"/>
      <c r="R82" s="994"/>
      <c r="S82" s="994"/>
      <c r="T82" s="994"/>
      <c r="U82" s="994"/>
      <c r="V82" s="994"/>
      <c r="W82" s="994"/>
      <c r="X82" s="994"/>
      <c r="Y82" s="994"/>
      <c r="Z82" s="994"/>
      <c r="AA82" s="994"/>
      <c r="AB82" s="994"/>
      <c r="AC82" s="994"/>
      <c r="AD82" s="994"/>
      <c r="AE82" s="994"/>
      <c r="AF82" s="994"/>
      <c r="AG82" s="994"/>
      <c r="AH82" s="994"/>
      <c r="AI82" s="994"/>
      <c r="AJ82" s="994"/>
      <c r="AK82" s="994"/>
      <c r="AL82" s="994"/>
      <c r="AM82" s="994"/>
      <c r="AN82" s="994"/>
      <c r="AO82" s="994"/>
      <c r="AP82" s="994"/>
      <c r="AQ82" s="994"/>
      <c r="AR82" s="994"/>
      <c r="AS82" s="994"/>
      <c r="AT82" s="994"/>
      <c r="AU82" s="994"/>
      <c r="AV82" s="994"/>
      <c r="AW82" s="994"/>
      <c r="AX82" s="994"/>
      <c r="AY82" s="994"/>
      <c r="AZ82" s="1002"/>
      <c r="BA82" s="1002"/>
      <c r="BB82" s="1002"/>
      <c r="BC82" s="1002"/>
      <c r="BD82" s="1003"/>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64"/>
      <c r="CI82" s="965"/>
      <c r="CJ82" s="965"/>
      <c r="CK82" s="965"/>
      <c r="CL82" s="966"/>
      <c r="CM82" s="964"/>
      <c r="CN82" s="965"/>
      <c r="CO82" s="965"/>
      <c r="CP82" s="965"/>
      <c r="CQ82" s="966"/>
      <c r="CR82" s="964"/>
      <c r="CS82" s="965"/>
      <c r="CT82" s="965"/>
      <c r="CU82" s="965"/>
      <c r="CV82" s="966"/>
      <c r="CW82" s="964"/>
      <c r="CX82" s="965"/>
      <c r="CY82" s="965"/>
      <c r="CZ82" s="965"/>
      <c r="DA82" s="966"/>
      <c r="DB82" s="964"/>
      <c r="DC82" s="965"/>
      <c r="DD82" s="965"/>
      <c r="DE82" s="965"/>
      <c r="DF82" s="966"/>
      <c r="DG82" s="964"/>
      <c r="DH82" s="965"/>
      <c r="DI82" s="965"/>
      <c r="DJ82" s="965"/>
      <c r="DK82" s="966"/>
      <c r="DL82" s="964"/>
      <c r="DM82" s="965"/>
      <c r="DN82" s="965"/>
      <c r="DO82" s="965"/>
      <c r="DP82" s="966"/>
      <c r="DQ82" s="964"/>
      <c r="DR82" s="965"/>
      <c r="DS82" s="965"/>
      <c r="DT82" s="965"/>
      <c r="DU82" s="966"/>
      <c r="DV82" s="967"/>
      <c r="DW82" s="968"/>
      <c r="DX82" s="968"/>
      <c r="DY82" s="968"/>
      <c r="DZ82" s="969"/>
      <c r="EA82" s="197"/>
    </row>
    <row r="83" spans="1:131" s="198" customFormat="1" ht="26.25" customHeight="1">
      <c r="A83" s="212">
        <v>16</v>
      </c>
      <c r="B83" s="990"/>
      <c r="C83" s="991"/>
      <c r="D83" s="991"/>
      <c r="E83" s="991"/>
      <c r="F83" s="991"/>
      <c r="G83" s="991"/>
      <c r="H83" s="991"/>
      <c r="I83" s="991"/>
      <c r="J83" s="991"/>
      <c r="K83" s="991"/>
      <c r="L83" s="991"/>
      <c r="M83" s="991"/>
      <c r="N83" s="991"/>
      <c r="O83" s="991"/>
      <c r="P83" s="992"/>
      <c r="Q83" s="993"/>
      <c r="R83" s="994"/>
      <c r="S83" s="994"/>
      <c r="T83" s="994"/>
      <c r="U83" s="994"/>
      <c r="V83" s="994"/>
      <c r="W83" s="994"/>
      <c r="X83" s="994"/>
      <c r="Y83" s="994"/>
      <c r="Z83" s="994"/>
      <c r="AA83" s="994"/>
      <c r="AB83" s="994"/>
      <c r="AC83" s="994"/>
      <c r="AD83" s="994"/>
      <c r="AE83" s="994"/>
      <c r="AF83" s="994"/>
      <c r="AG83" s="994"/>
      <c r="AH83" s="994"/>
      <c r="AI83" s="994"/>
      <c r="AJ83" s="994"/>
      <c r="AK83" s="994"/>
      <c r="AL83" s="994"/>
      <c r="AM83" s="994"/>
      <c r="AN83" s="994"/>
      <c r="AO83" s="994"/>
      <c r="AP83" s="994"/>
      <c r="AQ83" s="994"/>
      <c r="AR83" s="994"/>
      <c r="AS83" s="994"/>
      <c r="AT83" s="994"/>
      <c r="AU83" s="994"/>
      <c r="AV83" s="994"/>
      <c r="AW83" s="994"/>
      <c r="AX83" s="994"/>
      <c r="AY83" s="994"/>
      <c r="AZ83" s="1002"/>
      <c r="BA83" s="1002"/>
      <c r="BB83" s="1002"/>
      <c r="BC83" s="1002"/>
      <c r="BD83" s="1003"/>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64"/>
      <c r="CI83" s="965"/>
      <c r="CJ83" s="965"/>
      <c r="CK83" s="965"/>
      <c r="CL83" s="966"/>
      <c r="CM83" s="964"/>
      <c r="CN83" s="965"/>
      <c r="CO83" s="965"/>
      <c r="CP83" s="965"/>
      <c r="CQ83" s="966"/>
      <c r="CR83" s="964"/>
      <c r="CS83" s="965"/>
      <c r="CT83" s="965"/>
      <c r="CU83" s="965"/>
      <c r="CV83" s="966"/>
      <c r="CW83" s="964"/>
      <c r="CX83" s="965"/>
      <c r="CY83" s="965"/>
      <c r="CZ83" s="965"/>
      <c r="DA83" s="966"/>
      <c r="DB83" s="964"/>
      <c r="DC83" s="965"/>
      <c r="DD83" s="965"/>
      <c r="DE83" s="965"/>
      <c r="DF83" s="966"/>
      <c r="DG83" s="964"/>
      <c r="DH83" s="965"/>
      <c r="DI83" s="965"/>
      <c r="DJ83" s="965"/>
      <c r="DK83" s="966"/>
      <c r="DL83" s="964"/>
      <c r="DM83" s="965"/>
      <c r="DN83" s="965"/>
      <c r="DO83" s="965"/>
      <c r="DP83" s="966"/>
      <c r="DQ83" s="964"/>
      <c r="DR83" s="965"/>
      <c r="DS83" s="965"/>
      <c r="DT83" s="965"/>
      <c r="DU83" s="966"/>
      <c r="DV83" s="967"/>
      <c r="DW83" s="968"/>
      <c r="DX83" s="968"/>
      <c r="DY83" s="968"/>
      <c r="DZ83" s="969"/>
      <c r="EA83" s="197"/>
    </row>
    <row r="84" spans="1:131" s="198" customFormat="1" ht="26.25" customHeight="1">
      <c r="A84" s="212">
        <v>17</v>
      </c>
      <c r="B84" s="990"/>
      <c r="C84" s="991"/>
      <c r="D84" s="991"/>
      <c r="E84" s="991"/>
      <c r="F84" s="991"/>
      <c r="G84" s="991"/>
      <c r="H84" s="991"/>
      <c r="I84" s="991"/>
      <c r="J84" s="991"/>
      <c r="K84" s="991"/>
      <c r="L84" s="991"/>
      <c r="M84" s="991"/>
      <c r="N84" s="991"/>
      <c r="O84" s="991"/>
      <c r="P84" s="992"/>
      <c r="Q84" s="993"/>
      <c r="R84" s="994"/>
      <c r="S84" s="994"/>
      <c r="T84" s="994"/>
      <c r="U84" s="994"/>
      <c r="V84" s="994"/>
      <c r="W84" s="994"/>
      <c r="X84" s="994"/>
      <c r="Y84" s="994"/>
      <c r="Z84" s="994"/>
      <c r="AA84" s="994"/>
      <c r="AB84" s="994"/>
      <c r="AC84" s="994"/>
      <c r="AD84" s="994"/>
      <c r="AE84" s="994"/>
      <c r="AF84" s="994"/>
      <c r="AG84" s="994"/>
      <c r="AH84" s="994"/>
      <c r="AI84" s="994"/>
      <c r="AJ84" s="994"/>
      <c r="AK84" s="994"/>
      <c r="AL84" s="994"/>
      <c r="AM84" s="994"/>
      <c r="AN84" s="994"/>
      <c r="AO84" s="994"/>
      <c r="AP84" s="994"/>
      <c r="AQ84" s="994"/>
      <c r="AR84" s="994"/>
      <c r="AS84" s="994"/>
      <c r="AT84" s="994"/>
      <c r="AU84" s="994"/>
      <c r="AV84" s="994"/>
      <c r="AW84" s="994"/>
      <c r="AX84" s="994"/>
      <c r="AY84" s="994"/>
      <c r="AZ84" s="1002"/>
      <c r="BA84" s="1002"/>
      <c r="BB84" s="1002"/>
      <c r="BC84" s="1002"/>
      <c r="BD84" s="1003"/>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64"/>
      <c r="CI84" s="965"/>
      <c r="CJ84" s="965"/>
      <c r="CK84" s="965"/>
      <c r="CL84" s="966"/>
      <c r="CM84" s="964"/>
      <c r="CN84" s="965"/>
      <c r="CO84" s="965"/>
      <c r="CP84" s="965"/>
      <c r="CQ84" s="966"/>
      <c r="CR84" s="964"/>
      <c r="CS84" s="965"/>
      <c r="CT84" s="965"/>
      <c r="CU84" s="965"/>
      <c r="CV84" s="966"/>
      <c r="CW84" s="964"/>
      <c r="CX84" s="965"/>
      <c r="CY84" s="965"/>
      <c r="CZ84" s="965"/>
      <c r="DA84" s="966"/>
      <c r="DB84" s="964"/>
      <c r="DC84" s="965"/>
      <c r="DD84" s="965"/>
      <c r="DE84" s="965"/>
      <c r="DF84" s="966"/>
      <c r="DG84" s="964"/>
      <c r="DH84" s="965"/>
      <c r="DI84" s="965"/>
      <c r="DJ84" s="965"/>
      <c r="DK84" s="966"/>
      <c r="DL84" s="964"/>
      <c r="DM84" s="965"/>
      <c r="DN84" s="965"/>
      <c r="DO84" s="965"/>
      <c r="DP84" s="966"/>
      <c r="DQ84" s="964"/>
      <c r="DR84" s="965"/>
      <c r="DS84" s="965"/>
      <c r="DT84" s="965"/>
      <c r="DU84" s="966"/>
      <c r="DV84" s="967"/>
      <c r="DW84" s="968"/>
      <c r="DX84" s="968"/>
      <c r="DY84" s="968"/>
      <c r="DZ84" s="969"/>
      <c r="EA84" s="197"/>
    </row>
    <row r="85" spans="1:131" s="198" customFormat="1" ht="26.25" customHeight="1">
      <c r="A85" s="212">
        <v>18</v>
      </c>
      <c r="B85" s="990"/>
      <c r="C85" s="991"/>
      <c r="D85" s="991"/>
      <c r="E85" s="991"/>
      <c r="F85" s="991"/>
      <c r="G85" s="991"/>
      <c r="H85" s="991"/>
      <c r="I85" s="991"/>
      <c r="J85" s="991"/>
      <c r="K85" s="991"/>
      <c r="L85" s="991"/>
      <c r="M85" s="991"/>
      <c r="N85" s="991"/>
      <c r="O85" s="991"/>
      <c r="P85" s="992"/>
      <c r="Q85" s="993"/>
      <c r="R85" s="994"/>
      <c r="S85" s="994"/>
      <c r="T85" s="994"/>
      <c r="U85" s="994"/>
      <c r="V85" s="994"/>
      <c r="W85" s="994"/>
      <c r="X85" s="994"/>
      <c r="Y85" s="994"/>
      <c r="Z85" s="994"/>
      <c r="AA85" s="994"/>
      <c r="AB85" s="994"/>
      <c r="AC85" s="994"/>
      <c r="AD85" s="994"/>
      <c r="AE85" s="994"/>
      <c r="AF85" s="994"/>
      <c r="AG85" s="994"/>
      <c r="AH85" s="994"/>
      <c r="AI85" s="994"/>
      <c r="AJ85" s="994"/>
      <c r="AK85" s="994"/>
      <c r="AL85" s="994"/>
      <c r="AM85" s="994"/>
      <c r="AN85" s="994"/>
      <c r="AO85" s="994"/>
      <c r="AP85" s="994"/>
      <c r="AQ85" s="994"/>
      <c r="AR85" s="994"/>
      <c r="AS85" s="994"/>
      <c r="AT85" s="994"/>
      <c r="AU85" s="994"/>
      <c r="AV85" s="994"/>
      <c r="AW85" s="994"/>
      <c r="AX85" s="994"/>
      <c r="AY85" s="994"/>
      <c r="AZ85" s="1002"/>
      <c r="BA85" s="1002"/>
      <c r="BB85" s="1002"/>
      <c r="BC85" s="1002"/>
      <c r="BD85" s="1003"/>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64"/>
      <c r="CI85" s="965"/>
      <c r="CJ85" s="965"/>
      <c r="CK85" s="965"/>
      <c r="CL85" s="966"/>
      <c r="CM85" s="964"/>
      <c r="CN85" s="965"/>
      <c r="CO85" s="965"/>
      <c r="CP85" s="965"/>
      <c r="CQ85" s="966"/>
      <c r="CR85" s="964"/>
      <c r="CS85" s="965"/>
      <c r="CT85" s="965"/>
      <c r="CU85" s="965"/>
      <c r="CV85" s="966"/>
      <c r="CW85" s="964"/>
      <c r="CX85" s="965"/>
      <c r="CY85" s="965"/>
      <c r="CZ85" s="965"/>
      <c r="DA85" s="966"/>
      <c r="DB85" s="964"/>
      <c r="DC85" s="965"/>
      <c r="DD85" s="965"/>
      <c r="DE85" s="965"/>
      <c r="DF85" s="966"/>
      <c r="DG85" s="964"/>
      <c r="DH85" s="965"/>
      <c r="DI85" s="965"/>
      <c r="DJ85" s="965"/>
      <c r="DK85" s="966"/>
      <c r="DL85" s="964"/>
      <c r="DM85" s="965"/>
      <c r="DN85" s="965"/>
      <c r="DO85" s="965"/>
      <c r="DP85" s="966"/>
      <c r="DQ85" s="964"/>
      <c r="DR85" s="965"/>
      <c r="DS85" s="965"/>
      <c r="DT85" s="965"/>
      <c r="DU85" s="966"/>
      <c r="DV85" s="967"/>
      <c r="DW85" s="968"/>
      <c r="DX85" s="968"/>
      <c r="DY85" s="968"/>
      <c r="DZ85" s="969"/>
      <c r="EA85" s="197"/>
    </row>
    <row r="86" spans="1:131" s="198" customFormat="1" ht="26.25" customHeight="1">
      <c r="A86" s="212">
        <v>19</v>
      </c>
      <c r="B86" s="990"/>
      <c r="C86" s="991"/>
      <c r="D86" s="991"/>
      <c r="E86" s="991"/>
      <c r="F86" s="991"/>
      <c r="G86" s="991"/>
      <c r="H86" s="991"/>
      <c r="I86" s="991"/>
      <c r="J86" s="991"/>
      <c r="K86" s="991"/>
      <c r="L86" s="991"/>
      <c r="M86" s="991"/>
      <c r="N86" s="991"/>
      <c r="O86" s="991"/>
      <c r="P86" s="992"/>
      <c r="Q86" s="993"/>
      <c r="R86" s="994"/>
      <c r="S86" s="994"/>
      <c r="T86" s="994"/>
      <c r="U86" s="994"/>
      <c r="V86" s="994"/>
      <c r="W86" s="994"/>
      <c r="X86" s="994"/>
      <c r="Y86" s="994"/>
      <c r="Z86" s="994"/>
      <c r="AA86" s="994"/>
      <c r="AB86" s="994"/>
      <c r="AC86" s="994"/>
      <c r="AD86" s="994"/>
      <c r="AE86" s="994"/>
      <c r="AF86" s="994"/>
      <c r="AG86" s="994"/>
      <c r="AH86" s="994"/>
      <c r="AI86" s="994"/>
      <c r="AJ86" s="994"/>
      <c r="AK86" s="994"/>
      <c r="AL86" s="994"/>
      <c r="AM86" s="994"/>
      <c r="AN86" s="994"/>
      <c r="AO86" s="994"/>
      <c r="AP86" s="994"/>
      <c r="AQ86" s="994"/>
      <c r="AR86" s="994"/>
      <c r="AS86" s="994"/>
      <c r="AT86" s="994"/>
      <c r="AU86" s="994"/>
      <c r="AV86" s="994"/>
      <c r="AW86" s="994"/>
      <c r="AX86" s="994"/>
      <c r="AY86" s="994"/>
      <c r="AZ86" s="1002"/>
      <c r="BA86" s="1002"/>
      <c r="BB86" s="1002"/>
      <c r="BC86" s="1002"/>
      <c r="BD86" s="1003"/>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64"/>
      <c r="CI86" s="965"/>
      <c r="CJ86" s="965"/>
      <c r="CK86" s="965"/>
      <c r="CL86" s="966"/>
      <c r="CM86" s="964"/>
      <c r="CN86" s="965"/>
      <c r="CO86" s="965"/>
      <c r="CP86" s="965"/>
      <c r="CQ86" s="966"/>
      <c r="CR86" s="964"/>
      <c r="CS86" s="965"/>
      <c r="CT86" s="965"/>
      <c r="CU86" s="965"/>
      <c r="CV86" s="966"/>
      <c r="CW86" s="964"/>
      <c r="CX86" s="965"/>
      <c r="CY86" s="965"/>
      <c r="CZ86" s="965"/>
      <c r="DA86" s="966"/>
      <c r="DB86" s="964"/>
      <c r="DC86" s="965"/>
      <c r="DD86" s="965"/>
      <c r="DE86" s="965"/>
      <c r="DF86" s="966"/>
      <c r="DG86" s="964"/>
      <c r="DH86" s="965"/>
      <c r="DI86" s="965"/>
      <c r="DJ86" s="965"/>
      <c r="DK86" s="966"/>
      <c r="DL86" s="964"/>
      <c r="DM86" s="965"/>
      <c r="DN86" s="965"/>
      <c r="DO86" s="965"/>
      <c r="DP86" s="966"/>
      <c r="DQ86" s="964"/>
      <c r="DR86" s="965"/>
      <c r="DS86" s="965"/>
      <c r="DT86" s="965"/>
      <c r="DU86" s="966"/>
      <c r="DV86" s="967"/>
      <c r="DW86" s="968"/>
      <c r="DX86" s="968"/>
      <c r="DY86" s="968"/>
      <c r="DZ86" s="969"/>
      <c r="EA86" s="197"/>
    </row>
    <row r="87" spans="1:131" s="198" customFormat="1" ht="26.25" customHeight="1">
      <c r="A87" s="220">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64"/>
      <c r="CI87" s="965"/>
      <c r="CJ87" s="965"/>
      <c r="CK87" s="965"/>
      <c r="CL87" s="966"/>
      <c r="CM87" s="964"/>
      <c r="CN87" s="965"/>
      <c r="CO87" s="965"/>
      <c r="CP87" s="965"/>
      <c r="CQ87" s="966"/>
      <c r="CR87" s="964"/>
      <c r="CS87" s="965"/>
      <c r="CT87" s="965"/>
      <c r="CU87" s="965"/>
      <c r="CV87" s="966"/>
      <c r="CW87" s="964"/>
      <c r="CX87" s="965"/>
      <c r="CY87" s="965"/>
      <c r="CZ87" s="965"/>
      <c r="DA87" s="966"/>
      <c r="DB87" s="964"/>
      <c r="DC87" s="965"/>
      <c r="DD87" s="965"/>
      <c r="DE87" s="965"/>
      <c r="DF87" s="966"/>
      <c r="DG87" s="964"/>
      <c r="DH87" s="965"/>
      <c r="DI87" s="965"/>
      <c r="DJ87" s="965"/>
      <c r="DK87" s="966"/>
      <c r="DL87" s="964"/>
      <c r="DM87" s="965"/>
      <c r="DN87" s="965"/>
      <c r="DO87" s="965"/>
      <c r="DP87" s="966"/>
      <c r="DQ87" s="964"/>
      <c r="DR87" s="965"/>
      <c r="DS87" s="965"/>
      <c r="DT87" s="965"/>
      <c r="DU87" s="966"/>
      <c r="DV87" s="967"/>
      <c r="DW87" s="968"/>
      <c r="DX87" s="968"/>
      <c r="DY87" s="968"/>
      <c r="DZ87" s="969"/>
      <c r="EA87" s="197"/>
    </row>
    <row r="88" spans="1:131" s="198" customFormat="1" ht="26.25" customHeight="1" thickBot="1">
      <c r="A88" s="215" t="s">
        <v>365</v>
      </c>
      <c r="B88" s="970" t="s">
        <v>389</v>
      </c>
      <c r="C88" s="971"/>
      <c r="D88" s="971"/>
      <c r="E88" s="971"/>
      <c r="F88" s="971"/>
      <c r="G88" s="971"/>
      <c r="H88" s="971"/>
      <c r="I88" s="971"/>
      <c r="J88" s="971"/>
      <c r="K88" s="971"/>
      <c r="L88" s="971"/>
      <c r="M88" s="971"/>
      <c r="N88" s="971"/>
      <c r="O88" s="971"/>
      <c r="P88" s="972"/>
      <c r="Q88" s="985"/>
      <c r="R88" s="986"/>
      <c r="S88" s="986"/>
      <c r="T88" s="986"/>
      <c r="U88" s="986"/>
      <c r="V88" s="986"/>
      <c r="W88" s="986"/>
      <c r="X88" s="986"/>
      <c r="Y88" s="986"/>
      <c r="Z88" s="986"/>
      <c r="AA88" s="986"/>
      <c r="AB88" s="986"/>
      <c r="AC88" s="986"/>
      <c r="AD88" s="986"/>
      <c r="AE88" s="986"/>
      <c r="AF88" s="987">
        <v>5863</v>
      </c>
      <c r="AG88" s="987"/>
      <c r="AH88" s="987"/>
      <c r="AI88" s="987"/>
      <c r="AJ88" s="987"/>
      <c r="AK88" s="986"/>
      <c r="AL88" s="986"/>
      <c r="AM88" s="986"/>
      <c r="AN88" s="986"/>
      <c r="AO88" s="986"/>
      <c r="AP88" s="987">
        <v>1644</v>
      </c>
      <c r="AQ88" s="987"/>
      <c r="AR88" s="987"/>
      <c r="AS88" s="987"/>
      <c r="AT88" s="987"/>
      <c r="AU88" s="987">
        <v>502</v>
      </c>
      <c r="AV88" s="987"/>
      <c r="AW88" s="987"/>
      <c r="AX88" s="987"/>
      <c r="AY88" s="987"/>
      <c r="AZ88" s="988"/>
      <c r="BA88" s="988"/>
      <c r="BB88" s="988"/>
      <c r="BC88" s="988"/>
      <c r="BD88" s="989"/>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64"/>
      <c r="CI88" s="965"/>
      <c r="CJ88" s="965"/>
      <c r="CK88" s="965"/>
      <c r="CL88" s="966"/>
      <c r="CM88" s="964"/>
      <c r="CN88" s="965"/>
      <c r="CO88" s="965"/>
      <c r="CP88" s="965"/>
      <c r="CQ88" s="966"/>
      <c r="CR88" s="964"/>
      <c r="CS88" s="965"/>
      <c r="CT88" s="965"/>
      <c r="CU88" s="965"/>
      <c r="CV88" s="966"/>
      <c r="CW88" s="964"/>
      <c r="CX88" s="965"/>
      <c r="CY88" s="965"/>
      <c r="CZ88" s="965"/>
      <c r="DA88" s="966"/>
      <c r="DB88" s="964"/>
      <c r="DC88" s="965"/>
      <c r="DD88" s="965"/>
      <c r="DE88" s="965"/>
      <c r="DF88" s="966"/>
      <c r="DG88" s="964"/>
      <c r="DH88" s="965"/>
      <c r="DI88" s="965"/>
      <c r="DJ88" s="965"/>
      <c r="DK88" s="966"/>
      <c r="DL88" s="964"/>
      <c r="DM88" s="965"/>
      <c r="DN88" s="965"/>
      <c r="DO88" s="965"/>
      <c r="DP88" s="966"/>
      <c r="DQ88" s="964"/>
      <c r="DR88" s="965"/>
      <c r="DS88" s="965"/>
      <c r="DT88" s="965"/>
      <c r="DU88" s="966"/>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64"/>
      <c r="CI89" s="965"/>
      <c r="CJ89" s="965"/>
      <c r="CK89" s="965"/>
      <c r="CL89" s="966"/>
      <c r="CM89" s="964"/>
      <c r="CN89" s="965"/>
      <c r="CO89" s="965"/>
      <c r="CP89" s="965"/>
      <c r="CQ89" s="966"/>
      <c r="CR89" s="964"/>
      <c r="CS89" s="965"/>
      <c r="CT89" s="965"/>
      <c r="CU89" s="965"/>
      <c r="CV89" s="966"/>
      <c r="CW89" s="964"/>
      <c r="CX89" s="965"/>
      <c r="CY89" s="965"/>
      <c r="CZ89" s="965"/>
      <c r="DA89" s="966"/>
      <c r="DB89" s="964"/>
      <c r="DC89" s="965"/>
      <c r="DD89" s="965"/>
      <c r="DE89" s="965"/>
      <c r="DF89" s="966"/>
      <c r="DG89" s="964"/>
      <c r="DH89" s="965"/>
      <c r="DI89" s="965"/>
      <c r="DJ89" s="965"/>
      <c r="DK89" s="966"/>
      <c r="DL89" s="964"/>
      <c r="DM89" s="965"/>
      <c r="DN89" s="965"/>
      <c r="DO89" s="965"/>
      <c r="DP89" s="966"/>
      <c r="DQ89" s="964"/>
      <c r="DR89" s="965"/>
      <c r="DS89" s="965"/>
      <c r="DT89" s="965"/>
      <c r="DU89" s="966"/>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64"/>
      <c r="CI90" s="965"/>
      <c r="CJ90" s="965"/>
      <c r="CK90" s="965"/>
      <c r="CL90" s="966"/>
      <c r="CM90" s="964"/>
      <c r="CN90" s="965"/>
      <c r="CO90" s="965"/>
      <c r="CP90" s="965"/>
      <c r="CQ90" s="966"/>
      <c r="CR90" s="964"/>
      <c r="CS90" s="965"/>
      <c r="CT90" s="965"/>
      <c r="CU90" s="965"/>
      <c r="CV90" s="966"/>
      <c r="CW90" s="964"/>
      <c r="CX90" s="965"/>
      <c r="CY90" s="965"/>
      <c r="CZ90" s="965"/>
      <c r="DA90" s="966"/>
      <c r="DB90" s="964"/>
      <c r="DC90" s="965"/>
      <c r="DD90" s="965"/>
      <c r="DE90" s="965"/>
      <c r="DF90" s="966"/>
      <c r="DG90" s="964"/>
      <c r="DH90" s="965"/>
      <c r="DI90" s="965"/>
      <c r="DJ90" s="965"/>
      <c r="DK90" s="966"/>
      <c r="DL90" s="964"/>
      <c r="DM90" s="965"/>
      <c r="DN90" s="965"/>
      <c r="DO90" s="965"/>
      <c r="DP90" s="966"/>
      <c r="DQ90" s="964"/>
      <c r="DR90" s="965"/>
      <c r="DS90" s="965"/>
      <c r="DT90" s="965"/>
      <c r="DU90" s="966"/>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64"/>
      <c r="CI91" s="965"/>
      <c r="CJ91" s="965"/>
      <c r="CK91" s="965"/>
      <c r="CL91" s="966"/>
      <c r="CM91" s="964"/>
      <c r="CN91" s="965"/>
      <c r="CO91" s="965"/>
      <c r="CP91" s="965"/>
      <c r="CQ91" s="966"/>
      <c r="CR91" s="964"/>
      <c r="CS91" s="965"/>
      <c r="CT91" s="965"/>
      <c r="CU91" s="965"/>
      <c r="CV91" s="966"/>
      <c r="CW91" s="964"/>
      <c r="CX91" s="965"/>
      <c r="CY91" s="965"/>
      <c r="CZ91" s="965"/>
      <c r="DA91" s="966"/>
      <c r="DB91" s="964"/>
      <c r="DC91" s="965"/>
      <c r="DD91" s="965"/>
      <c r="DE91" s="965"/>
      <c r="DF91" s="966"/>
      <c r="DG91" s="964"/>
      <c r="DH91" s="965"/>
      <c r="DI91" s="965"/>
      <c r="DJ91" s="965"/>
      <c r="DK91" s="966"/>
      <c r="DL91" s="964"/>
      <c r="DM91" s="965"/>
      <c r="DN91" s="965"/>
      <c r="DO91" s="965"/>
      <c r="DP91" s="966"/>
      <c r="DQ91" s="964"/>
      <c r="DR91" s="965"/>
      <c r="DS91" s="965"/>
      <c r="DT91" s="965"/>
      <c r="DU91" s="966"/>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64"/>
      <c r="CI92" s="965"/>
      <c r="CJ92" s="965"/>
      <c r="CK92" s="965"/>
      <c r="CL92" s="966"/>
      <c r="CM92" s="964"/>
      <c r="CN92" s="965"/>
      <c r="CO92" s="965"/>
      <c r="CP92" s="965"/>
      <c r="CQ92" s="966"/>
      <c r="CR92" s="964"/>
      <c r="CS92" s="965"/>
      <c r="CT92" s="965"/>
      <c r="CU92" s="965"/>
      <c r="CV92" s="966"/>
      <c r="CW92" s="964"/>
      <c r="CX92" s="965"/>
      <c r="CY92" s="965"/>
      <c r="CZ92" s="965"/>
      <c r="DA92" s="966"/>
      <c r="DB92" s="964"/>
      <c r="DC92" s="965"/>
      <c r="DD92" s="965"/>
      <c r="DE92" s="965"/>
      <c r="DF92" s="966"/>
      <c r="DG92" s="964"/>
      <c r="DH92" s="965"/>
      <c r="DI92" s="965"/>
      <c r="DJ92" s="965"/>
      <c r="DK92" s="966"/>
      <c r="DL92" s="964"/>
      <c r="DM92" s="965"/>
      <c r="DN92" s="965"/>
      <c r="DO92" s="965"/>
      <c r="DP92" s="966"/>
      <c r="DQ92" s="964"/>
      <c r="DR92" s="965"/>
      <c r="DS92" s="965"/>
      <c r="DT92" s="965"/>
      <c r="DU92" s="966"/>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64"/>
      <c r="CI93" s="965"/>
      <c r="CJ93" s="965"/>
      <c r="CK93" s="965"/>
      <c r="CL93" s="966"/>
      <c r="CM93" s="964"/>
      <c r="CN93" s="965"/>
      <c r="CO93" s="965"/>
      <c r="CP93" s="965"/>
      <c r="CQ93" s="966"/>
      <c r="CR93" s="964"/>
      <c r="CS93" s="965"/>
      <c r="CT93" s="965"/>
      <c r="CU93" s="965"/>
      <c r="CV93" s="966"/>
      <c r="CW93" s="964"/>
      <c r="CX93" s="965"/>
      <c r="CY93" s="965"/>
      <c r="CZ93" s="965"/>
      <c r="DA93" s="966"/>
      <c r="DB93" s="964"/>
      <c r="DC93" s="965"/>
      <c r="DD93" s="965"/>
      <c r="DE93" s="965"/>
      <c r="DF93" s="966"/>
      <c r="DG93" s="964"/>
      <c r="DH93" s="965"/>
      <c r="DI93" s="965"/>
      <c r="DJ93" s="965"/>
      <c r="DK93" s="966"/>
      <c r="DL93" s="964"/>
      <c r="DM93" s="965"/>
      <c r="DN93" s="965"/>
      <c r="DO93" s="965"/>
      <c r="DP93" s="966"/>
      <c r="DQ93" s="964"/>
      <c r="DR93" s="965"/>
      <c r="DS93" s="965"/>
      <c r="DT93" s="965"/>
      <c r="DU93" s="966"/>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64"/>
      <c r="CI94" s="965"/>
      <c r="CJ94" s="965"/>
      <c r="CK94" s="965"/>
      <c r="CL94" s="966"/>
      <c r="CM94" s="964"/>
      <c r="CN94" s="965"/>
      <c r="CO94" s="965"/>
      <c r="CP94" s="965"/>
      <c r="CQ94" s="966"/>
      <c r="CR94" s="964"/>
      <c r="CS94" s="965"/>
      <c r="CT94" s="965"/>
      <c r="CU94" s="965"/>
      <c r="CV94" s="966"/>
      <c r="CW94" s="964"/>
      <c r="CX94" s="965"/>
      <c r="CY94" s="965"/>
      <c r="CZ94" s="965"/>
      <c r="DA94" s="966"/>
      <c r="DB94" s="964"/>
      <c r="DC94" s="965"/>
      <c r="DD94" s="965"/>
      <c r="DE94" s="965"/>
      <c r="DF94" s="966"/>
      <c r="DG94" s="964"/>
      <c r="DH94" s="965"/>
      <c r="DI94" s="965"/>
      <c r="DJ94" s="965"/>
      <c r="DK94" s="966"/>
      <c r="DL94" s="964"/>
      <c r="DM94" s="965"/>
      <c r="DN94" s="965"/>
      <c r="DO94" s="965"/>
      <c r="DP94" s="966"/>
      <c r="DQ94" s="964"/>
      <c r="DR94" s="965"/>
      <c r="DS94" s="965"/>
      <c r="DT94" s="965"/>
      <c r="DU94" s="966"/>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64"/>
      <c r="CI95" s="965"/>
      <c r="CJ95" s="965"/>
      <c r="CK95" s="965"/>
      <c r="CL95" s="966"/>
      <c r="CM95" s="964"/>
      <c r="CN95" s="965"/>
      <c r="CO95" s="965"/>
      <c r="CP95" s="965"/>
      <c r="CQ95" s="966"/>
      <c r="CR95" s="964"/>
      <c r="CS95" s="965"/>
      <c r="CT95" s="965"/>
      <c r="CU95" s="965"/>
      <c r="CV95" s="966"/>
      <c r="CW95" s="964"/>
      <c r="CX95" s="965"/>
      <c r="CY95" s="965"/>
      <c r="CZ95" s="965"/>
      <c r="DA95" s="966"/>
      <c r="DB95" s="964"/>
      <c r="DC95" s="965"/>
      <c r="DD95" s="965"/>
      <c r="DE95" s="965"/>
      <c r="DF95" s="966"/>
      <c r="DG95" s="964"/>
      <c r="DH95" s="965"/>
      <c r="DI95" s="965"/>
      <c r="DJ95" s="965"/>
      <c r="DK95" s="966"/>
      <c r="DL95" s="964"/>
      <c r="DM95" s="965"/>
      <c r="DN95" s="965"/>
      <c r="DO95" s="965"/>
      <c r="DP95" s="966"/>
      <c r="DQ95" s="964"/>
      <c r="DR95" s="965"/>
      <c r="DS95" s="965"/>
      <c r="DT95" s="965"/>
      <c r="DU95" s="966"/>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64"/>
      <c r="CI96" s="965"/>
      <c r="CJ96" s="965"/>
      <c r="CK96" s="965"/>
      <c r="CL96" s="966"/>
      <c r="CM96" s="964"/>
      <c r="CN96" s="965"/>
      <c r="CO96" s="965"/>
      <c r="CP96" s="965"/>
      <c r="CQ96" s="966"/>
      <c r="CR96" s="964"/>
      <c r="CS96" s="965"/>
      <c r="CT96" s="965"/>
      <c r="CU96" s="965"/>
      <c r="CV96" s="966"/>
      <c r="CW96" s="964"/>
      <c r="CX96" s="965"/>
      <c r="CY96" s="965"/>
      <c r="CZ96" s="965"/>
      <c r="DA96" s="966"/>
      <c r="DB96" s="964"/>
      <c r="DC96" s="965"/>
      <c r="DD96" s="965"/>
      <c r="DE96" s="965"/>
      <c r="DF96" s="966"/>
      <c r="DG96" s="964"/>
      <c r="DH96" s="965"/>
      <c r="DI96" s="965"/>
      <c r="DJ96" s="965"/>
      <c r="DK96" s="966"/>
      <c r="DL96" s="964"/>
      <c r="DM96" s="965"/>
      <c r="DN96" s="965"/>
      <c r="DO96" s="965"/>
      <c r="DP96" s="966"/>
      <c r="DQ96" s="964"/>
      <c r="DR96" s="965"/>
      <c r="DS96" s="965"/>
      <c r="DT96" s="965"/>
      <c r="DU96" s="966"/>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64"/>
      <c r="CI97" s="965"/>
      <c r="CJ97" s="965"/>
      <c r="CK97" s="965"/>
      <c r="CL97" s="966"/>
      <c r="CM97" s="964"/>
      <c r="CN97" s="965"/>
      <c r="CO97" s="965"/>
      <c r="CP97" s="965"/>
      <c r="CQ97" s="966"/>
      <c r="CR97" s="964"/>
      <c r="CS97" s="965"/>
      <c r="CT97" s="965"/>
      <c r="CU97" s="965"/>
      <c r="CV97" s="966"/>
      <c r="CW97" s="964"/>
      <c r="CX97" s="965"/>
      <c r="CY97" s="965"/>
      <c r="CZ97" s="965"/>
      <c r="DA97" s="966"/>
      <c r="DB97" s="964"/>
      <c r="DC97" s="965"/>
      <c r="DD97" s="965"/>
      <c r="DE97" s="965"/>
      <c r="DF97" s="966"/>
      <c r="DG97" s="964"/>
      <c r="DH97" s="965"/>
      <c r="DI97" s="965"/>
      <c r="DJ97" s="965"/>
      <c r="DK97" s="966"/>
      <c r="DL97" s="964"/>
      <c r="DM97" s="965"/>
      <c r="DN97" s="965"/>
      <c r="DO97" s="965"/>
      <c r="DP97" s="966"/>
      <c r="DQ97" s="964"/>
      <c r="DR97" s="965"/>
      <c r="DS97" s="965"/>
      <c r="DT97" s="965"/>
      <c r="DU97" s="966"/>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64"/>
      <c r="CI98" s="965"/>
      <c r="CJ98" s="965"/>
      <c r="CK98" s="965"/>
      <c r="CL98" s="966"/>
      <c r="CM98" s="964"/>
      <c r="CN98" s="965"/>
      <c r="CO98" s="965"/>
      <c r="CP98" s="965"/>
      <c r="CQ98" s="966"/>
      <c r="CR98" s="964"/>
      <c r="CS98" s="965"/>
      <c r="CT98" s="965"/>
      <c r="CU98" s="965"/>
      <c r="CV98" s="966"/>
      <c r="CW98" s="964"/>
      <c r="CX98" s="965"/>
      <c r="CY98" s="965"/>
      <c r="CZ98" s="965"/>
      <c r="DA98" s="966"/>
      <c r="DB98" s="964"/>
      <c r="DC98" s="965"/>
      <c r="DD98" s="965"/>
      <c r="DE98" s="965"/>
      <c r="DF98" s="966"/>
      <c r="DG98" s="964"/>
      <c r="DH98" s="965"/>
      <c r="DI98" s="965"/>
      <c r="DJ98" s="965"/>
      <c r="DK98" s="966"/>
      <c r="DL98" s="964"/>
      <c r="DM98" s="965"/>
      <c r="DN98" s="965"/>
      <c r="DO98" s="965"/>
      <c r="DP98" s="966"/>
      <c r="DQ98" s="964"/>
      <c r="DR98" s="965"/>
      <c r="DS98" s="965"/>
      <c r="DT98" s="965"/>
      <c r="DU98" s="966"/>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64"/>
      <c r="CI99" s="965"/>
      <c r="CJ99" s="965"/>
      <c r="CK99" s="965"/>
      <c r="CL99" s="966"/>
      <c r="CM99" s="964"/>
      <c r="CN99" s="965"/>
      <c r="CO99" s="965"/>
      <c r="CP99" s="965"/>
      <c r="CQ99" s="966"/>
      <c r="CR99" s="964"/>
      <c r="CS99" s="965"/>
      <c r="CT99" s="965"/>
      <c r="CU99" s="965"/>
      <c r="CV99" s="966"/>
      <c r="CW99" s="964"/>
      <c r="CX99" s="965"/>
      <c r="CY99" s="965"/>
      <c r="CZ99" s="965"/>
      <c r="DA99" s="966"/>
      <c r="DB99" s="964"/>
      <c r="DC99" s="965"/>
      <c r="DD99" s="965"/>
      <c r="DE99" s="965"/>
      <c r="DF99" s="966"/>
      <c r="DG99" s="964"/>
      <c r="DH99" s="965"/>
      <c r="DI99" s="965"/>
      <c r="DJ99" s="965"/>
      <c r="DK99" s="966"/>
      <c r="DL99" s="964"/>
      <c r="DM99" s="965"/>
      <c r="DN99" s="965"/>
      <c r="DO99" s="965"/>
      <c r="DP99" s="966"/>
      <c r="DQ99" s="964"/>
      <c r="DR99" s="965"/>
      <c r="DS99" s="965"/>
      <c r="DT99" s="965"/>
      <c r="DU99" s="966"/>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64"/>
      <c r="CI100" s="965"/>
      <c r="CJ100" s="965"/>
      <c r="CK100" s="965"/>
      <c r="CL100" s="966"/>
      <c r="CM100" s="964"/>
      <c r="CN100" s="965"/>
      <c r="CO100" s="965"/>
      <c r="CP100" s="965"/>
      <c r="CQ100" s="966"/>
      <c r="CR100" s="964"/>
      <c r="CS100" s="965"/>
      <c r="CT100" s="965"/>
      <c r="CU100" s="965"/>
      <c r="CV100" s="966"/>
      <c r="CW100" s="964"/>
      <c r="CX100" s="965"/>
      <c r="CY100" s="965"/>
      <c r="CZ100" s="965"/>
      <c r="DA100" s="966"/>
      <c r="DB100" s="964"/>
      <c r="DC100" s="965"/>
      <c r="DD100" s="965"/>
      <c r="DE100" s="965"/>
      <c r="DF100" s="966"/>
      <c r="DG100" s="964"/>
      <c r="DH100" s="965"/>
      <c r="DI100" s="965"/>
      <c r="DJ100" s="965"/>
      <c r="DK100" s="966"/>
      <c r="DL100" s="964"/>
      <c r="DM100" s="965"/>
      <c r="DN100" s="965"/>
      <c r="DO100" s="965"/>
      <c r="DP100" s="966"/>
      <c r="DQ100" s="964"/>
      <c r="DR100" s="965"/>
      <c r="DS100" s="965"/>
      <c r="DT100" s="965"/>
      <c r="DU100" s="966"/>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64"/>
      <c r="CI101" s="965"/>
      <c r="CJ101" s="965"/>
      <c r="CK101" s="965"/>
      <c r="CL101" s="966"/>
      <c r="CM101" s="964"/>
      <c r="CN101" s="965"/>
      <c r="CO101" s="965"/>
      <c r="CP101" s="965"/>
      <c r="CQ101" s="966"/>
      <c r="CR101" s="964"/>
      <c r="CS101" s="965"/>
      <c r="CT101" s="965"/>
      <c r="CU101" s="965"/>
      <c r="CV101" s="966"/>
      <c r="CW101" s="964"/>
      <c r="CX101" s="965"/>
      <c r="CY101" s="965"/>
      <c r="CZ101" s="965"/>
      <c r="DA101" s="966"/>
      <c r="DB101" s="964"/>
      <c r="DC101" s="965"/>
      <c r="DD101" s="965"/>
      <c r="DE101" s="965"/>
      <c r="DF101" s="966"/>
      <c r="DG101" s="964"/>
      <c r="DH101" s="965"/>
      <c r="DI101" s="965"/>
      <c r="DJ101" s="965"/>
      <c r="DK101" s="966"/>
      <c r="DL101" s="964"/>
      <c r="DM101" s="965"/>
      <c r="DN101" s="965"/>
      <c r="DO101" s="965"/>
      <c r="DP101" s="966"/>
      <c r="DQ101" s="964"/>
      <c r="DR101" s="965"/>
      <c r="DS101" s="965"/>
      <c r="DT101" s="965"/>
      <c r="DU101" s="966"/>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v>
      </c>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v>195</v>
      </c>
      <c r="DR102" s="977"/>
      <c r="DS102" s="977"/>
      <c r="DT102" s="977"/>
      <c r="DU102" s="978"/>
      <c r="DV102" s="982"/>
      <c r="DW102" s="983"/>
      <c r="DX102" s="983"/>
      <c r="DY102" s="983"/>
      <c r="DZ102" s="984"/>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5" t="s">
        <v>391</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6" t="s">
        <v>392</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7" t="s">
        <v>395</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396</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197" customFormat="1" ht="26.25" customHeight="1">
      <c r="A109" s="928" t="s">
        <v>397</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398</v>
      </c>
      <c r="AB109" s="920"/>
      <c r="AC109" s="920"/>
      <c r="AD109" s="920"/>
      <c r="AE109" s="921"/>
      <c r="AF109" s="919" t="s">
        <v>282</v>
      </c>
      <c r="AG109" s="920"/>
      <c r="AH109" s="920"/>
      <c r="AI109" s="920"/>
      <c r="AJ109" s="921"/>
      <c r="AK109" s="919" t="s">
        <v>281</v>
      </c>
      <c r="AL109" s="920"/>
      <c r="AM109" s="920"/>
      <c r="AN109" s="920"/>
      <c r="AO109" s="921"/>
      <c r="AP109" s="919" t="s">
        <v>399</v>
      </c>
      <c r="AQ109" s="920"/>
      <c r="AR109" s="920"/>
      <c r="AS109" s="920"/>
      <c r="AT109" s="950"/>
      <c r="AU109" s="928" t="s">
        <v>397</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398</v>
      </c>
      <c r="BR109" s="920"/>
      <c r="BS109" s="920"/>
      <c r="BT109" s="920"/>
      <c r="BU109" s="921"/>
      <c r="BV109" s="919" t="s">
        <v>282</v>
      </c>
      <c r="BW109" s="920"/>
      <c r="BX109" s="920"/>
      <c r="BY109" s="920"/>
      <c r="BZ109" s="921"/>
      <c r="CA109" s="919" t="s">
        <v>281</v>
      </c>
      <c r="CB109" s="920"/>
      <c r="CC109" s="920"/>
      <c r="CD109" s="920"/>
      <c r="CE109" s="921"/>
      <c r="CF109" s="952" t="s">
        <v>399</v>
      </c>
      <c r="CG109" s="952"/>
      <c r="CH109" s="952"/>
      <c r="CI109" s="952"/>
      <c r="CJ109" s="952"/>
      <c r="CK109" s="919" t="s">
        <v>400</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398</v>
      </c>
      <c r="DH109" s="920"/>
      <c r="DI109" s="920"/>
      <c r="DJ109" s="920"/>
      <c r="DK109" s="921"/>
      <c r="DL109" s="919" t="s">
        <v>282</v>
      </c>
      <c r="DM109" s="920"/>
      <c r="DN109" s="920"/>
      <c r="DO109" s="920"/>
      <c r="DP109" s="921"/>
      <c r="DQ109" s="919" t="s">
        <v>281</v>
      </c>
      <c r="DR109" s="920"/>
      <c r="DS109" s="920"/>
      <c r="DT109" s="920"/>
      <c r="DU109" s="921"/>
      <c r="DV109" s="919" t="s">
        <v>399</v>
      </c>
      <c r="DW109" s="920"/>
      <c r="DX109" s="920"/>
      <c r="DY109" s="920"/>
      <c r="DZ109" s="950"/>
    </row>
    <row r="110" spans="1:131" s="197" customFormat="1" ht="26.25" customHeight="1">
      <c r="A110" s="801" t="s">
        <v>401</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98">
        <v>1829673</v>
      </c>
      <c r="AB110" s="899"/>
      <c r="AC110" s="899"/>
      <c r="AD110" s="899"/>
      <c r="AE110" s="900"/>
      <c r="AF110" s="901">
        <v>1704980</v>
      </c>
      <c r="AG110" s="899"/>
      <c r="AH110" s="899"/>
      <c r="AI110" s="899"/>
      <c r="AJ110" s="900"/>
      <c r="AK110" s="901">
        <v>1455773</v>
      </c>
      <c r="AL110" s="899"/>
      <c r="AM110" s="899"/>
      <c r="AN110" s="899"/>
      <c r="AO110" s="900"/>
      <c r="AP110" s="902">
        <v>27.5</v>
      </c>
      <c r="AQ110" s="903"/>
      <c r="AR110" s="903"/>
      <c r="AS110" s="903"/>
      <c r="AT110" s="904"/>
      <c r="AU110" s="953" t="s">
        <v>61</v>
      </c>
      <c r="AV110" s="954"/>
      <c r="AW110" s="954"/>
      <c r="AX110" s="954"/>
      <c r="AY110" s="955"/>
      <c r="AZ110" s="846" t="s">
        <v>402</v>
      </c>
      <c r="BA110" s="802"/>
      <c r="BB110" s="802"/>
      <c r="BC110" s="802"/>
      <c r="BD110" s="802"/>
      <c r="BE110" s="802"/>
      <c r="BF110" s="802"/>
      <c r="BG110" s="802"/>
      <c r="BH110" s="802"/>
      <c r="BI110" s="802"/>
      <c r="BJ110" s="802"/>
      <c r="BK110" s="802"/>
      <c r="BL110" s="802"/>
      <c r="BM110" s="802"/>
      <c r="BN110" s="802"/>
      <c r="BO110" s="802"/>
      <c r="BP110" s="803"/>
      <c r="BQ110" s="865">
        <v>13098185</v>
      </c>
      <c r="BR110" s="857"/>
      <c r="BS110" s="857"/>
      <c r="BT110" s="857"/>
      <c r="BU110" s="857"/>
      <c r="BV110" s="857">
        <v>12673934</v>
      </c>
      <c r="BW110" s="857"/>
      <c r="BX110" s="857"/>
      <c r="BY110" s="857"/>
      <c r="BZ110" s="857"/>
      <c r="CA110" s="857">
        <v>12711170</v>
      </c>
      <c r="CB110" s="857"/>
      <c r="CC110" s="857"/>
      <c r="CD110" s="857"/>
      <c r="CE110" s="857"/>
      <c r="CF110" s="930">
        <v>240.2</v>
      </c>
      <c r="CG110" s="931"/>
      <c r="CH110" s="931"/>
      <c r="CI110" s="931"/>
      <c r="CJ110" s="931"/>
      <c r="CK110" s="961" t="s">
        <v>403</v>
      </c>
      <c r="CL110" s="881"/>
      <c r="CM110" s="895" t="s">
        <v>404</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865" t="s">
        <v>110</v>
      </c>
      <c r="DH110" s="857"/>
      <c r="DI110" s="857"/>
      <c r="DJ110" s="857"/>
      <c r="DK110" s="857"/>
      <c r="DL110" s="857" t="s">
        <v>110</v>
      </c>
      <c r="DM110" s="857"/>
      <c r="DN110" s="857"/>
      <c r="DO110" s="857"/>
      <c r="DP110" s="857"/>
      <c r="DQ110" s="857" t="s">
        <v>110</v>
      </c>
      <c r="DR110" s="857"/>
      <c r="DS110" s="857"/>
      <c r="DT110" s="857"/>
      <c r="DU110" s="857"/>
      <c r="DV110" s="858" t="s">
        <v>110</v>
      </c>
      <c r="DW110" s="858"/>
      <c r="DX110" s="858"/>
      <c r="DY110" s="858"/>
      <c r="DZ110" s="859"/>
    </row>
    <row r="111" spans="1:131" s="197" customFormat="1" ht="26.25" customHeight="1">
      <c r="A111" s="813" t="s">
        <v>405</v>
      </c>
      <c r="B111" s="814"/>
      <c r="C111" s="814"/>
      <c r="D111" s="814"/>
      <c r="E111" s="814"/>
      <c r="F111" s="814"/>
      <c r="G111" s="814"/>
      <c r="H111" s="814"/>
      <c r="I111" s="814"/>
      <c r="J111" s="814"/>
      <c r="K111" s="814"/>
      <c r="L111" s="814"/>
      <c r="M111" s="814"/>
      <c r="N111" s="814"/>
      <c r="O111" s="814"/>
      <c r="P111" s="814"/>
      <c r="Q111" s="814"/>
      <c r="R111" s="814"/>
      <c r="S111" s="814"/>
      <c r="T111" s="814"/>
      <c r="U111" s="814"/>
      <c r="V111" s="814"/>
      <c r="W111" s="814"/>
      <c r="X111" s="814"/>
      <c r="Y111" s="814"/>
      <c r="Z111" s="951"/>
      <c r="AA111" s="941" t="s">
        <v>110</v>
      </c>
      <c r="AB111" s="933"/>
      <c r="AC111" s="933"/>
      <c r="AD111" s="933"/>
      <c r="AE111" s="934"/>
      <c r="AF111" s="932" t="s">
        <v>110</v>
      </c>
      <c r="AG111" s="933"/>
      <c r="AH111" s="933"/>
      <c r="AI111" s="933"/>
      <c r="AJ111" s="934"/>
      <c r="AK111" s="932" t="s">
        <v>110</v>
      </c>
      <c r="AL111" s="933"/>
      <c r="AM111" s="933"/>
      <c r="AN111" s="933"/>
      <c r="AO111" s="934"/>
      <c r="AP111" s="942" t="s">
        <v>110</v>
      </c>
      <c r="AQ111" s="943"/>
      <c r="AR111" s="943"/>
      <c r="AS111" s="943"/>
      <c r="AT111" s="944"/>
      <c r="AU111" s="956"/>
      <c r="AV111" s="957"/>
      <c r="AW111" s="957"/>
      <c r="AX111" s="957"/>
      <c r="AY111" s="958"/>
      <c r="AZ111" s="835" t="s">
        <v>406</v>
      </c>
      <c r="BA111" s="808"/>
      <c r="BB111" s="808"/>
      <c r="BC111" s="808"/>
      <c r="BD111" s="808"/>
      <c r="BE111" s="808"/>
      <c r="BF111" s="808"/>
      <c r="BG111" s="808"/>
      <c r="BH111" s="808"/>
      <c r="BI111" s="808"/>
      <c r="BJ111" s="808"/>
      <c r="BK111" s="808"/>
      <c r="BL111" s="808"/>
      <c r="BM111" s="808"/>
      <c r="BN111" s="808"/>
      <c r="BO111" s="808"/>
      <c r="BP111" s="809"/>
      <c r="BQ111" s="836">
        <v>1816</v>
      </c>
      <c r="BR111" s="830"/>
      <c r="BS111" s="830"/>
      <c r="BT111" s="830"/>
      <c r="BU111" s="830"/>
      <c r="BV111" s="830">
        <v>379</v>
      </c>
      <c r="BW111" s="830"/>
      <c r="BX111" s="830"/>
      <c r="BY111" s="830"/>
      <c r="BZ111" s="830"/>
      <c r="CA111" s="830" t="s">
        <v>110</v>
      </c>
      <c r="CB111" s="830"/>
      <c r="CC111" s="830"/>
      <c r="CD111" s="830"/>
      <c r="CE111" s="830"/>
      <c r="CF111" s="890" t="s">
        <v>110</v>
      </c>
      <c r="CG111" s="891"/>
      <c r="CH111" s="891"/>
      <c r="CI111" s="891"/>
      <c r="CJ111" s="891"/>
      <c r="CK111" s="962"/>
      <c r="CL111" s="883"/>
      <c r="CM111" s="827" t="s">
        <v>407</v>
      </c>
      <c r="CN111" s="828"/>
      <c r="CO111" s="828"/>
      <c r="CP111" s="828"/>
      <c r="CQ111" s="828"/>
      <c r="CR111" s="828"/>
      <c r="CS111" s="828"/>
      <c r="CT111" s="828"/>
      <c r="CU111" s="828"/>
      <c r="CV111" s="828"/>
      <c r="CW111" s="828"/>
      <c r="CX111" s="828"/>
      <c r="CY111" s="828"/>
      <c r="CZ111" s="828"/>
      <c r="DA111" s="828"/>
      <c r="DB111" s="828"/>
      <c r="DC111" s="828"/>
      <c r="DD111" s="828"/>
      <c r="DE111" s="828"/>
      <c r="DF111" s="829"/>
      <c r="DG111" s="836" t="s">
        <v>110</v>
      </c>
      <c r="DH111" s="830"/>
      <c r="DI111" s="830"/>
      <c r="DJ111" s="830"/>
      <c r="DK111" s="830"/>
      <c r="DL111" s="830" t="s">
        <v>110</v>
      </c>
      <c r="DM111" s="830"/>
      <c r="DN111" s="830"/>
      <c r="DO111" s="830"/>
      <c r="DP111" s="830"/>
      <c r="DQ111" s="830" t="s">
        <v>110</v>
      </c>
      <c r="DR111" s="830"/>
      <c r="DS111" s="830"/>
      <c r="DT111" s="830"/>
      <c r="DU111" s="830"/>
      <c r="DV111" s="792" t="s">
        <v>110</v>
      </c>
      <c r="DW111" s="792"/>
      <c r="DX111" s="792"/>
      <c r="DY111" s="792"/>
      <c r="DZ111" s="793"/>
    </row>
    <row r="112" spans="1:131" s="197" customFormat="1" ht="26.25" customHeight="1">
      <c r="A112" s="935" t="s">
        <v>408</v>
      </c>
      <c r="B112" s="936"/>
      <c r="C112" s="808" t="s">
        <v>409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797" t="s">
        <v>110</v>
      </c>
      <c r="AB112" s="751"/>
      <c r="AC112" s="751"/>
      <c r="AD112" s="751"/>
      <c r="AE112" s="752"/>
      <c r="AF112" s="750" t="s">
        <v>110</v>
      </c>
      <c r="AG112" s="751"/>
      <c r="AH112" s="751"/>
      <c r="AI112" s="751"/>
      <c r="AJ112" s="752"/>
      <c r="AK112" s="750" t="s">
        <v>110</v>
      </c>
      <c r="AL112" s="751"/>
      <c r="AM112" s="751"/>
      <c r="AN112" s="751"/>
      <c r="AO112" s="752"/>
      <c r="AP112" s="798" t="s">
        <v>110</v>
      </c>
      <c r="AQ112" s="799"/>
      <c r="AR112" s="799"/>
      <c r="AS112" s="799"/>
      <c r="AT112" s="800"/>
      <c r="AU112" s="956"/>
      <c r="AV112" s="957"/>
      <c r="AW112" s="957"/>
      <c r="AX112" s="957"/>
      <c r="AY112" s="958"/>
      <c r="AZ112" s="835" t="s">
        <v>410</v>
      </c>
      <c r="BA112" s="808"/>
      <c r="BB112" s="808"/>
      <c r="BC112" s="808"/>
      <c r="BD112" s="808"/>
      <c r="BE112" s="808"/>
      <c r="BF112" s="808"/>
      <c r="BG112" s="808"/>
      <c r="BH112" s="808"/>
      <c r="BI112" s="808"/>
      <c r="BJ112" s="808"/>
      <c r="BK112" s="808"/>
      <c r="BL112" s="808"/>
      <c r="BM112" s="808"/>
      <c r="BN112" s="808"/>
      <c r="BO112" s="808"/>
      <c r="BP112" s="809"/>
      <c r="BQ112" s="836">
        <v>5032331</v>
      </c>
      <c r="BR112" s="830"/>
      <c r="BS112" s="830"/>
      <c r="BT112" s="830"/>
      <c r="BU112" s="830"/>
      <c r="BV112" s="830">
        <v>5095051</v>
      </c>
      <c r="BW112" s="830"/>
      <c r="BX112" s="830"/>
      <c r="BY112" s="830"/>
      <c r="BZ112" s="830"/>
      <c r="CA112" s="830">
        <v>5126285</v>
      </c>
      <c r="CB112" s="830"/>
      <c r="CC112" s="830"/>
      <c r="CD112" s="830"/>
      <c r="CE112" s="830"/>
      <c r="CF112" s="890">
        <v>96.9</v>
      </c>
      <c r="CG112" s="891"/>
      <c r="CH112" s="891"/>
      <c r="CI112" s="891"/>
      <c r="CJ112" s="891"/>
      <c r="CK112" s="962"/>
      <c r="CL112" s="883"/>
      <c r="CM112" s="827" t="s">
        <v>411</v>
      </c>
      <c r="CN112" s="828"/>
      <c r="CO112" s="828"/>
      <c r="CP112" s="828"/>
      <c r="CQ112" s="828"/>
      <c r="CR112" s="828"/>
      <c r="CS112" s="828"/>
      <c r="CT112" s="828"/>
      <c r="CU112" s="828"/>
      <c r="CV112" s="828"/>
      <c r="CW112" s="828"/>
      <c r="CX112" s="828"/>
      <c r="CY112" s="828"/>
      <c r="CZ112" s="828"/>
      <c r="DA112" s="828"/>
      <c r="DB112" s="828"/>
      <c r="DC112" s="828"/>
      <c r="DD112" s="828"/>
      <c r="DE112" s="828"/>
      <c r="DF112" s="829"/>
      <c r="DG112" s="836" t="s">
        <v>110</v>
      </c>
      <c r="DH112" s="830"/>
      <c r="DI112" s="830"/>
      <c r="DJ112" s="830"/>
      <c r="DK112" s="830"/>
      <c r="DL112" s="830" t="s">
        <v>110</v>
      </c>
      <c r="DM112" s="830"/>
      <c r="DN112" s="830"/>
      <c r="DO112" s="830"/>
      <c r="DP112" s="830"/>
      <c r="DQ112" s="830" t="s">
        <v>110</v>
      </c>
      <c r="DR112" s="830"/>
      <c r="DS112" s="830"/>
      <c r="DT112" s="830"/>
      <c r="DU112" s="830"/>
      <c r="DV112" s="792" t="s">
        <v>110</v>
      </c>
      <c r="DW112" s="792"/>
      <c r="DX112" s="792"/>
      <c r="DY112" s="792"/>
      <c r="DZ112" s="793"/>
    </row>
    <row r="113" spans="1:130" s="197" customFormat="1" ht="26.25" customHeight="1">
      <c r="A113" s="937"/>
      <c r="B113" s="938"/>
      <c r="C113" s="808" t="s">
        <v>412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41">
        <v>295404</v>
      </c>
      <c r="AB113" s="933"/>
      <c r="AC113" s="933"/>
      <c r="AD113" s="933"/>
      <c r="AE113" s="934"/>
      <c r="AF113" s="932">
        <v>283532</v>
      </c>
      <c r="AG113" s="933"/>
      <c r="AH113" s="933"/>
      <c r="AI113" s="933"/>
      <c r="AJ113" s="934"/>
      <c r="AK113" s="932">
        <v>292411</v>
      </c>
      <c r="AL113" s="933"/>
      <c r="AM113" s="933"/>
      <c r="AN113" s="933"/>
      <c r="AO113" s="934"/>
      <c r="AP113" s="942">
        <v>5.5</v>
      </c>
      <c r="AQ113" s="943"/>
      <c r="AR113" s="943"/>
      <c r="AS113" s="943"/>
      <c r="AT113" s="944"/>
      <c r="AU113" s="956"/>
      <c r="AV113" s="957"/>
      <c r="AW113" s="957"/>
      <c r="AX113" s="957"/>
      <c r="AY113" s="958"/>
      <c r="AZ113" s="835" t="s">
        <v>413</v>
      </c>
      <c r="BA113" s="808"/>
      <c r="BB113" s="808"/>
      <c r="BC113" s="808"/>
      <c r="BD113" s="808"/>
      <c r="BE113" s="808"/>
      <c r="BF113" s="808"/>
      <c r="BG113" s="808"/>
      <c r="BH113" s="808"/>
      <c r="BI113" s="808"/>
      <c r="BJ113" s="808"/>
      <c r="BK113" s="808"/>
      <c r="BL113" s="808"/>
      <c r="BM113" s="808"/>
      <c r="BN113" s="808"/>
      <c r="BO113" s="808"/>
      <c r="BP113" s="809"/>
      <c r="BQ113" s="836">
        <v>717610</v>
      </c>
      <c r="BR113" s="830"/>
      <c r="BS113" s="830"/>
      <c r="BT113" s="830"/>
      <c r="BU113" s="830"/>
      <c r="BV113" s="830">
        <v>609660</v>
      </c>
      <c r="BW113" s="830"/>
      <c r="BX113" s="830"/>
      <c r="BY113" s="830"/>
      <c r="BZ113" s="830"/>
      <c r="CA113" s="830">
        <v>501920</v>
      </c>
      <c r="CB113" s="830"/>
      <c r="CC113" s="830"/>
      <c r="CD113" s="830"/>
      <c r="CE113" s="830"/>
      <c r="CF113" s="890">
        <v>9.5</v>
      </c>
      <c r="CG113" s="891"/>
      <c r="CH113" s="891"/>
      <c r="CI113" s="891"/>
      <c r="CJ113" s="891"/>
      <c r="CK113" s="962"/>
      <c r="CL113" s="883"/>
      <c r="CM113" s="827" t="s">
        <v>414</v>
      </c>
      <c r="CN113" s="828"/>
      <c r="CO113" s="828"/>
      <c r="CP113" s="828"/>
      <c r="CQ113" s="828"/>
      <c r="CR113" s="828"/>
      <c r="CS113" s="828"/>
      <c r="CT113" s="828"/>
      <c r="CU113" s="828"/>
      <c r="CV113" s="828"/>
      <c r="CW113" s="828"/>
      <c r="CX113" s="828"/>
      <c r="CY113" s="828"/>
      <c r="CZ113" s="828"/>
      <c r="DA113" s="828"/>
      <c r="DB113" s="828"/>
      <c r="DC113" s="828"/>
      <c r="DD113" s="828"/>
      <c r="DE113" s="828"/>
      <c r="DF113" s="829"/>
      <c r="DG113" s="797" t="s">
        <v>110</v>
      </c>
      <c r="DH113" s="751"/>
      <c r="DI113" s="751"/>
      <c r="DJ113" s="751"/>
      <c r="DK113" s="752"/>
      <c r="DL113" s="750" t="s">
        <v>110</v>
      </c>
      <c r="DM113" s="751"/>
      <c r="DN113" s="751"/>
      <c r="DO113" s="751"/>
      <c r="DP113" s="752"/>
      <c r="DQ113" s="750" t="s">
        <v>110</v>
      </c>
      <c r="DR113" s="751"/>
      <c r="DS113" s="751"/>
      <c r="DT113" s="751"/>
      <c r="DU113" s="752"/>
      <c r="DV113" s="798" t="s">
        <v>110</v>
      </c>
      <c r="DW113" s="799"/>
      <c r="DX113" s="799"/>
      <c r="DY113" s="799"/>
      <c r="DZ113" s="800"/>
    </row>
    <row r="114" spans="1:130" s="197" customFormat="1" ht="26.25" customHeight="1">
      <c r="A114" s="937"/>
      <c r="B114" s="938"/>
      <c r="C114" s="808" t="s">
        <v>415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797">
        <v>117250</v>
      </c>
      <c r="AB114" s="751"/>
      <c r="AC114" s="751"/>
      <c r="AD114" s="751"/>
      <c r="AE114" s="752"/>
      <c r="AF114" s="750">
        <v>117250</v>
      </c>
      <c r="AG114" s="751"/>
      <c r="AH114" s="751"/>
      <c r="AI114" s="751"/>
      <c r="AJ114" s="752"/>
      <c r="AK114" s="750">
        <v>117251</v>
      </c>
      <c r="AL114" s="751"/>
      <c r="AM114" s="751"/>
      <c r="AN114" s="751"/>
      <c r="AO114" s="752"/>
      <c r="AP114" s="798">
        <v>2.2000000000000002</v>
      </c>
      <c r="AQ114" s="799"/>
      <c r="AR114" s="799"/>
      <c r="AS114" s="799"/>
      <c r="AT114" s="800"/>
      <c r="AU114" s="956"/>
      <c r="AV114" s="957"/>
      <c r="AW114" s="957"/>
      <c r="AX114" s="957"/>
      <c r="AY114" s="958"/>
      <c r="AZ114" s="835" t="s">
        <v>416</v>
      </c>
      <c r="BA114" s="808"/>
      <c r="BB114" s="808"/>
      <c r="BC114" s="808"/>
      <c r="BD114" s="808"/>
      <c r="BE114" s="808"/>
      <c r="BF114" s="808"/>
      <c r="BG114" s="808"/>
      <c r="BH114" s="808"/>
      <c r="BI114" s="808"/>
      <c r="BJ114" s="808"/>
      <c r="BK114" s="808"/>
      <c r="BL114" s="808"/>
      <c r="BM114" s="808"/>
      <c r="BN114" s="808"/>
      <c r="BO114" s="808"/>
      <c r="BP114" s="809"/>
      <c r="BQ114" s="836">
        <v>1984693</v>
      </c>
      <c r="BR114" s="830"/>
      <c r="BS114" s="830"/>
      <c r="BT114" s="830"/>
      <c r="BU114" s="830"/>
      <c r="BV114" s="830">
        <v>1940800</v>
      </c>
      <c r="BW114" s="830"/>
      <c r="BX114" s="830"/>
      <c r="BY114" s="830"/>
      <c r="BZ114" s="830"/>
      <c r="CA114" s="830">
        <v>1902774</v>
      </c>
      <c r="CB114" s="830"/>
      <c r="CC114" s="830"/>
      <c r="CD114" s="830"/>
      <c r="CE114" s="830"/>
      <c r="CF114" s="890">
        <v>36</v>
      </c>
      <c r="CG114" s="891"/>
      <c r="CH114" s="891"/>
      <c r="CI114" s="891"/>
      <c r="CJ114" s="891"/>
      <c r="CK114" s="962"/>
      <c r="CL114" s="883"/>
      <c r="CM114" s="827" t="s">
        <v>417</v>
      </c>
      <c r="CN114" s="828"/>
      <c r="CO114" s="828"/>
      <c r="CP114" s="828"/>
      <c r="CQ114" s="828"/>
      <c r="CR114" s="828"/>
      <c r="CS114" s="828"/>
      <c r="CT114" s="828"/>
      <c r="CU114" s="828"/>
      <c r="CV114" s="828"/>
      <c r="CW114" s="828"/>
      <c r="CX114" s="828"/>
      <c r="CY114" s="828"/>
      <c r="CZ114" s="828"/>
      <c r="DA114" s="828"/>
      <c r="DB114" s="828"/>
      <c r="DC114" s="828"/>
      <c r="DD114" s="828"/>
      <c r="DE114" s="828"/>
      <c r="DF114" s="829"/>
      <c r="DG114" s="797" t="s">
        <v>110</v>
      </c>
      <c r="DH114" s="751"/>
      <c r="DI114" s="751"/>
      <c r="DJ114" s="751"/>
      <c r="DK114" s="752"/>
      <c r="DL114" s="750" t="s">
        <v>110</v>
      </c>
      <c r="DM114" s="751"/>
      <c r="DN114" s="751"/>
      <c r="DO114" s="751"/>
      <c r="DP114" s="752"/>
      <c r="DQ114" s="750" t="s">
        <v>110</v>
      </c>
      <c r="DR114" s="751"/>
      <c r="DS114" s="751"/>
      <c r="DT114" s="751"/>
      <c r="DU114" s="752"/>
      <c r="DV114" s="798" t="s">
        <v>110</v>
      </c>
      <c r="DW114" s="799"/>
      <c r="DX114" s="799"/>
      <c r="DY114" s="799"/>
      <c r="DZ114" s="800"/>
    </row>
    <row r="115" spans="1:130" s="197" customFormat="1" ht="26.25" customHeight="1">
      <c r="A115" s="937"/>
      <c r="B115" s="938"/>
      <c r="C115" s="808" t="s">
        <v>418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41">
        <v>1461</v>
      </c>
      <c r="AB115" s="933"/>
      <c r="AC115" s="933"/>
      <c r="AD115" s="933"/>
      <c r="AE115" s="934"/>
      <c r="AF115" s="932">
        <v>1451</v>
      </c>
      <c r="AG115" s="933"/>
      <c r="AH115" s="933"/>
      <c r="AI115" s="933"/>
      <c r="AJ115" s="934"/>
      <c r="AK115" s="932">
        <v>383</v>
      </c>
      <c r="AL115" s="933"/>
      <c r="AM115" s="933"/>
      <c r="AN115" s="933"/>
      <c r="AO115" s="934"/>
      <c r="AP115" s="942">
        <v>0</v>
      </c>
      <c r="AQ115" s="943"/>
      <c r="AR115" s="943"/>
      <c r="AS115" s="943"/>
      <c r="AT115" s="944"/>
      <c r="AU115" s="956"/>
      <c r="AV115" s="957"/>
      <c r="AW115" s="957"/>
      <c r="AX115" s="957"/>
      <c r="AY115" s="958"/>
      <c r="AZ115" s="835" t="s">
        <v>419</v>
      </c>
      <c r="BA115" s="808"/>
      <c r="BB115" s="808"/>
      <c r="BC115" s="808"/>
      <c r="BD115" s="808"/>
      <c r="BE115" s="808"/>
      <c r="BF115" s="808"/>
      <c r="BG115" s="808"/>
      <c r="BH115" s="808"/>
      <c r="BI115" s="808"/>
      <c r="BJ115" s="808"/>
      <c r="BK115" s="808"/>
      <c r="BL115" s="808"/>
      <c r="BM115" s="808"/>
      <c r="BN115" s="808"/>
      <c r="BO115" s="808"/>
      <c r="BP115" s="809"/>
      <c r="BQ115" s="836">
        <v>197558</v>
      </c>
      <c r="BR115" s="830"/>
      <c r="BS115" s="830"/>
      <c r="BT115" s="830"/>
      <c r="BU115" s="830"/>
      <c r="BV115" s="830">
        <v>196332</v>
      </c>
      <c r="BW115" s="830"/>
      <c r="BX115" s="830"/>
      <c r="BY115" s="830"/>
      <c r="BZ115" s="830"/>
      <c r="CA115" s="830">
        <v>194679</v>
      </c>
      <c r="CB115" s="830"/>
      <c r="CC115" s="830"/>
      <c r="CD115" s="830"/>
      <c r="CE115" s="830"/>
      <c r="CF115" s="890">
        <v>3.7</v>
      </c>
      <c r="CG115" s="891"/>
      <c r="CH115" s="891"/>
      <c r="CI115" s="891"/>
      <c r="CJ115" s="891"/>
      <c r="CK115" s="962"/>
      <c r="CL115" s="883"/>
      <c r="CM115" s="835" t="s">
        <v>420</v>
      </c>
      <c r="CN115" s="918"/>
      <c r="CO115" s="918"/>
      <c r="CP115" s="918"/>
      <c r="CQ115" s="918"/>
      <c r="CR115" s="918"/>
      <c r="CS115" s="918"/>
      <c r="CT115" s="918"/>
      <c r="CU115" s="918"/>
      <c r="CV115" s="918"/>
      <c r="CW115" s="918"/>
      <c r="CX115" s="918"/>
      <c r="CY115" s="918"/>
      <c r="CZ115" s="918"/>
      <c r="DA115" s="918"/>
      <c r="DB115" s="918"/>
      <c r="DC115" s="918"/>
      <c r="DD115" s="918"/>
      <c r="DE115" s="918"/>
      <c r="DF115" s="809"/>
      <c r="DG115" s="797" t="s">
        <v>110</v>
      </c>
      <c r="DH115" s="751"/>
      <c r="DI115" s="751"/>
      <c r="DJ115" s="751"/>
      <c r="DK115" s="752"/>
      <c r="DL115" s="750" t="s">
        <v>110</v>
      </c>
      <c r="DM115" s="751"/>
      <c r="DN115" s="751"/>
      <c r="DO115" s="751"/>
      <c r="DP115" s="752"/>
      <c r="DQ115" s="750" t="s">
        <v>110</v>
      </c>
      <c r="DR115" s="751"/>
      <c r="DS115" s="751"/>
      <c r="DT115" s="751"/>
      <c r="DU115" s="752"/>
      <c r="DV115" s="798" t="s">
        <v>110</v>
      </c>
      <c r="DW115" s="799"/>
      <c r="DX115" s="799"/>
      <c r="DY115" s="799"/>
      <c r="DZ115" s="800"/>
    </row>
    <row r="116" spans="1:130" s="197" customFormat="1" ht="26.25" customHeight="1">
      <c r="A116" s="939"/>
      <c r="B116" s="940"/>
      <c r="C116" s="888" t="s">
        <v>421</v>
      </c>
      <c r="D116" s="888"/>
      <c r="E116" s="888"/>
      <c r="F116" s="888"/>
      <c r="G116" s="888"/>
      <c r="H116" s="888"/>
      <c r="I116" s="888"/>
      <c r="J116" s="888"/>
      <c r="K116" s="888"/>
      <c r="L116" s="888"/>
      <c r="M116" s="888"/>
      <c r="N116" s="888"/>
      <c r="O116" s="888"/>
      <c r="P116" s="888"/>
      <c r="Q116" s="888"/>
      <c r="R116" s="888"/>
      <c r="S116" s="888"/>
      <c r="T116" s="888"/>
      <c r="U116" s="888"/>
      <c r="V116" s="888"/>
      <c r="W116" s="888"/>
      <c r="X116" s="888"/>
      <c r="Y116" s="888"/>
      <c r="Z116" s="889"/>
      <c r="AA116" s="797" t="s">
        <v>110</v>
      </c>
      <c r="AB116" s="751"/>
      <c r="AC116" s="751"/>
      <c r="AD116" s="751"/>
      <c r="AE116" s="752"/>
      <c r="AF116" s="750" t="s">
        <v>110</v>
      </c>
      <c r="AG116" s="751"/>
      <c r="AH116" s="751"/>
      <c r="AI116" s="751"/>
      <c r="AJ116" s="752"/>
      <c r="AK116" s="750" t="s">
        <v>110</v>
      </c>
      <c r="AL116" s="751"/>
      <c r="AM116" s="751"/>
      <c r="AN116" s="751"/>
      <c r="AO116" s="752"/>
      <c r="AP116" s="798" t="s">
        <v>110</v>
      </c>
      <c r="AQ116" s="799"/>
      <c r="AR116" s="799"/>
      <c r="AS116" s="799"/>
      <c r="AT116" s="800"/>
      <c r="AU116" s="956"/>
      <c r="AV116" s="957"/>
      <c r="AW116" s="957"/>
      <c r="AX116" s="957"/>
      <c r="AY116" s="958"/>
      <c r="AZ116" s="835" t="s">
        <v>422</v>
      </c>
      <c r="BA116" s="808"/>
      <c r="BB116" s="808"/>
      <c r="BC116" s="808"/>
      <c r="BD116" s="808"/>
      <c r="BE116" s="808"/>
      <c r="BF116" s="808"/>
      <c r="BG116" s="808"/>
      <c r="BH116" s="808"/>
      <c r="BI116" s="808"/>
      <c r="BJ116" s="808"/>
      <c r="BK116" s="808"/>
      <c r="BL116" s="808"/>
      <c r="BM116" s="808"/>
      <c r="BN116" s="808"/>
      <c r="BO116" s="808"/>
      <c r="BP116" s="809"/>
      <c r="BQ116" s="836" t="s">
        <v>110</v>
      </c>
      <c r="BR116" s="830"/>
      <c r="BS116" s="830"/>
      <c r="BT116" s="830"/>
      <c r="BU116" s="830"/>
      <c r="BV116" s="830" t="s">
        <v>110</v>
      </c>
      <c r="BW116" s="830"/>
      <c r="BX116" s="830"/>
      <c r="BY116" s="830"/>
      <c r="BZ116" s="830"/>
      <c r="CA116" s="830" t="s">
        <v>110</v>
      </c>
      <c r="CB116" s="830"/>
      <c r="CC116" s="830"/>
      <c r="CD116" s="830"/>
      <c r="CE116" s="830"/>
      <c r="CF116" s="890" t="s">
        <v>110</v>
      </c>
      <c r="CG116" s="891"/>
      <c r="CH116" s="891"/>
      <c r="CI116" s="891"/>
      <c r="CJ116" s="891"/>
      <c r="CK116" s="962"/>
      <c r="CL116" s="883"/>
      <c r="CM116" s="827" t="s">
        <v>423</v>
      </c>
      <c r="CN116" s="828"/>
      <c r="CO116" s="828"/>
      <c r="CP116" s="828"/>
      <c r="CQ116" s="828"/>
      <c r="CR116" s="828"/>
      <c r="CS116" s="828"/>
      <c r="CT116" s="828"/>
      <c r="CU116" s="828"/>
      <c r="CV116" s="828"/>
      <c r="CW116" s="828"/>
      <c r="CX116" s="828"/>
      <c r="CY116" s="828"/>
      <c r="CZ116" s="828"/>
      <c r="DA116" s="828"/>
      <c r="DB116" s="828"/>
      <c r="DC116" s="828"/>
      <c r="DD116" s="828"/>
      <c r="DE116" s="828"/>
      <c r="DF116" s="829"/>
      <c r="DG116" s="797" t="s">
        <v>110</v>
      </c>
      <c r="DH116" s="751"/>
      <c r="DI116" s="751"/>
      <c r="DJ116" s="751"/>
      <c r="DK116" s="752"/>
      <c r="DL116" s="750" t="s">
        <v>110</v>
      </c>
      <c r="DM116" s="751"/>
      <c r="DN116" s="751"/>
      <c r="DO116" s="751"/>
      <c r="DP116" s="752"/>
      <c r="DQ116" s="750" t="s">
        <v>110</v>
      </c>
      <c r="DR116" s="751"/>
      <c r="DS116" s="751"/>
      <c r="DT116" s="751"/>
      <c r="DU116" s="752"/>
      <c r="DV116" s="798" t="s">
        <v>110</v>
      </c>
      <c r="DW116" s="799"/>
      <c r="DX116" s="799"/>
      <c r="DY116" s="799"/>
      <c r="DZ116" s="800"/>
    </row>
    <row r="117" spans="1:130" s="197" customFormat="1" ht="26.25" customHeight="1">
      <c r="A117" s="928" t="s">
        <v>165</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877" t="s">
        <v>424</v>
      </c>
      <c r="Z117" s="921"/>
      <c r="AA117" s="929">
        <v>2243788</v>
      </c>
      <c r="AB117" s="916"/>
      <c r="AC117" s="916"/>
      <c r="AD117" s="916"/>
      <c r="AE117" s="917"/>
      <c r="AF117" s="915">
        <v>2107213</v>
      </c>
      <c r="AG117" s="916"/>
      <c r="AH117" s="916"/>
      <c r="AI117" s="916"/>
      <c r="AJ117" s="917"/>
      <c r="AK117" s="915">
        <v>1865818</v>
      </c>
      <c r="AL117" s="916"/>
      <c r="AM117" s="916"/>
      <c r="AN117" s="916"/>
      <c r="AO117" s="917"/>
      <c r="AP117" s="925"/>
      <c r="AQ117" s="926"/>
      <c r="AR117" s="926"/>
      <c r="AS117" s="926"/>
      <c r="AT117" s="927"/>
      <c r="AU117" s="956"/>
      <c r="AV117" s="957"/>
      <c r="AW117" s="957"/>
      <c r="AX117" s="957"/>
      <c r="AY117" s="958"/>
      <c r="AZ117" s="887" t="s">
        <v>425</v>
      </c>
      <c r="BA117" s="888"/>
      <c r="BB117" s="888"/>
      <c r="BC117" s="888"/>
      <c r="BD117" s="888"/>
      <c r="BE117" s="888"/>
      <c r="BF117" s="888"/>
      <c r="BG117" s="888"/>
      <c r="BH117" s="888"/>
      <c r="BI117" s="888"/>
      <c r="BJ117" s="888"/>
      <c r="BK117" s="888"/>
      <c r="BL117" s="888"/>
      <c r="BM117" s="888"/>
      <c r="BN117" s="888"/>
      <c r="BO117" s="888"/>
      <c r="BP117" s="889"/>
      <c r="BQ117" s="873" t="s">
        <v>110</v>
      </c>
      <c r="BR117" s="874"/>
      <c r="BS117" s="874"/>
      <c r="BT117" s="874"/>
      <c r="BU117" s="874"/>
      <c r="BV117" s="874" t="s">
        <v>110</v>
      </c>
      <c r="BW117" s="874"/>
      <c r="BX117" s="874"/>
      <c r="BY117" s="874"/>
      <c r="BZ117" s="874"/>
      <c r="CA117" s="874" t="s">
        <v>110</v>
      </c>
      <c r="CB117" s="874"/>
      <c r="CC117" s="874"/>
      <c r="CD117" s="874"/>
      <c r="CE117" s="874"/>
      <c r="CF117" s="890" t="s">
        <v>110</v>
      </c>
      <c r="CG117" s="891"/>
      <c r="CH117" s="891"/>
      <c r="CI117" s="891"/>
      <c r="CJ117" s="891"/>
      <c r="CK117" s="962"/>
      <c r="CL117" s="883"/>
      <c r="CM117" s="827" t="s">
        <v>426</v>
      </c>
      <c r="CN117" s="828"/>
      <c r="CO117" s="828"/>
      <c r="CP117" s="828"/>
      <c r="CQ117" s="828"/>
      <c r="CR117" s="828"/>
      <c r="CS117" s="828"/>
      <c r="CT117" s="828"/>
      <c r="CU117" s="828"/>
      <c r="CV117" s="828"/>
      <c r="CW117" s="828"/>
      <c r="CX117" s="828"/>
      <c r="CY117" s="828"/>
      <c r="CZ117" s="828"/>
      <c r="DA117" s="828"/>
      <c r="DB117" s="828"/>
      <c r="DC117" s="828"/>
      <c r="DD117" s="828"/>
      <c r="DE117" s="828"/>
      <c r="DF117" s="829"/>
      <c r="DG117" s="797" t="s">
        <v>110</v>
      </c>
      <c r="DH117" s="751"/>
      <c r="DI117" s="751"/>
      <c r="DJ117" s="751"/>
      <c r="DK117" s="752"/>
      <c r="DL117" s="750" t="s">
        <v>110</v>
      </c>
      <c r="DM117" s="751"/>
      <c r="DN117" s="751"/>
      <c r="DO117" s="751"/>
      <c r="DP117" s="752"/>
      <c r="DQ117" s="750" t="s">
        <v>110</v>
      </c>
      <c r="DR117" s="751"/>
      <c r="DS117" s="751"/>
      <c r="DT117" s="751"/>
      <c r="DU117" s="752"/>
      <c r="DV117" s="798" t="s">
        <v>110</v>
      </c>
      <c r="DW117" s="799"/>
      <c r="DX117" s="799"/>
      <c r="DY117" s="799"/>
      <c r="DZ117" s="800"/>
    </row>
    <row r="118" spans="1:130" s="197" customFormat="1" ht="26.25" customHeight="1">
      <c r="A118" s="928" t="s">
        <v>400</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398</v>
      </c>
      <c r="AB118" s="920"/>
      <c r="AC118" s="920"/>
      <c r="AD118" s="920"/>
      <c r="AE118" s="921"/>
      <c r="AF118" s="919" t="s">
        <v>282</v>
      </c>
      <c r="AG118" s="920"/>
      <c r="AH118" s="920"/>
      <c r="AI118" s="920"/>
      <c r="AJ118" s="921"/>
      <c r="AK118" s="919" t="s">
        <v>281</v>
      </c>
      <c r="AL118" s="920"/>
      <c r="AM118" s="920"/>
      <c r="AN118" s="920"/>
      <c r="AO118" s="921"/>
      <c r="AP118" s="922" t="s">
        <v>399</v>
      </c>
      <c r="AQ118" s="923"/>
      <c r="AR118" s="923"/>
      <c r="AS118" s="923"/>
      <c r="AT118" s="924"/>
      <c r="AU118" s="959"/>
      <c r="AV118" s="960"/>
      <c r="AW118" s="960"/>
      <c r="AX118" s="960"/>
      <c r="AY118" s="960"/>
      <c r="AZ118" s="228" t="s">
        <v>165</v>
      </c>
      <c r="BA118" s="228"/>
      <c r="BB118" s="228"/>
      <c r="BC118" s="228"/>
      <c r="BD118" s="228"/>
      <c r="BE118" s="228"/>
      <c r="BF118" s="228"/>
      <c r="BG118" s="228"/>
      <c r="BH118" s="228"/>
      <c r="BI118" s="228"/>
      <c r="BJ118" s="228"/>
      <c r="BK118" s="228"/>
      <c r="BL118" s="228"/>
      <c r="BM118" s="228"/>
      <c r="BN118" s="228"/>
      <c r="BO118" s="877" t="s">
        <v>427</v>
      </c>
      <c r="BP118" s="878"/>
      <c r="BQ118" s="873">
        <v>21032193</v>
      </c>
      <c r="BR118" s="874"/>
      <c r="BS118" s="874"/>
      <c r="BT118" s="874"/>
      <c r="BU118" s="874"/>
      <c r="BV118" s="874">
        <v>20516156</v>
      </c>
      <c r="BW118" s="874"/>
      <c r="BX118" s="874"/>
      <c r="BY118" s="874"/>
      <c r="BZ118" s="874"/>
      <c r="CA118" s="874">
        <v>20436828</v>
      </c>
      <c r="CB118" s="874"/>
      <c r="CC118" s="874"/>
      <c r="CD118" s="874"/>
      <c r="CE118" s="874"/>
      <c r="CF118" s="735"/>
      <c r="CG118" s="736"/>
      <c r="CH118" s="736"/>
      <c r="CI118" s="736"/>
      <c r="CJ118" s="861"/>
      <c r="CK118" s="962"/>
      <c r="CL118" s="883"/>
      <c r="CM118" s="827" t="s">
        <v>428</v>
      </c>
      <c r="CN118" s="828"/>
      <c r="CO118" s="828"/>
      <c r="CP118" s="828"/>
      <c r="CQ118" s="828"/>
      <c r="CR118" s="828"/>
      <c r="CS118" s="828"/>
      <c r="CT118" s="828"/>
      <c r="CU118" s="828"/>
      <c r="CV118" s="828"/>
      <c r="CW118" s="828"/>
      <c r="CX118" s="828"/>
      <c r="CY118" s="828"/>
      <c r="CZ118" s="828"/>
      <c r="DA118" s="828"/>
      <c r="DB118" s="828"/>
      <c r="DC118" s="828"/>
      <c r="DD118" s="828"/>
      <c r="DE118" s="828"/>
      <c r="DF118" s="829"/>
      <c r="DG118" s="797" t="s">
        <v>110</v>
      </c>
      <c r="DH118" s="751"/>
      <c r="DI118" s="751"/>
      <c r="DJ118" s="751"/>
      <c r="DK118" s="752"/>
      <c r="DL118" s="750" t="s">
        <v>110</v>
      </c>
      <c r="DM118" s="751"/>
      <c r="DN118" s="751"/>
      <c r="DO118" s="751"/>
      <c r="DP118" s="752"/>
      <c r="DQ118" s="750" t="s">
        <v>110</v>
      </c>
      <c r="DR118" s="751"/>
      <c r="DS118" s="751"/>
      <c r="DT118" s="751"/>
      <c r="DU118" s="752"/>
      <c r="DV118" s="798" t="s">
        <v>110</v>
      </c>
      <c r="DW118" s="799"/>
      <c r="DX118" s="799"/>
      <c r="DY118" s="799"/>
      <c r="DZ118" s="800"/>
    </row>
    <row r="119" spans="1:130" s="197" customFormat="1" ht="26.25" customHeight="1">
      <c r="A119" s="880" t="s">
        <v>403</v>
      </c>
      <c r="B119" s="881"/>
      <c r="C119" s="895" t="s">
        <v>404</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110</v>
      </c>
      <c r="AB119" s="899"/>
      <c r="AC119" s="899"/>
      <c r="AD119" s="899"/>
      <c r="AE119" s="900"/>
      <c r="AF119" s="901" t="s">
        <v>110</v>
      </c>
      <c r="AG119" s="899"/>
      <c r="AH119" s="899"/>
      <c r="AI119" s="899"/>
      <c r="AJ119" s="900"/>
      <c r="AK119" s="901" t="s">
        <v>110</v>
      </c>
      <c r="AL119" s="899"/>
      <c r="AM119" s="899"/>
      <c r="AN119" s="899"/>
      <c r="AO119" s="900"/>
      <c r="AP119" s="902" t="s">
        <v>110</v>
      </c>
      <c r="AQ119" s="903"/>
      <c r="AR119" s="903"/>
      <c r="AS119" s="903"/>
      <c r="AT119" s="904"/>
      <c r="AU119" s="905" t="s">
        <v>429</v>
      </c>
      <c r="AV119" s="906"/>
      <c r="AW119" s="906"/>
      <c r="AX119" s="906"/>
      <c r="AY119" s="907"/>
      <c r="AZ119" s="846" t="s">
        <v>430</v>
      </c>
      <c r="BA119" s="802"/>
      <c r="BB119" s="802"/>
      <c r="BC119" s="802"/>
      <c r="BD119" s="802"/>
      <c r="BE119" s="802"/>
      <c r="BF119" s="802"/>
      <c r="BG119" s="802"/>
      <c r="BH119" s="802"/>
      <c r="BI119" s="802"/>
      <c r="BJ119" s="802"/>
      <c r="BK119" s="802"/>
      <c r="BL119" s="802"/>
      <c r="BM119" s="802"/>
      <c r="BN119" s="802"/>
      <c r="BO119" s="802"/>
      <c r="BP119" s="803"/>
      <c r="BQ119" s="865">
        <v>3736442</v>
      </c>
      <c r="BR119" s="857"/>
      <c r="BS119" s="857"/>
      <c r="BT119" s="857"/>
      <c r="BU119" s="857"/>
      <c r="BV119" s="857">
        <v>4441204</v>
      </c>
      <c r="BW119" s="857"/>
      <c r="BX119" s="857"/>
      <c r="BY119" s="857"/>
      <c r="BZ119" s="857"/>
      <c r="CA119" s="857">
        <v>5234956</v>
      </c>
      <c r="CB119" s="857"/>
      <c r="CC119" s="857"/>
      <c r="CD119" s="857"/>
      <c r="CE119" s="857"/>
      <c r="CF119" s="930">
        <v>98.9</v>
      </c>
      <c r="CG119" s="931"/>
      <c r="CH119" s="931"/>
      <c r="CI119" s="931"/>
      <c r="CJ119" s="931"/>
      <c r="CK119" s="963"/>
      <c r="CL119" s="885"/>
      <c r="CM119" s="794" t="s">
        <v>431</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780">
        <v>1816</v>
      </c>
      <c r="DH119" s="781"/>
      <c r="DI119" s="781"/>
      <c r="DJ119" s="781"/>
      <c r="DK119" s="782"/>
      <c r="DL119" s="783">
        <v>379</v>
      </c>
      <c r="DM119" s="781"/>
      <c r="DN119" s="781"/>
      <c r="DO119" s="781"/>
      <c r="DP119" s="782"/>
      <c r="DQ119" s="783" t="s">
        <v>110</v>
      </c>
      <c r="DR119" s="781"/>
      <c r="DS119" s="781"/>
      <c r="DT119" s="781"/>
      <c r="DU119" s="782"/>
      <c r="DV119" s="837" t="s">
        <v>110</v>
      </c>
      <c r="DW119" s="838"/>
      <c r="DX119" s="838"/>
      <c r="DY119" s="838"/>
      <c r="DZ119" s="839"/>
    </row>
    <row r="120" spans="1:130" s="197" customFormat="1" ht="26.25" customHeight="1">
      <c r="A120" s="882"/>
      <c r="B120" s="883"/>
      <c r="C120" s="827" t="s">
        <v>407</v>
      </c>
      <c r="D120" s="828"/>
      <c r="E120" s="828"/>
      <c r="F120" s="828"/>
      <c r="G120" s="828"/>
      <c r="H120" s="828"/>
      <c r="I120" s="828"/>
      <c r="J120" s="828"/>
      <c r="K120" s="828"/>
      <c r="L120" s="828"/>
      <c r="M120" s="828"/>
      <c r="N120" s="828"/>
      <c r="O120" s="828"/>
      <c r="P120" s="828"/>
      <c r="Q120" s="828"/>
      <c r="R120" s="828"/>
      <c r="S120" s="828"/>
      <c r="T120" s="828"/>
      <c r="U120" s="828"/>
      <c r="V120" s="828"/>
      <c r="W120" s="828"/>
      <c r="X120" s="828"/>
      <c r="Y120" s="828"/>
      <c r="Z120" s="829"/>
      <c r="AA120" s="797" t="s">
        <v>110</v>
      </c>
      <c r="AB120" s="751"/>
      <c r="AC120" s="751"/>
      <c r="AD120" s="751"/>
      <c r="AE120" s="752"/>
      <c r="AF120" s="750" t="s">
        <v>110</v>
      </c>
      <c r="AG120" s="751"/>
      <c r="AH120" s="751"/>
      <c r="AI120" s="751"/>
      <c r="AJ120" s="752"/>
      <c r="AK120" s="750" t="s">
        <v>110</v>
      </c>
      <c r="AL120" s="751"/>
      <c r="AM120" s="751"/>
      <c r="AN120" s="751"/>
      <c r="AO120" s="752"/>
      <c r="AP120" s="798" t="s">
        <v>110</v>
      </c>
      <c r="AQ120" s="799"/>
      <c r="AR120" s="799"/>
      <c r="AS120" s="799"/>
      <c r="AT120" s="800"/>
      <c r="AU120" s="908"/>
      <c r="AV120" s="909"/>
      <c r="AW120" s="909"/>
      <c r="AX120" s="909"/>
      <c r="AY120" s="910"/>
      <c r="AZ120" s="835" t="s">
        <v>432</v>
      </c>
      <c r="BA120" s="808"/>
      <c r="BB120" s="808"/>
      <c r="BC120" s="808"/>
      <c r="BD120" s="808"/>
      <c r="BE120" s="808"/>
      <c r="BF120" s="808"/>
      <c r="BG120" s="808"/>
      <c r="BH120" s="808"/>
      <c r="BI120" s="808"/>
      <c r="BJ120" s="808"/>
      <c r="BK120" s="808"/>
      <c r="BL120" s="808"/>
      <c r="BM120" s="808"/>
      <c r="BN120" s="808"/>
      <c r="BO120" s="808"/>
      <c r="BP120" s="809"/>
      <c r="BQ120" s="836">
        <v>337787</v>
      </c>
      <c r="BR120" s="830"/>
      <c r="BS120" s="830"/>
      <c r="BT120" s="830"/>
      <c r="BU120" s="830"/>
      <c r="BV120" s="830">
        <v>282370</v>
      </c>
      <c r="BW120" s="830"/>
      <c r="BX120" s="830"/>
      <c r="BY120" s="830"/>
      <c r="BZ120" s="830"/>
      <c r="CA120" s="830">
        <v>155223</v>
      </c>
      <c r="CB120" s="830"/>
      <c r="CC120" s="830"/>
      <c r="CD120" s="830"/>
      <c r="CE120" s="830"/>
      <c r="CF120" s="890">
        <v>2.9</v>
      </c>
      <c r="CG120" s="891"/>
      <c r="CH120" s="891"/>
      <c r="CI120" s="891"/>
      <c r="CJ120" s="891"/>
      <c r="CK120" s="866" t="s">
        <v>433</v>
      </c>
      <c r="CL120" s="840"/>
      <c r="CM120" s="840"/>
      <c r="CN120" s="840"/>
      <c r="CO120" s="841"/>
      <c r="CP120" s="870" t="s">
        <v>381</v>
      </c>
      <c r="CQ120" s="871"/>
      <c r="CR120" s="871"/>
      <c r="CS120" s="871"/>
      <c r="CT120" s="871"/>
      <c r="CU120" s="871"/>
      <c r="CV120" s="871"/>
      <c r="CW120" s="871"/>
      <c r="CX120" s="871"/>
      <c r="CY120" s="871"/>
      <c r="CZ120" s="871"/>
      <c r="DA120" s="871"/>
      <c r="DB120" s="871"/>
      <c r="DC120" s="871"/>
      <c r="DD120" s="871"/>
      <c r="DE120" s="871"/>
      <c r="DF120" s="872"/>
      <c r="DG120" s="865">
        <v>4295889</v>
      </c>
      <c r="DH120" s="857"/>
      <c r="DI120" s="857"/>
      <c r="DJ120" s="857"/>
      <c r="DK120" s="857"/>
      <c r="DL120" s="857">
        <v>4351320</v>
      </c>
      <c r="DM120" s="857"/>
      <c r="DN120" s="857"/>
      <c r="DO120" s="857"/>
      <c r="DP120" s="857"/>
      <c r="DQ120" s="857">
        <v>4414124</v>
      </c>
      <c r="DR120" s="857"/>
      <c r="DS120" s="857"/>
      <c r="DT120" s="857"/>
      <c r="DU120" s="857"/>
      <c r="DV120" s="858">
        <v>83.4</v>
      </c>
      <c r="DW120" s="858"/>
      <c r="DX120" s="858"/>
      <c r="DY120" s="858"/>
      <c r="DZ120" s="859"/>
    </row>
    <row r="121" spans="1:130" s="197" customFormat="1" ht="26.25" customHeight="1">
      <c r="A121" s="882"/>
      <c r="B121" s="883"/>
      <c r="C121" s="892" t="s">
        <v>434</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797" t="s">
        <v>110</v>
      </c>
      <c r="AB121" s="751"/>
      <c r="AC121" s="751"/>
      <c r="AD121" s="751"/>
      <c r="AE121" s="752"/>
      <c r="AF121" s="750" t="s">
        <v>110</v>
      </c>
      <c r="AG121" s="751"/>
      <c r="AH121" s="751"/>
      <c r="AI121" s="751"/>
      <c r="AJ121" s="752"/>
      <c r="AK121" s="750" t="s">
        <v>110</v>
      </c>
      <c r="AL121" s="751"/>
      <c r="AM121" s="751"/>
      <c r="AN121" s="751"/>
      <c r="AO121" s="752"/>
      <c r="AP121" s="798" t="s">
        <v>110</v>
      </c>
      <c r="AQ121" s="799"/>
      <c r="AR121" s="799"/>
      <c r="AS121" s="799"/>
      <c r="AT121" s="800"/>
      <c r="AU121" s="908"/>
      <c r="AV121" s="909"/>
      <c r="AW121" s="909"/>
      <c r="AX121" s="909"/>
      <c r="AY121" s="910"/>
      <c r="AZ121" s="887" t="s">
        <v>435</v>
      </c>
      <c r="BA121" s="888"/>
      <c r="BB121" s="888"/>
      <c r="BC121" s="888"/>
      <c r="BD121" s="888"/>
      <c r="BE121" s="888"/>
      <c r="BF121" s="888"/>
      <c r="BG121" s="888"/>
      <c r="BH121" s="888"/>
      <c r="BI121" s="888"/>
      <c r="BJ121" s="888"/>
      <c r="BK121" s="888"/>
      <c r="BL121" s="888"/>
      <c r="BM121" s="888"/>
      <c r="BN121" s="888"/>
      <c r="BO121" s="888"/>
      <c r="BP121" s="889"/>
      <c r="BQ121" s="873">
        <v>12001971</v>
      </c>
      <c r="BR121" s="874"/>
      <c r="BS121" s="874"/>
      <c r="BT121" s="874"/>
      <c r="BU121" s="874"/>
      <c r="BV121" s="874">
        <v>12019135</v>
      </c>
      <c r="BW121" s="874"/>
      <c r="BX121" s="874"/>
      <c r="BY121" s="874"/>
      <c r="BZ121" s="874"/>
      <c r="CA121" s="874">
        <v>12359833</v>
      </c>
      <c r="CB121" s="874"/>
      <c r="CC121" s="874"/>
      <c r="CD121" s="874"/>
      <c r="CE121" s="874"/>
      <c r="CF121" s="913">
        <v>233.6</v>
      </c>
      <c r="CG121" s="914"/>
      <c r="CH121" s="914"/>
      <c r="CI121" s="914"/>
      <c r="CJ121" s="914"/>
      <c r="CK121" s="867"/>
      <c r="CL121" s="842"/>
      <c r="CM121" s="842"/>
      <c r="CN121" s="842"/>
      <c r="CO121" s="843"/>
      <c r="CP121" s="862" t="s">
        <v>382</v>
      </c>
      <c r="CQ121" s="863"/>
      <c r="CR121" s="863"/>
      <c r="CS121" s="863"/>
      <c r="CT121" s="863"/>
      <c r="CU121" s="863"/>
      <c r="CV121" s="863"/>
      <c r="CW121" s="863"/>
      <c r="CX121" s="863"/>
      <c r="CY121" s="863"/>
      <c r="CZ121" s="863"/>
      <c r="DA121" s="863"/>
      <c r="DB121" s="863"/>
      <c r="DC121" s="863"/>
      <c r="DD121" s="863"/>
      <c r="DE121" s="863"/>
      <c r="DF121" s="864"/>
      <c r="DG121" s="836">
        <v>588196</v>
      </c>
      <c r="DH121" s="830"/>
      <c r="DI121" s="830"/>
      <c r="DJ121" s="830"/>
      <c r="DK121" s="830"/>
      <c r="DL121" s="830">
        <v>568386</v>
      </c>
      <c r="DM121" s="830"/>
      <c r="DN121" s="830"/>
      <c r="DO121" s="830"/>
      <c r="DP121" s="830"/>
      <c r="DQ121" s="830">
        <v>547883</v>
      </c>
      <c r="DR121" s="830"/>
      <c r="DS121" s="830"/>
      <c r="DT121" s="830"/>
      <c r="DU121" s="830"/>
      <c r="DV121" s="792">
        <v>10.4</v>
      </c>
      <c r="DW121" s="792"/>
      <c r="DX121" s="792"/>
      <c r="DY121" s="792"/>
      <c r="DZ121" s="793"/>
    </row>
    <row r="122" spans="1:130" s="197" customFormat="1" ht="26.25" customHeight="1">
      <c r="A122" s="882"/>
      <c r="B122" s="883"/>
      <c r="C122" s="827" t="s">
        <v>417</v>
      </c>
      <c r="D122" s="828"/>
      <c r="E122" s="828"/>
      <c r="F122" s="828"/>
      <c r="G122" s="828"/>
      <c r="H122" s="828"/>
      <c r="I122" s="828"/>
      <c r="J122" s="828"/>
      <c r="K122" s="828"/>
      <c r="L122" s="828"/>
      <c r="M122" s="828"/>
      <c r="N122" s="828"/>
      <c r="O122" s="828"/>
      <c r="P122" s="828"/>
      <c r="Q122" s="828"/>
      <c r="R122" s="828"/>
      <c r="S122" s="828"/>
      <c r="T122" s="828"/>
      <c r="U122" s="828"/>
      <c r="V122" s="828"/>
      <c r="W122" s="828"/>
      <c r="X122" s="828"/>
      <c r="Y122" s="828"/>
      <c r="Z122" s="829"/>
      <c r="AA122" s="797" t="s">
        <v>110</v>
      </c>
      <c r="AB122" s="751"/>
      <c r="AC122" s="751"/>
      <c r="AD122" s="751"/>
      <c r="AE122" s="752"/>
      <c r="AF122" s="750" t="s">
        <v>110</v>
      </c>
      <c r="AG122" s="751"/>
      <c r="AH122" s="751"/>
      <c r="AI122" s="751"/>
      <c r="AJ122" s="752"/>
      <c r="AK122" s="750" t="s">
        <v>110</v>
      </c>
      <c r="AL122" s="751"/>
      <c r="AM122" s="751"/>
      <c r="AN122" s="751"/>
      <c r="AO122" s="752"/>
      <c r="AP122" s="798" t="s">
        <v>110</v>
      </c>
      <c r="AQ122" s="799"/>
      <c r="AR122" s="799"/>
      <c r="AS122" s="799"/>
      <c r="AT122" s="800"/>
      <c r="AU122" s="911"/>
      <c r="AV122" s="912"/>
      <c r="AW122" s="912"/>
      <c r="AX122" s="912"/>
      <c r="AY122" s="912"/>
      <c r="AZ122" s="228" t="s">
        <v>165</v>
      </c>
      <c r="BA122" s="228"/>
      <c r="BB122" s="228"/>
      <c r="BC122" s="228"/>
      <c r="BD122" s="228"/>
      <c r="BE122" s="228"/>
      <c r="BF122" s="228"/>
      <c r="BG122" s="228"/>
      <c r="BH122" s="228"/>
      <c r="BI122" s="228"/>
      <c r="BJ122" s="228"/>
      <c r="BK122" s="228"/>
      <c r="BL122" s="228"/>
      <c r="BM122" s="228"/>
      <c r="BN122" s="228"/>
      <c r="BO122" s="877" t="s">
        <v>436</v>
      </c>
      <c r="BP122" s="878"/>
      <c r="BQ122" s="879">
        <v>16076200</v>
      </c>
      <c r="BR122" s="860"/>
      <c r="BS122" s="860"/>
      <c r="BT122" s="860"/>
      <c r="BU122" s="860"/>
      <c r="BV122" s="860">
        <v>16742709</v>
      </c>
      <c r="BW122" s="860"/>
      <c r="BX122" s="860"/>
      <c r="BY122" s="860"/>
      <c r="BZ122" s="860"/>
      <c r="CA122" s="860">
        <v>17750012</v>
      </c>
      <c r="CB122" s="860"/>
      <c r="CC122" s="860"/>
      <c r="CD122" s="860"/>
      <c r="CE122" s="860"/>
      <c r="CF122" s="735"/>
      <c r="CG122" s="736"/>
      <c r="CH122" s="736"/>
      <c r="CI122" s="736"/>
      <c r="CJ122" s="861"/>
      <c r="CK122" s="867"/>
      <c r="CL122" s="842"/>
      <c r="CM122" s="842"/>
      <c r="CN122" s="842"/>
      <c r="CO122" s="843"/>
      <c r="CP122" s="862" t="s">
        <v>380</v>
      </c>
      <c r="CQ122" s="863"/>
      <c r="CR122" s="863"/>
      <c r="CS122" s="863"/>
      <c r="CT122" s="863"/>
      <c r="CU122" s="863"/>
      <c r="CV122" s="863"/>
      <c r="CW122" s="863"/>
      <c r="CX122" s="863"/>
      <c r="CY122" s="863"/>
      <c r="CZ122" s="863"/>
      <c r="DA122" s="863"/>
      <c r="DB122" s="863"/>
      <c r="DC122" s="863"/>
      <c r="DD122" s="863"/>
      <c r="DE122" s="863"/>
      <c r="DF122" s="864"/>
      <c r="DG122" s="836">
        <v>99533</v>
      </c>
      <c r="DH122" s="830"/>
      <c r="DI122" s="830"/>
      <c r="DJ122" s="830"/>
      <c r="DK122" s="830"/>
      <c r="DL122" s="830">
        <v>120791</v>
      </c>
      <c r="DM122" s="830"/>
      <c r="DN122" s="830"/>
      <c r="DO122" s="830"/>
      <c r="DP122" s="830"/>
      <c r="DQ122" s="830">
        <v>125760</v>
      </c>
      <c r="DR122" s="830"/>
      <c r="DS122" s="830"/>
      <c r="DT122" s="830"/>
      <c r="DU122" s="830"/>
      <c r="DV122" s="792">
        <v>2.4</v>
      </c>
      <c r="DW122" s="792"/>
      <c r="DX122" s="792"/>
      <c r="DY122" s="792"/>
      <c r="DZ122" s="793"/>
    </row>
    <row r="123" spans="1:130" s="197" customFormat="1" ht="26.25" customHeight="1" thickBot="1">
      <c r="A123" s="882"/>
      <c r="B123" s="883"/>
      <c r="C123" s="827" t="s">
        <v>423</v>
      </c>
      <c r="D123" s="828"/>
      <c r="E123" s="828"/>
      <c r="F123" s="828"/>
      <c r="G123" s="828"/>
      <c r="H123" s="828"/>
      <c r="I123" s="828"/>
      <c r="J123" s="828"/>
      <c r="K123" s="828"/>
      <c r="L123" s="828"/>
      <c r="M123" s="828"/>
      <c r="N123" s="828"/>
      <c r="O123" s="828"/>
      <c r="P123" s="828"/>
      <c r="Q123" s="828"/>
      <c r="R123" s="828"/>
      <c r="S123" s="828"/>
      <c r="T123" s="828"/>
      <c r="U123" s="828"/>
      <c r="V123" s="828"/>
      <c r="W123" s="828"/>
      <c r="X123" s="828"/>
      <c r="Y123" s="828"/>
      <c r="Z123" s="829"/>
      <c r="AA123" s="797" t="s">
        <v>110</v>
      </c>
      <c r="AB123" s="751"/>
      <c r="AC123" s="751"/>
      <c r="AD123" s="751"/>
      <c r="AE123" s="752"/>
      <c r="AF123" s="750" t="s">
        <v>110</v>
      </c>
      <c r="AG123" s="751"/>
      <c r="AH123" s="751"/>
      <c r="AI123" s="751"/>
      <c r="AJ123" s="752"/>
      <c r="AK123" s="750" t="s">
        <v>110</v>
      </c>
      <c r="AL123" s="751"/>
      <c r="AM123" s="751"/>
      <c r="AN123" s="751"/>
      <c r="AO123" s="752"/>
      <c r="AP123" s="798" t="s">
        <v>110</v>
      </c>
      <c r="AQ123" s="799"/>
      <c r="AR123" s="799"/>
      <c r="AS123" s="799"/>
      <c r="AT123" s="800"/>
      <c r="AU123" s="854" t="s">
        <v>437</v>
      </c>
      <c r="AV123" s="855"/>
      <c r="AW123" s="855"/>
      <c r="AX123" s="855"/>
      <c r="AY123" s="855"/>
      <c r="AZ123" s="855"/>
      <c r="BA123" s="855"/>
      <c r="BB123" s="855"/>
      <c r="BC123" s="855"/>
      <c r="BD123" s="855"/>
      <c r="BE123" s="855"/>
      <c r="BF123" s="855"/>
      <c r="BG123" s="855"/>
      <c r="BH123" s="855"/>
      <c r="BI123" s="855"/>
      <c r="BJ123" s="855"/>
      <c r="BK123" s="855"/>
      <c r="BL123" s="855"/>
      <c r="BM123" s="855"/>
      <c r="BN123" s="855"/>
      <c r="BO123" s="855"/>
      <c r="BP123" s="856"/>
      <c r="BQ123" s="875">
        <v>94.9</v>
      </c>
      <c r="BR123" s="876"/>
      <c r="BS123" s="876"/>
      <c r="BT123" s="876"/>
      <c r="BU123" s="876"/>
      <c r="BV123" s="876">
        <v>73.7</v>
      </c>
      <c r="BW123" s="876"/>
      <c r="BX123" s="876"/>
      <c r="BY123" s="876"/>
      <c r="BZ123" s="876"/>
      <c r="CA123" s="876">
        <v>50.7</v>
      </c>
      <c r="CB123" s="876"/>
      <c r="CC123" s="876"/>
      <c r="CD123" s="876"/>
      <c r="CE123" s="876"/>
      <c r="CF123" s="762"/>
      <c r="CG123" s="763"/>
      <c r="CH123" s="763"/>
      <c r="CI123" s="763"/>
      <c r="CJ123" s="853"/>
      <c r="CK123" s="867"/>
      <c r="CL123" s="842"/>
      <c r="CM123" s="842"/>
      <c r="CN123" s="842"/>
      <c r="CO123" s="843"/>
      <c r="CP123" s="862" t="s">
        <v>383</v>
      </c>
      <c r="CQ123" s="863"/>
      <c r="CR123" s="863"/>
      <c r="CS123" s="863"/>
      <c r="CT123" s="863"/>
      <c r="CU123" s="863"/>
      <c r="CV123" s="863"/>
      <c r="CW123" s="863"/>
      <c r="CX123" s="863"/>
      <c r="CY123" s="863"/>
      <c r="CZ123" s="863"/>
      <c r="DA123" s="863"/>
      <c r="DB123" s="863"/>
      <c r="DC123" s="863"/>
      <c r="DD123" s="863"/>
      <c r="DE123" s="863"/>
      <c r="DF123" s="864"/>
      <c r="DG123" s="797">
        <v>48713</v>
      </c>
      <c r="DH123" s="751"/>
      <c r="DI123" s="751"/>
      <c r="DJ123" s="751"/>
      <c r="DK123" s="752"/>
      <c r="DL123" s="750">
        <v>54554</v>
      </c>
      <c r="DM123" s="751"/>
      <c r="DN123" s="751"/>
      <c r="DO123" s="751"/>
      <c r="DP123" s="752"/>
      <c r="DQ123" s="750">
        <v>38518</v>
      </c>
      <c r="DR123" s="751"/>
      <c r="DS123" s="751"/>
      <c r="DT123" s="751"/>
      <c r="DU123" s="752"/>
      <c r="DV123" s="798">
        <v>0.7</v>
      </c>
      <c r="DW123" s="799"/>
      <c r="DX123" s="799"/>
      <c r="DY123" s="799"/>
      <c r="DZ123" s="800"/>
    </row>
    <row r="124" spans="1:130" s="197" customFormat="1" ht="26.25" customHeight="1">
      <c r="A124" s="882"/>
      <c r="B124" s="883"/>
      <c r="C124" s="827" t="s">
        <v>426</v>
      </c>
      <c r="D124" s="828"/>
      <c r="E124" s="828"/>
      <c r="F124" s="828"/>
      <c r="G124" s="828"/>
      <c r="H124" s="828"/>
      <c r="I124" s="828"/>
      <c r="J124" s="828"/>
      <c r="K124" s="828"/>
      <c r="L124" s="828"/>
      <c r="M124" s="828"/>
      <c r="N124" s="828"/>
      <c r="O124" s="828"/>
      <c r="P124" s="828"/>
      <c r="Q124" s="828"/>
      <c r="R124" s="828"/>
      <c r="S124" s="828"/>
      <c r="T124" s="828"/>
      <c r="U124" s="828"/>
      <c r="V124" s="828"/>
      <c r="W124" s="828"/>
      <c r="X124" s="828"/>
      <c r="Y124" s="828"/>
      <c r="Z124" s="829"/>
      <c r="AA124" s="797" t="s">
        <v>110</v>
      </c>
      <c r="AB124" s="751"/>
      <c r="AC124" s="751"/>
      <c r="AD124" s="751"/>
      <c r="AE124" s="752"/>
      <c r="AF124" s="750" t="s">
        <v>110</v>
      </c>
      <c r="AG124" s="751"/>
      <c r="AH124" s="751"/>
      <c r="AI124" s="751"/>
      <c r="AJ124" s="752"/>
      <c r="AK124" s="750" t="s">
        <v>110</v>
      </c>
      <c r="AL124" s="751"/>
      <c r="AM124" s="751"/>
      <c r="AN124" s="751"/>
      <c r="AO124" s="752"/>
      <c r="AP124" s="798" t="s">
        <v>110</v>
      </c>
      <c r="AQ124" s="799"/>
      <c r="AR124" s="799"/>
      <c r="AS124" s="799"/>
      <c r="AT124" s="800"/>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68"/>
      <c r="CL124" s="868"/>
      <c r="CM124" s="868"/>
      <c r="CN124" s="868"/>
      <c r="CO124" s="869"/>
      <c r="CP124" s="862" t="s">
        <v>438</v>
      </c>
      <c r="CQ124" s="863"/>
      <c r="CR124" s="863"/>
      <c r="CS124" s="863"/>
      <c r="CT124" s="863"/>
      <c r="CU124" s="863"/>
      <c r="CV124" s="863"/>
      <c r="CW124" s="863"/>
      <c r="CX124" s="863"/>
      <c r="CY124" s="863"/>
      <c r="CZ124" s="863"/>
      <c r="DA124" s="863"/>
      <c r="DB124" s="863"/>
      <c r="DC124" s="863"/>
      <c r="DD124" s="863"/>
      <c r="DE124" s="863"/>
      <c r="DF124" s="864"/>
      <c r="DG124" s="780" t="s">
        <v>110</v>
      </c>
      <c r="DH124" s="781"/>
      <c r="DI124" s="781"/>
      <c r="DJ124" s="781"/>
      <c r="DK124" s="782"/>
      <c r="DL124" s="783" t="s">
        <v>110</v>
      </c>
      <c r="DM124" s="781"/>
      <c r="DN124" s="781"/>
      <c r="DO124" s="781"/>
      <c r="DP124" s="782"/>
      <c r="DQ124" s="783" t="s">
        <v>110</v>
      </c>
      <c r="DR124" s="781"/>
      <c r="DS124" s="781"/>
      <c r="DT124" s="781"/>
      <c r="DU124" s="782"/>
      <c r="DV124" s="837" t="s">
        <v>110</v>
      </c>
      <c r="DW124" s="838"/>
      <c r="DX124" s="838"/>
      <c r="DY124" s="838"/>
      <c r="DZ124" s="839"/>
    </row>
    <row r="125" spans="1:130" s="197" customFormat="1" ht="26.25" customHeight="1" thickBot="1">
      <c r="A125" s="882"/>
      <c r="B125" s="883"/>
      <c r="C125" s="827" t="s">
        <v>428</v>
      </c>
      <c r="D125" s="828"/>
      <c r="E125" s="828"/>
      <c r="F125" s="828"/>
      <c r="G125" s="828"/>
      <c r="H125" s="828"/>
      <c r="I125" s="828"/>
      <c r="J125" s="828"/>
      <c r="K125" s="828"/>
      <c r="L125" s="828"/>
      <c r="M125" s="828"/>
      <c r="N125" s="828"/>
      <c r="O125" s="828"/>
      <c r="P125" s="828"/>
      <c r="Q125" s="828"/>
      <c r="R125" s="828"/>
      <c r="S125" s="828"/>
      <c r="T125" s="828"/>
      <c r="U125" s="828"/>
      <c r="V125" s="828"/>
      <c r="W125" s="828"/>
      <c r="X125" s="828"/>
      <c r="Y125" s="828"/>
      <c r="Z125" s="829"/>
      <c r="AA125" s="797" t="s">
        <v>110</v>
      </c>
      <c r="AB125" s="751"/>
      <c r="AC125" s="751"/>
      <c r="AD125" s="751"/>
      <c r="AE125" s="752"/>
      <c r="AF125" s="750" t="s">
        <v>110</v>
      </c>
      <c r="AG125" s="751"/>
      <c r="AH125" s="751"/>
      <c r="AI125" s="751"/>
      <c r="AJ125" s="752"/>
      <c r="AK125" s="750" t="s">
        <v>110</v>
      </c>
      <c r="AL125" s="751"/>
      <c r="AM125" s="751"/>
      <c r="AN125" s="751"/>
      <c r="AO125" s="752"/>
      <c r="AP125" s="798" t="s">
        <v>110</v>
      </c>
      <c r="AQ125" s="799"/>
      <c r="AR125" s="799"/>
      <c r="AS125" s="799"/>
      <c r="AT125" s="800"/>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439</v>
      </c>
      <c r="CL125" s="840"/>
      <c r="CM125" s="840"/>
      <c r="CN125" s="840"/>
      <c r="CO125" s="841"/>
      <c r="CP125" s="846" t="s">
        <v>440</v>
      </c>
      <c r="CQ125" s="802"/>
      <c r="CR125" s="802"/>
      <c r="CS125" s="802"/>
      <c r="CT125" s="802"/>
      <c r="CU125" s="802"/>
      <c r="CV125" s="802"/>
      <c r="CW125" s="802"/>
      <c r="CX125" s="802"/>
      <c r="CY125" s="802"/>
      <c r="CZ125" s="802"/>
      <c r="DA125" s="802"/>
      <c r="DB125" s="802"/>
      <c r="DC125" s="802"/>
      <c r="DD125" s="802"/>
      <c r="DE125" s="802"/>
      <c r="DF125" s="803"/>
      <c r="DG125" s="865" t="s">
        <v>110</v>
      </c>
      <c r="DH125" s="857"/>
      <c r="DI125" s="857"/>
      <c r="DJ125" s="857"/>
      <c r="DK125" s="857"/>
      <c r="DL125" s="857" t="s">
        <v>110</v>
      </c>
      <c r="DM125" s="857"/>
      <c r="DN125" s="857"/>
      <c r="DO125" s="857"/>
      <c r="DP125" s="857"/>
      <c r="DQ125" s="857" t="s">
        <v>110</v>
      </c>
      <c r="DR125" s="857"/>
      <c r="DS125" s="857"/>
      <c r="DT125" s="857"/>
      <c r="DU125" s="857"/>
      <c r="DV125" s="858" t="s">
        <v>110</v>
      </c>
      <c r="DW125" s="858"/>
      <c r="DX125" s="858"/>
      <c r="DY125" s="858"/>
      <c r="DZ125" s="859"/>
    </row>
    <row r="126" spans="1:130" s="197" customFormat="1" ht="26.25" customHeight="1">
      <c r="A126" s="882"/>
      <c r="B126" s="883"/>
      <c r="C126" s="827" t="s">
        <v>431</v>
      </c>
      <c r="D126" s="828"/>
      <c r="E126" s="828"/>
      <c r="F126" s="828"/>
      <c r="G126" s="828"/>
      <c r="H126" s="828"/>
      <c r="I126" s="828"/>
      <c r="J126" s="828"/>
      <c r="K126" s="828"/>
      <c r="L126" s="828"/>
      <c r="M126" s="828"/>
      <c r="N126" s="828"/>
      <c r="O126" s="828"/>
      <c r="P126" s="828"/>
      <c r="Q126" s="828"/>
      <c r="R126" s="828"/>
      <c r="S126" s="828"/>
      <c r="T126" s="828"/>
      <c r="U126" s="828"/>
      <c r="V126" s="828"/>
      <c r="W126" s="828"/>
      <c r="X126" s="828"/>
      <c r="Y126" s="828"/>
      <c r="Z126" s="829"/>
      <c r="AA126" s="797">
        <v>1461</v>
      </c>
      <c r="AB126" s="751"/>
      <c r="AC126" s="751"/>
      <c r="AD126" s="751"/>
      <c r="AE126" s="752"/>
      <c r="AF126" s="750">
        <v>1451</v>
      </c>
      <c r="AG126" s="751"/>
      <c r="AH126" s="751"/>
      <c r="AI126" s="751"/>
      <c r="AJ126" s="752"/>
      <c r="AK126" s="750">
        <v>383</v>
      </c>
      <c r="AL126" s="751"/>
      <c r="AM126" s="751"/>
      <c r="AN126" s="751"/>
      <c r="AO126" s="752"/>
      <c r="AP126" s="798">
        <v>0</v>
      </c>
      <c r="AQ126" s="799"/>
      <c r="AR126" s="799"/>
      <c r="AS126" s="799"/>
      <c r="AT126" s="800"/>
      <c r="AU126" s="233"/>
      <c r="AV126" s="233"/>
      <c r="AW126" s="233"/>
      <c r="AX126" s="886" t="s">
        <v>441</v>
      </c>
      <c r="AY126" s="832"/>
      <c r="AZ126" s="832"/>
      <c r="BA126" s="832"/>
      <c r="BB126" s="832"/>
      <c r="BC126" s="832"/>
      <c r="BD126" s="832"/>
      <c r="BE126" s="833"/>
      <c r="BF126" s="831" t="s">
        <v>442</v>
      </c>
      <c r="BG126" s="832"/>
      <c r="BH126" s="832"/>
      <c r="BI126" s="832"/>
      <c r="BJ126" s="832"/>
      <c r="BK126" s="832"/>
      <c r="BL126" s="833"/>
      <c r="BM126" s="831" t="s">
        <v>443</v>
      </c>
      <c r="BN126" s="832"/>
      <c r="BO126" s="832"/>
      <c r="BP126" s="832"/>
      <c r="BQ126" s="832"/>
      <c r="BR126" s="832"/>
      <c r="BS126" s="833"/>
      <c r="BT126" s="831" t="s">
        <v>444</v>
      </c>
      <c r="BU126" s="832"/>
      <c r="BV126" s="832"/>
      <c r="BW126" s="832"/>
      <c r="BX126" s="832"/>
      <c r="BY126" s="832"/>
      <c r="BZ126" s="834"/>
      <c r="CA126" s="233"/>
      <c r="CB126" s="233"/>
      <c r="CC126" s="233"/>
      <c r="CD126" s="234"/>
      <c r="CE126" s="234"/>
      <c r="CF126" s="234"/>
      <c r="CG126" s="231"/>
      <c r="CH126" s="231"/>
      <c r="CI126" s="231"/>
      <c r="CJ126" s="232"/>
      <c r="CK126" s="842"/>
      <c r="CL126" s="842"/>
      <c r="CM126" s="842"/>
      <c r="CN126" s="842"/>
      <c r="CO126" s="843"/>
      <c r="CP126" s="835" t="s">
        <v>445</v>
      </c>
      <c r="CQ126" s="808"/>
      <c r="CR126" s="808"/>
      <c r="CS126" s="808"/>
      <c r="CT126" s="808"/>
      <c r="CU126" s="808"/>
      <c r="CV126" s="808"/>
      <c r="CW126" s="808"/>
      <c r="CX126" s="808"/>
      <c r="CY126" s="808"/>
      <c r="CZ126" s="808"/>
      <c r="DA126" s="808"/>
      <c r="DB126" s="808"/>
      <c r="DC126" s="808"/>
      <c r="DD126" s="808"/>
      <c r="DE126" s="808"/>
      <c r="DF126" s="809"/>
      <c r="DG126" s="836">
        <v>197558</v>
      </c>
      <c r="DH126" s="830"/>
      <c r="DI126" s="830"/>
      <c r="DJ126" s="830"/>
      <c r="DK126" s="830"/>
      <c r="DL126" s="830">
        <v>196332</v>
      </c>
      <c r="DM126" s="830"/>
      <c r="DN126" s="830"/>
      <c r="DO126" s="830"/>
      <c r="DP126" s="830"/>
      <c r="DQ126" s="830">
        <v>194679</v>
      </c>
      <c r="DR126" s="830"/>
      <c r="DS126" s="830"/>
      <c r="DT126" s="830"/>
      <c r="DU126" s="830"/>
      <c r="DV126" s="792">
        <v>3.7</v>
      </c>
      <c r="DW126" s="792"/>
      <c r="DX126" s="792"/>
      <c r="DY126" s="792"/>
      <c r="DZ126" s="793"/>
    </row>
    <row r="127" spans="1:130" s="197" customFormat="1" ht="26.25" customHeight="1" thickBot="1">
      <c r="A127" s="884"/>
      <c r="B127" s="885"/>
      <c r="C127" s="794" t="s">
        <v>446</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97" t="s">
        <v>110</v>
      </c>
      <c r="AB127" s="751"/>
      <c r="AC127" s="751"/>
      <c r="AD127" s="751"/>
      <c r="AE127" s="752"/>
      <c r="AF127" s="750" t="s">
        <v>110</v>
      </c>
      <c r="AG127" s="751"/>
      <c r="AH127" s="751"/>
      <c r="AI127" s="751"/>
      <c r="AJ127" s="752"/>
      <c r="AK127" s="750" t="s">
        <v>110</v>
      </c>
      <c r="AL127" s="751"/>
      <c r="AM127" s="751"/>
      <c r="AN127" s="751"/>
      <c r="AO127" s="752"/>
      <c r="AP127" s="798" t="s">
        <v>110</v>
      </c>
      <c r="AQ127" s="799"/>
      <c r="AR127" s="799"/>
      <c r="AS127" s="799"/>
      <c r="AT127" s="800"/>
      <c r="AU127" s="233"/>
      <c r="AV127" s="233"/>
      <c r="AW127" s="233"/>
      <c r="AX127" s="801" t="s">
        <v>447</v>
      </c>
      <c r="AY127" s="802"/>
      <c r="AZ127" s="802"/>
      <c r="BA127" s="802"/>
      <c r="BB127" s="802"/>
      <c r="BC127" s="802"/>
      <c r="BD127" s="802"/>
      <c r="BE127" s="803"/>
      <c r="BF127" s="804" t="s">
        <v>110</v>
      </c>
      <c r="BG127" s="805"/>
      <c r="BH127" s="805"/>
      <c r="BI127" s="805"/>
      <c r="BJ127" s="805"/>
      <c r="BK127" s="805"/>
      <c r="BL127" s="806"/>
      <c r="BM127" s="804">
        <v>14.17</v>
      </c>
      <c r="BN127" s="805"/>
      <c r="BO127" s="805"/>
      <c r="BP127" s="805"/>
      <c r="BQ127" s="805"/>
      <c r="BR127" s="805"/>
      <c r="BS127" s="806"/>
      <c r="BT127" s="804">
        <v>20</v>
      </c>
      <c r="BU127" s="805"/>
      <c r="BV127" s="805"/>
      <c r="BW127" s="805"/>
      <c r="BX127" s="805"/>
      <c r="BY127" s="805"/>
      <c r="BZ127" s="847"/>
      <c r="CA127" s="234"/>
      <c r="CB127" s="234"/>
      <c r="CC127" s="234"/>
      <c r="CD127" s="234"/>
      <c r="CE127" s="234"/>
      <c r="CF127" s="234"/>
      <c r="CG127" s="231"/>
      <c r="CH127" s="231"/>
      <c r="CI127" s="231"/>
      <c r="CJ127" s="232"/>
      <c r="CK127" s="844"/>
      <c r="CL127" s="844"/>
      <c r="CM127" s="844"/>
      <c r="CN127" s="844"/>
      <c r="CO127" s="845"/>
      <c r="CP127" s="848" t="s">
        <v>448</v>
      </c>
      <c r="CQ127" s="757"/>
      <c r="CR127" s="757"/>
      <c r="CS127" s="757"/>
      <c r="CT127" s="757"/>
      <c r="CU127" s="757"/>
      <c r="CV127" s="757"/>
      <c r="CW127" s="757"/>
      <c r="CX127" s="757"/>
      <c r="CY127" s="757"/>
      <c r="CZ127" s="757"/>
      <c r="DA127" s="757"/>
      <c r="DB127" s="757"/>
      <c r="DC127" s="757"/>
      <c r="DD127" s="757"/>
      <c r="DE127" s="757"/>
      <c r="DF127" s="758"/>
      <c r="DG127" s="849" t="s">
        <v>449</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c r="A128" s="820" t="s">
        <v>450</v>
      </c>
      <c r="B128" s="821"/>
      <c r="C128" s="821"/>
      <c r="D128" s="821"/>
      <c r="E128" s="821"/>
      <c r="F128" s="821"/>
      <c r="G128" s="821"/>
      <c r="H128" s="821"/>
      <c r="I128" s="821"/>
      <c r="J128" s="821"/>
      <c r="K128" s="821"/>
      <c r="L128" s="821"/>
      <c r="M128" s="821"/>
      <c r="N128" s="821"/>
      <c r="O128" s="821"/>
      <c r="P128" s="821"/>
      <c r="Q128" s="821"/>
      <c r="R128" s="821"/>
      <c r="S128" s="821"/>
      <c r="T128" s="821"/>
      <c r="U128" s="821"/>
      <c r="V128" s="821"/>
      <c r="W128" s="822" t="s">
        <v>451</v>
      </c>
      <c r="X128" s="822"/>
      <c r="Y128" s="822"/>
      <c r="Z128" s="823"/>
      <c r="AA128" s="743">
        <v>101357</v>
      </c>
      <c r="AB128" s="744"/>
      <c r="AC128" s="744"/>
      <c r="AD128" s="744"/>
      <c r="AE128" s="745"/>
      <c r="AF128" s="746">
        <v>96243</v>
      </c>
      <c r="AG128" s="744"/>
      <c r="AH128" s="744"/>
      <c r="AI128" s="744"/>
      <c r="AJ128" s="745"/>
      <c r="AK128" s="746">
        <v>84076</v>
      </c>
      <c r="AL128" s="744"/>
      <c r="AM128" s="744"/>
      <c r="AN128" s="744"/>
      <c r="AO128" s="745"/>
      <c r="AP128" s="747"/>
      <c r="AQ128" s="748"/>
      <c r="AR128" s="748"/>
      <c r="AS128" s="748"/>
      <c r="AT128" s="749"/>
      <c r="AU128" s="235"/>
      <c r="AV128" s="235"/>
      <c r="AW128" s="235"/>
      <c r="AX128" s="807" t="s">
        <v>452</v>
      </c>
      <c r="AY128" s="808"/>
      <c r="AZ128" s="808"/>
      <c r="BA128" s="808"/>
      <c r="BB128" s="808"/>
      <c r="BC128" s="808"/>
      <c r="BD128" s="808"/>
      <c r="BE128" s="809"/>
      <c r="BF128" s="810" t="s">
        <v>110</v>
      </c>
      <c r="BG128" s="811"/>
      <c r="BH128" s="811"/>
      <c r="BI128" s="811"/>
      <c r="BJ128" s="811"/>
      <c r="BK128" s="811"/>
      <c r="BL128" s="812"/>
      <c r="BM128" s="810">
        <v>19.170000000000002</v>
      </c>
      <c r="BN128" s="811"/>
      <c r="BO128" s="811"/>
      <c r="BP128" s="811"/>
      <c r="BQ128" s="811"/>
      <c r="BR128" s="811"/>
      <c r="BS128" s="812"/>
      <c r="BT128" s="810">
        <v>30</v>
      </c>
      <c r="BU128" s="818"/>
      <c r="BV128" s="818"/>
      <c r="BW128" s="818"/>
      <c r="BX128" s="818"/>
      <c r="BY128" s="818"/>
      <c r="BZ128" s="819"/>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13" t="s">
        <v>90</v>
      </c>
      <c r="B129" s="814"/>
      <c r="C129" s="814"/>
      <c r="D129" s="814"/>
      <c r="E129" s="814"/>
      <c r="F129" s="814"/>
      <c r="G129" s="814"/>
      <c r="H129" s="814"/>
      <c r="I129" s="814"/>
      <c r="J129" s="814"/>
      <c r="K129" s="814"/>
      <c r="L129" s="814"/>
      <c r="M129" s="814"/>
      <c r="N129" s="814"/>
      <c r="O129" s="814"/>
      <c r="P129" s="814"/>
      <c r="Q129" s="814"/>
      <c r="R129" s="814"/>
      <c r="S129" s="814"/>
      <c r="T129" s="814"/>
      <c r="U129" s="814"/>
      <c r="V129" s="814"/>
      <c r="W129" s="815" t="s">
        <v>453</v>
      </c>
      <c r="X129" s="816"/>
      <c r="Y129" s="816"/>
      <c r="Z129" s="817"/>
      <c r="AA129" s="797">
        <v>6674583</v>
      </c>
      <c r="AB129" s="751"/>
      <c r="AC129" s="751"/>
      <c r="AD129" s="751"/>
      <c r="AE129" s="752"/>
      <c r="AF129" s="750">
        <v>6582172</v>
      </c>
      <c r="AG129" s="751"/>
      <c r="AH129" s="751"/>
      <c r="AI129" s="751"/>
      <c r="AJ129" s="752"/>
      <c r="AK129" s="750">
        <v>6670534</v>
      </c>
      <c r="AL129" s="751"/>
      <c r="AM129" s="751"/>
      <c r="AN129" s="751"/>
      <c r="AO129" s="752"/>
      <c r="AP129" s="753"/>
      <c r="AQ129" s="754"/>
      <c r="AR129" s="754"/>
      <c r="AS129" s="754"/>
      <c r="AT129" s="755"/>
      <c r="AU129" s="235"/>
      <c r="AV129" s="235"/>
      <c r="AW129" s="235"/>
      <c r="AX129" s="807" t="s">
        <v>454</v>
      </c>
      <c r="AY129" s="808"/>
      <c r="AZ129" s="808"/>
      <c r="BA129" s="808"/>
      <c r="BB129" s="808"/>
      <c r="BC129" s="808"/>
      <c r="BD129" s="808"/>
      <c r="BE129" s="809"/>
      <c r="BF129" s="787">
        <v>10.4</v>
      </c>
      <c r="BG129" s="788"/>
      <c r="BH129" s="788"/>
      <c r="BI129" s="788"/>
      <c r="BJ129" s="788"/>
      <c r="BK129" s="788"/>
      <c r="BL129" s="789"/>
      <c r="BM129" s="787">
        <v>25</v>
      </c>
      <c r="BN129" s="788"/>
      <c r="BO129" s="788"/>
      <c r="BP129" s="788"/>
      <c r="BQ129" s="788"/>
      <c r="BR129" s="788"/>
      <c r="BS129" s="789"/>
      <c r="BT129" s="787">
        <v>35</v>
      </c>
      <c r="BU129" s="790"/>
      <c r="BV129" s="790"/>
      <c r="BW129" s="790"/>
      <c r="BX129" s="790"/>
      <c r="BY129" s="790"/>
      <c r="BZ129" s="7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13" t="s">
        <v>455</v>
      </c>
      <c r="B130" s="814"/>
      <c r="C130" s="814"/>
      <c r="D130" s="814"/>
      <c r="E130" s="814"/>
      <c r="F130" s="814"/>
      <c r="G130" s="814"/>
      <c r="H130" s="814"/>
      <c r="I130" s="814"/>
      <c r="J130" s="814"/>
      <c r="K130" s="814"/>
      <c r="L130" s="814"/>
      <c r="M130" s="814"/>
      <c r="N130" s="814"/>
      <c r="O130" s="814"/>
      <c r="P130" s="814"/>
      <c r="Q130" s="814"/>
      <c r="R130" s="814"/>
      <c r="S130" s="814"/>
      <c r="T130" s="814"/>
      <c r="U130" s="814"/>
      <c r="V130" s="814"/>
      <c r="W130" s="815" t="s">
        <v>456</v>
      </c>
      <c r="X130" s="816"/>
      <c r="Y130" s="816"/>
      <c r="Z130" s="817"/>
      <c r="AA130" s="797">
        <v>1454510</v>
      </c>
      <c r="AB130" s="751"/>
      <c r="AC130" s="751"/>
      <c r="AD130" s="751"/>
      <c r="AE130" s="752"/>
      <c r="AF130" s="750">
        <v>1465643</v>
      </c>
      <c r="AG130" s="751"/>
      <c r="AH130" s="751"/>
      <c r="AI130" s="751"/>
      <c r="AJ130" s="752"/>
      <c r="AK130" s="750">
        <v>1378381</v>
      </c>
      <c r="AL130" s="751"/>
      <c r="AM130" s="751"/>
      <c r="AN130" s="751"/>
      <c r="AO130" s="752"/>
      <c r="AP130" s="753"/>
      <c r="AQ130" s="754"/>
      <c r="AR130" s="754"/>
      <c r="AS130" s="754"/>
      <c r="AT130" s="755"/>
      <c r="AU130" s="235"/>
      <c r="AV130" s="235"/>
      <c r="AW130" s="235"/>
      <c r="AX130" s="756" t="s">
        <v>457</v>
      </c>
      <c r="AY130" s="757"/>
      <c r="AZ130" s="757"/>
      <c r="BA130" s="757"/>
      <c r="BB130" s="757"/>
      <c r="BC130" s="757"/>
      <c r="BD130" s="757"/>
      <c r="BE130" s="758"/>
      <c r="BF130" s="759">
        <v>50.7</v>
      </c>
      <c r="BG130" s="760"/>
      <c r="BH130" s="760"/>
      <c r="BI130" s="760"/>
      <c r="BJ130" s="760"/>
      <c r="BK130" s="760"/>
      <c r="BL130" s="761"/>
      <c r="BM130" s="759">
        <v>350</v>
      </c>
      <c r="BN130" s="760"/>
      <c r="BO130" s="760"/>
      <c r="BP130" s="760"/>
      <c r="BQ130" s="760"/>
      <c r="BR130" s="760"/>
      <c r="BS130" s="761"/>
      <c r="BT130" s="824"/>
      <c r="BU130" s="825"/>
      <c r="BV130" s="825"/>
      <c r="BW130" s="825"/>
      <c r="BX130" s="825"/>
      <c r="BY130" s="825"/>
      <c r="BZ130" s="826"/>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458</v>
      </c>
      <c r="X131" s="778"/>
      <c r="Y131" s="778"/>
      <c r="Z131" s="779"/>
      <c r="AA131" s="780">
        <v>5220073</v>
      </c>
      <c r="AB131" s="781"/>
      <c r="AC131" s="781"/>
      <c r="AD131" s="781"/>
      <c r="AE131" s="782"/>
      <c r="AF131" s="783">
        <v>5116529</v>
      </c>
      <c r="AG131" s="781"/>
      <c r="AH131" s="781"/>
      <c r="AI131" s="781"/>
      <c r="AJ131" s="782"/>
      <c r="AK131" s="783">
        <v>5292153</v>
      </c>
      <c r="AL131" s="781"/>
      <c r="AM131" s="781"/>
      <c r="AN131" s="781"/>
      <c r="AO131" s="782"/>
      <c r="AP131" s="784"/>
      <c r="AQ131" s="785"/>
      <c r="AR131" s="785"/>
      <c r="AS131" s="785"/>
      <c r="AT131" s="786"/>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5" t="s">
        <v>459</v>
      </c>
      <c r="B132" s="766"/>
      <c r="C132" s="766"/>
      <c r="D132" s="766"/>
      <c r="E132" s="766"/>
      <c r="F132" s="766"/>
      <c r="G132" s="766"/>
      <c r="H132" s="766"/>
      <c r="I132" s="766"/>
      <c r="J132" s="766"/>
      <c r="K132" s="766"/>
      <c r="L132" s="766"/>
      <c r="M132" s="766"/>
      <c r="N132" s="766"/>
      <c r="O132" s="766"/>
      <c r="P132" s="766"/>
      <c r="Q132" s="766"/>
      <c r="R132" s="766"/>
      <c r="S132" s="766"/>
      <c r="T132" s="766"/>
      <c r="U132" s="766"/>
      <c r="V132" s="769" t="s">
        <v>460</v>
      </c>
      <c r="W132" s="769"/>
      <c r="X132" s="769"/>
      <c r="Y132" s="769"/>
      <c r="Z132" s="770"/>
      <c r="AA132" s="771">
        <v>13.17837892</v>
      </c>
      <c r="AB132" s="772"/>
      <c r="AC132" s="772"/>
      <c r="AD132" s="772"/>
      <c r="AE132" s="773"/>
      <c r="AF132" s="774">
        <v>10.65814344</v>
      </c>
      <c r="AG132" s="772"/>
      <c r="AH132" s="772"/>
      <c r="AI132" s="772"/>
      <c r="AJ132" s="773"/>
      <c r="AK132" s="774">
        <v>7.6218695869999999</v>
      </c>
      <c r="AL132" s="772"/>
      <c r="AM132" s="772"/>
      <c r="AN132" s="772"/>
      <c r="AO132" s="773"/>
      <c r="AP132" s="735"/>
      <c r="AQ132" s="736"/>
      <c r="AR132" s="736"/>
      <c r="AS132" s="736"/>
      <c r="AT132" s="7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7"/>
      <c r="B133" s="768"/>
      <c r="C133" s="768"/>
      <c r="D133" s="768"/>
      <c r="E133" s="768"/>
      <c r="F133" s="768"/>
      <c r="G133" s="768"/>
      <c r="H133" s="768"/>
      <c r="I133" s="768"/>
      <c r="J133" s="768"/>
      <c r="K133" s="768"/>
      <c r="L133" s="768"/>
      <c r="M133" s="768"/>
      <c r="N133" s="768"/>
      <c r="O133" s="768"/>
      <c r="P133" s="768"/>
      <c r="Q133" s="768"/>
      <c r="R133" s="768"/>
      <c r="S133" s="768"/>
      <c r="T133" s="768"/>
      <c r="U133" s="768"/>
      <c r="V133" s="738" t="s">
        <v>461</v>
      </c>
      <c r="W133" s="738"/>
      <c r="X133" s="738"/>
      <c r="Y133" s="738"/>
      <c r="Z133" s="739"/>
      <c r="AA133" s="740">
        <v>14.7</v>
      </c>
      <c r="AB133" s="741"/>
      <c r="AC133" s="741"/>
      <c r="AD133" s="741"/>
      <c r="AE133" s="742"/>
      <c r="AF133" s="740">
        <v>12.8</v>
      </c>
      <c r="AG133" s="741"/>
      <c r="AH133" s="741"/>
      <c r="AI133" s="741"/>
      <c r="AJ133" s="742"/>
      <c r="AK133" s="740">
        <v>10.4</v>
      </c>
      <c r="AL133" s="741"/>
      <c r="AM133" s="741"/>
      <c r="AN133" s="741"/>
      <c r="AO133" s="742"/>
      <c r="AP133" s="762"/>
      <c r="AQ133" s="763"/>
      <c r="AR133" s="763"/>
      <c r="AS133" s="763"/>
      <c r="AT133" s="764"/>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S8:CG8"/>
    <mergeCell ref="DJ2:DO2"/>
    <mergeCell ref="DQ2:DZ2"/>
    <mergeCell ref="DV5:DZ6"/>
    <mergeCell ref="BQ5:CG6"/>
    <mergeCell ref="CH5:CL6"/>
    <mergeCell ref="CM5:CQ6"/>
    <mergeCell ref="A4:AY4"/>
    <mergeCell ref="A5:P6"/>
    <mergeCell ref="Q5:U6"/>
    <mergeCell ref="V5:Z6"/>
    <mergeCell ref="AA5:AE6"/>
    <mergeCell ref="AF5:AJ6"/>
    <mergeCell ref="CR7:CV7"/>
    <mergeCell ref="CW7:DA7"/>
    <mergeCell ref="DB7:DF7"/>
    <mergeCell ref="DG7:DK7"/>
    <mergeCell ref="DV7:DZ7"/>
    <mergeCell ref="AK9:AO9"/>
    <mergeCell ref="AP9:AT9"/>
    <mergeCell ref="CH8:CL8"/>
    <mergeCell ref="CM8:CQ8"/>
    <mergeCell ref="B8:P8"/>
    <mergeCell ref="Q8:U8"/>
    <mergeCell ref="V8:Z8"/>
    <mergeCell ref="AA8:AE8"/>
    <mergeCell ref="AF8:AJ8"/>
    <mergeCell ref="DB5:DF6"/>
    <mergeCell ref="DG5:DK6"/>
    <mergeCell ref="DL5:DP6"/>
    <mergeCell ref="DQ5:DU6"/>
    <mergeCell ref="B7:P7"/>
    <mergeCell ref="Q7:U7"/>
    <mergeCell ref="V7:Z7"/>
    <mergeCell ref="AA7:AE7"/>
    <mergeCell ref="AF7:AJ7"/>
    <mergeCell ref="AU5:AY6"/>
    <mergeCell ref="AK5:AO6"/>
    <mergeCell ref="AP5:AT6"/>
    <mergeCell ref="CR5:CV6"/>
    <mergeCell ref="CW5:DA6"/>
    <mergeCell ref="DL7:DP7"/>
    <mergeCell ref="DQ7:DU7"/>
    <mergeCell ref="AK7:AO7"/>
    <mergeCell ref="AP7:AT7"/>
    <mergeCell ref="AU7:AY7"/>
    <mergeCell ref="BS7:CG7"/>
    <mergeCell ref="CH7:CL7"/>
    <mergeCell ref="CM7:CQ7"/>
    <mergeCell ref="AU8:AY8"/>
    <mergeCell ref="DL9:DP9"/>
    <mergeCell ref="DQ9:DU9"/>
    <mergeCell ref="DL10:DP10"/>
    <mergeCell ref="DQ10:DU10"/>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CR8:CV8"/>
    <mergeCell ref="CW8:DA8"/>
    <mergeCell ref="DB8:DF8"/>
    <mergeCell ref="DG8:DK8"/>
    <mergeCell ref="DB9:DF9"/>
    <mergeCell ref="DG9:DK9"/>
    <mergeCell ref="DV8:DZ8"/>
    <mergeCell ref="B9:P9"/>
    <mergeCell ref="AK8:AO8"/>
    <mergeCell ref="AP8:AT8"/>
    <mergeCell ref="Q9:U9"/>
    <mergeCell ref="V9:Z9"/>
    <mergeCell ref="AA9:AE9"/>
    <mergeCell ref="AF9:AJ9"/>
    <mergeCell ref="DV11:DZ11"/>
    <mergeCell ref="B12:P12"/>
    <mergeCell ref="Q12:U12"/>
    <mergeCell ref="V12:Z12"/>
    <mergeCell ref="AA12:AE12"/>
    <mergeCell ref="AF12:AJ12"/>
    <mergeCell ref="CR10:CV10"/>
    <mergeCell ref="CW10:DA10"/>
    <mergeCell ref="DB10:DF10"/>
    <mergeCell ref="DG10:DK10"/>
    <mergeCell ref="DV10:DZ10"/>
    <mergeCell ref="B11:P11"/>
    <mergeCell ref="Q11:U11"/>
    <mergeCell ref="V11:Z11"/>
    <mergeCell ref="AA11:AE11"/>
    <mergeCell ref="AF11:AJ11"/>
    <mergeCell ref="AK10:AO10"/>
    <mergeCell ref="AP10:AT10"/>
    <mergeCell ref="AU10:AY10"/>
    <mergeCell ref="BS10:CG10"/>
    <mergeCell ref="CH10:CL10"/>
    <mergeCell ref="CM10:CQ10"/>
    <mergeCell ref="AA13:AE13"/>
    <mergeCell ref="AF13:AJ13"/>
    <mergeCell ref="AU12:AY12"/>
    <mergeCell ref="BS12:CG12"/>
    <mergeCell ref="CH12:CL12"/>
    <mergeCell ref="CM12:CQ12"/>
    <mergeCell ref="DL11:DP11"/>
    <mergeCell ref="DQ11:DU11"/>
    <mergeCell ref="CR11:CV11"/>
    <mergeCell ref="CW11:DA11"/>
    <mergeCell ref="DB11:DF11"/>
    <mergeCell ref="DG11:DK11"/>
    <mergeCell ref="AK12:AO12"/>
    <mergeCell ref="AP12:AT12"/>
    <mergeCell ref="CH11:CL11"/>
    <mergeCell ref="CM11:CQ11"/>
    <mergeCell ref="CR12:CV12"/>
    <mergeCell ref="CW12:DA12"/>
    <mergeCell ref="AK11:AO11"/>
    <mergeCell ref="AP11:AT11"/>
    <mergeCell ref="AU11:AY11"/>
    <mergeCell ref="BS11:CG11"/>
    <mergeCell ref="AK15:AO15"/>
    <mergeCell ref="AP15:AT15"/>
    <mergeCell ref="CH14:CL14"/>
    <mergeCell ref="CM14:CQ14"/>
    <mergeCell ref="CR13:CV13"/>
    <mergeCell ref="CW13:DA13"/>
    <mergeCell ref="DB13:DF13"/>
    <mergeCell ref="DG13:DK13"/>
    <mergeCell ref="DV13:DZ13"/>
    <mergeCell ref="B14:P14"/>
    <mergeCell ref="Q14:U14"/>
    <mergeCell ref="V14:Z14"/>
    <mergeCell ref="AA14:AE14"/>
    <mergeCell ref="AF14:AJ14"/>
    <mergeCell ref="DB12:DF12"/>
    <mergeCell ref="DG12:DK12"/>
    <mergeCell ref="DL12:DP12"/>
    <mergeCell ref="DQ12:DU12"/>
    <mergeCell ref="DL13:DP13"/>
    <mergeCell ref="DQ13:DU13"/>
    <mergeCell ref="AK13:AO13"/>
    <mergeCell ref="AP13:AT13"/>
    <mergeCell ref="AU13:AY13"/>
    <mergeCell ref="BS13:CG13"/>
    <mergeCell ref="CH13:CL13"/>
    <mergeCell ref="CM13:CQ13"/>
    <mergeCell ref="AU14:AY14"/>
    <mergeCell ref="BS14:CG14"/>
    <mergeCell ref="DV12:DZ12"/>
    <mergeCell ref="B13:P13"/>
    <mergeCell ref="Q13:U13"/>
    <mergeCell ref="V13:Z13"/>
    <mergeCell ref="DL15:DP15"/>
    <mergeCell ref="DQ15:DU15"/>
    <mergeCell ref="DL16:DP16"/>
    <mergeCell ref="DQ16:DU16"/>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CR14:CV14"/>
    <mergeCell ref="CW14:DA14"/>
    <mergeCell ref="DB14:DF14"/>
    <mergeCell ref="DG14:DK14"/>
    <mergeCell ref="DB15:DF15"/>
    <mergeCell ref="DG15:DK15"/>
    <mergeCell ref="DV14:DZ14"/>
    <mergeCell ref="B15:P15"/>
    <mergeCell ref="AK14:AO14"/>
    <mergeCell ref="AP14:AT14"/>
    <mergeCell ref="Q15:U15"/>
    <mergeCell ref="V15:Z15"/>
    <mergeCell ref="AA15:AE15"/>
    <mergeCell ref="AF15:AJ15"/>
    <mergeCell ref="AF18:AJ18"/>
    <mergeCell ref="CR16:CV16"/>
    <mergeCell ref="CW16:DA16"/>
    <mergeCell ref="DB16:DF16"/>
    <mergeCell ref="DG16:DK16"/>
    <mergeCell ref="DV16:DZ16"/>
    <mergeCell ref="B17:P17"/>
    <mergeCell ref="Q17:U17"/>
    <mergeCell ref="V17:Z17"/>
    <mergeCell ref="AA17:AE17"/>
    <mergeCell ref="AF17:AJ17"/>
    <mergeCell ref="AK16:AO16"/>
    <mergeCell ref="AP16:AT16"/>
    <mergeCell ref="AU16:AY16"/>
    <mergeCell ref="BS16:CG16"/>
    <mergeCell ref="CH16:CL16"/>
    <mergeCell ref="CM16:CQ16"/>
    <mergeCell ref="DL17:DP17"/>
    <mergeCell ref="DQ17:DU17"/>
    <mergeCell ref="CR17:CV17"/>
    <mergeCell ref="CW17:DA17"/>
    <mergeCell ref="DB17:DF17"/>
    <mergeCell ref="DG17:DK17"/>
    <mergeCell ref="AK18:AO18"/>
    <mergeCell ref="AP18:AT18"/>
    <mergeCell ref="CH17:CL17"/>
    <mergeCell ref="CM17:CQ17"/>
    <mergeCell ref="CR18:CV18"/>
    <mergeCell ref="CW18:DA18"/>
    <mergeCell ref="AK17:AO17"/>
    <mergeCell ref="AP17:AT17"/>
    <mergeCell ref="AU17:AY17"/>
    <mergeCell ref="BS17:CG17"/>
    <mergeCell ref="DV17:DZ17"/>
    <mergeCell ref="DB19:DF19"/>
    <mergeCell ref="DG19:DK19"/>
    <mergeCell ref="DV19:DZ19"/>
    <mergeCell ref="B20:P20"/>
    <mergeCell ref="Q20:U20"/>
    <mergeCell ref="V20:Z20"/>
    <mergeCell ref="AA20:AE20"/>
    <mergeCell ref="AF20:AJ20"/>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B18:P18"/>
    <mergeCell ref="Q18:U18"/>
    <mergeCell ref="V18:Z18"/>
    <mergeCell ref="AA18:AE18"/>
    <mergeCell ref="DB21:DF21"/>
    <mergeCell ref="DG21:DK21"/>
    <mergeCell ref="DL21:DP21"/>
    <mergeCell ref="DQ21:DU21"/>
    <mergeCell ref="DL19:DP19"/>
    <mergeCell ref="DQ19:DU19"/>
    <mergeCell ref="DV21:DZ21"/>
    <mergeCell ref="B22:P22"/>
    <mergeCell ref="Q22:U22"/>
    <mergeCell ref="V22:Z22"/>
    <mergeCell ref="AA22:AE22"/>
    <mergeCell ref="AF22:AJ22"/>
    <mergeCell ref="AU21:AY21"/>
    <mergeCell ref="BS21:CG21"/>
    <mergeCell ref="CH21:CL21"/>
    <mergeCell ref="CM21:CQ21"/>
    <mergeCell ref="CH20:CL20"/>
    <mergeCell ref="CM20:CQ20"/>
    <mergeCell ref="CR21:CV21"/>
    <mergeCell ref="CW21:DA21"/>
    <mergeCell ref="DL20:DP20"/>
    <mergeCell ref="DQ20:DU20"/>
    <mergeCell ref="CR20:CV20"/>
    <mergeCell ref="CW20:DA20"/>
    <mergeCell ref="DB20:DF20"/>
    <mergeCell ref="DG20:DK20"/>
    <mergeCell ref="AK20:AO20"/>
    <mergeCell ref="AP20:AT20"/>
    <mergeCell ref="AU20:AY20"/>
    <mergeCell ref="BS20:CG20"/>
    <mergeCell ref="CR19:CV19"/>
    <mergeCell ref="CW19:DA19"/>
    <mergeCell ref="AP23:AT23"/>
    <mergeCell ref="AU23:AY23"/>
    <mergeCell ref="DV20:DZ20"/>
    <mergeCell ref="B21:P21"/>
    <mergeCell ref="Q21:U21"/>
    <mergeCell ref="V21:Z21"/>
    <mergeCell ref="AA21:AE21"/>
    <mergeCell ref="AF21:AJ21"/>
    <mergeCell ref="AK21:AO21"/>
    <mergeCell ref="AP21:AT21"/>
    <mergeCell ref="CW22:DA22"/>
    <mergeCell ref="DB22:DF22"/>
    <mergeCell ref="DQ22:DU22"/>
    <mergeCell ref="DV22:DZ22"/>
    <mergeCell ref="B23:P23"/>
    <mergeCell ref="Q23:U23"/>
    <mergeCell ref="V23:Z23"/>
    <mergeCell ref="AA23:AE23"/>
    <mergeCell ref="AF23:AJ23"/>
    <mergeCell ref="AK23:AO23"/>
    <mergeCell ref="DG22:DK22"/>
    <mergeCell ref="DL22:DP22"/>
    <mergeCell ref="AK22:AO22"/>
    <mergeCell ref="AP22:AT22"/>
    <mergeCell ref="AU22:AY22"/>
    <mergeCell ref="AZ22:BD22"/>
    <mergeCell ref="BS22:CG22"/>
    <mergeCell ref="CH22:CL22"/>
    <mergeCell ref="CM22:CQ22"/>
    <mergeCell ref="CR22:CV22"/>
    <mergeCell ref="DB23:DF23"/>
    <mergeCell ref="DG23:DK23"/>
    <mergeCell ref="DL23:DP23"/>
    <mergeCell ref="DQ23:DU23"/>
    <mergeCell ref="DV23:DZ23"/>
    <mergeCell ref="CW24:DA24"/>
    <mergeCell ref="DB24:DF24"/>
    <mergeCell ref="DG24:DK24"/>
    <mergeCell ref="DL24:DP24"/>
    <mergeCell ref="A24:AY24"/>
    <mergeCell ref="BS24:CG24"/>
    <mergeCell ref="CH24:CL24"/>
    <mergeCell ref="CM24:CQ24"/>
    <mergeCell ref="DQ24:DU24"/>
    <mergeCell ref="DV24:DZ24"/>
    <mergeCell ref="BS26:CG26"/>
    <mergeCell ref="CR25:CV25"/>
    <mergeCell ref="CW25:DA25"/>
    <mergeCell ref="CH26:CL26"/>
    <mergeCell ref="CR24:CV24"/>
    <mergeCell ref="AZ23:BD23"/>
    <mergeCell ref="BS23:CG23"/>
    <mergeCell ref="CH23:CL23"/>
    <mergeCell ref="CM23:CQ23"/>
    <mergeCell ref="CR23:CV23"/>
    <mergeCell ref="DB25:DF25"/>
    <mergeCell ref="DG25:DK25"/>
    <mergeCell ref="DL25:DP25"/>
    <mergeCell ref="DQ25:DU25"/>
    <mergeCell ref="CW23:DA23"/>
    <mergeCell ref="AK26:AO27"/>
    <mergeCell ref="AP26:AT27"/>
    <mergeCell ref="AU26:AY27"/>
    <mergeCell ref="AZ26:BD27"/>
    <mergeCell ref="BE26:BI27"/>
    <mergeCell ref="DV25:DZ25"/>
    <mergeCell ref="A26:P27"/>
    <mergeCell ref="Q26:U27"/>
    <mergeCell ref="V26:Z27"/>
    <mergeCell ref="AA26:AE27"/>
    <mergeCell ref="AF26:AJ27"/>
    <mergeCell ref="A25:BI25"/>
    <mergeCell ref="BS25:CG25"/>
    <mergeCell ref="CH25:CL25"/>
    <mergeCell ref="CM25:CQ25"/>
    <mergeCell ref="CH28:CL28"/>
    <mergeCell ref="CM28:CQ28"/>
    <mergeCell ref="DL27:DP27"/>
    <mergeCell ref="DQ27:DU27"/>
    <mergeCell ref="AU28:AY28"/>
    <mergeCell ref="AZ28:BD28"/>
    <mergeCell ref="BE28:BI28"/>
    <mergeCell ref="BS28:CG28"/>
    <mergeCell ref="B28:P28"/>
    <mergeCell ref="Q28:U28"/>
    <mergeCell ref="V28:Z28"/>
    <mergeCell ref="AA28:AE28"/>
    <mergeCell ref="AF28:AJ28"/>
    <mergeCell ref="AK28:AO28"/>
    <mergeCell ref="DQ26:DU26"/>
    <mergeCell ref="DV26:DZ26"/>
    <mergeCell ref="BS27:CG27"/>
    <mergeCell ref="CH27:CL27"/>
    <mergeCell ref="CM27:CQ27"/>
    <mergeCell ref="CR27:CV27"/>
    <mergeCell ref="CW27:DA27"/>
    <mergeCell ref="DB27:DF27"/>
    <mergeCell ref="DG27:DK27"/>
    <mergeCell ref="DV27:DZ27"/>
    <mergeCell ref="DG26:DK26"/>
    <mergeCell ref="DB29:DF29"/>
    <mergeCell ref="DG29:DK29"/>
    <mergeCell ref="DL29:DP29"/>
    <mergeCell ref="CM26:CQ26"/>
    <mergeCell ref="CR26:CV26"/>
    <mergeCell ref="CW26:DA26"/>
    <mergeCell ref="DB26:DF26"/>
    <mergeCell ref="DL26:DP26"/>
    <mergeCell ref="B30:P30"/>
    <mergeCell ref="Q30:U30"/>
    <mergeCell ref="V30:Z30"/>
    <mergeCell ref="AA30:AE30"/>
    <mergeCell ref="AF30:AJ30"/>
    <mergeCell ref="BE29:BI29"/>
    <mergeCell ref="DV28:DZ28"/>
    <mergeCell ref="DG28:DK28"/>
    <mergeCell ref="DL28:DP28"/>
    <mergeCell ref="DQ28:DU28"/>
    <mergeCell ref="DQ29:DU29"/>
    <mergeCell ref="DV29:DZ29"/>
    <mergeCell ref="B29:P29"/>
    <mergeCell ref="Q29:U29"/>
    <mergeCell ref="V29:Z29"/>
    <mergeCell ref="AA29:AE29"/>
    <mergeCell ref="CM29:CQ29"/>
    <mergeCell ref="CR29:CV29"/>
    <mergeCell ref="AK30:AO30"/>
    <mergeCell ref="AP30:AT30"/>
    <mergeCell ref="AU30:AY30"/>
    <mergeCell ref="AZ30:BD30"/>
    <mergeCell ref="DV30:DZ30"/>
    <mergeCell ref="BS29:CG29"/>
    <mergeCell ref="CH29:CL29"/>
    <mergeCell ref="AZ29:BD29"/>
    <mergeCell ref="CR28:CV28"/>
    <mergeCell ref="CW28:DA28"/>
    <mergeCell ref="DB28:DF28"/>
    <mergeCell ref="AF29:AJ29"/>
    <mergeCell ref="AK29:AO29"/>
    <mergeCell ref="AP29:AT29"/>
    <mergeCell ref="AU29:AY29"/>
    <mergeCell ref="CW29:DA29"/>
    <mergeCell ref="AP28:AT28"/>
    <mergeCell ref="BE30:BI30"/>
    <mergeCell ref="BS30:CG30"/>
    <mergeCell ref="DG32:DK32"/>
    <mergeCell ref="CH32:CL32"/>
    <mergeCell ref="CM32:CQ32"/>
    <mergeCell ref="CR32:CV32"/>
    <mergeCell ref="CW32:DA32"/>
    <mergeCell ref="CR31:CV31"/>
    <mergeCell ref="CW31:DA31"/>
    <mergeCell ref="DL32:DP32"/>
    <mergeCell ref="DQ32:DU32"/>
    <mergeCell ref="DL30:DP30"/>
    <mergeCell ref="DQ30:DU30"/>
    <mergeCell ref="CR30:CV30"/>
    <mergeCell ref="CW30:DA30"/>
    <mergeCell ref="DB30:DF30"/>
    <mergeCell ref="DG30:DK30"/>
    <mergeCell ref="CH30:CL30"/>
    <mergeCell ref="CM30:CQ30"/>
    <mergeCell ref="CH31:CL31"/>
    <mergeCell ref="CM31:CQ31"/>
    <mergeCell ref="DB31:DF31"/>
    <mergeCell ref="DG31:DK31"/>
    <mergeCell ref="BE31:BI31"/>
    <mergeCell ref="BS31:CG31"/>
    <mergeCell ref="DV32:DZ32"/>
    <mergeCell ref="B33:P33"/>
    <mergeCell ref="Q33:U33"/>
    <mergeCell ref="V33:Z33"/>
    <mergeCell ref="AA33:AE33"/>
    <mergeCell ref="AF33:AJ33"/>
    <mergeCell ref="BE32:BI32"/>
    <mergeCell ref="BS32:CG32"/>
    <mergeCell ref="DV31:DZ31"/>
    <mergeCell ref="B32:P32"/>
    <mergeCell ref="Q32:U32"/>
    <mergeCell ref="V32:Z32"/>
    <mergeCell ref="AA32:AE32"/>
    <mergeCell ref="AF32:AJ32"/>
    <mergeCell ref="AK32:AO32"/>
    <mergeCell ref="AP32:AT32"/>
    <mergeCell ref="AU32:AY32"/>
    <mergeCell ref="AZ32:BD32"/>
    <mergeCell ref="DL31:DP31"/>
    <mergeCell ref="DQ31:DU31"/>
    <mergeCell ref="B31:P31"/>
    <mergeCell ref="Q31:U31"/>
    <mergeCell ref="V31:Z31"/>
    <mergeCell ref="AA31:AE31"/>
    <mergeCell ref="AF31:AJ31"/>
    <mergeCell ref="AK31:AO31"/>
    <mergeCell ref="AP31:AT31"/>
    <mergeCell ref="AU31:AY31"/>
    <mergeCell ref="AZ31:BD31"/>
    <mergeCell ref="DB32:DF32"/>
    <mergeCell ref="AU34:AY34"/>
    <mergeCell ref="AZ34:BD34"/>
    <mergeCell ref="BE34:BI34"/>
    <mergeCell ref="BS34:CG34"/>
    <mergeCell ref="CH34:CL34"/>
    <mergeCell ref="CM34:CQ34"/>
    <mergeCell ref="DL33:DP33"/>
    <mergeCell ref="DQ33:DU33"/>
    <mergeCell ref="DB33:DF33"/>
    <mergeCell ref="DG33:DK33"/>
    <mergeCell ref="DV33:DZ33"/>
    <mergeCell ref="B34:P34"/>
    <mergeCell ref="Q34:U34"/>
    <mergeCell ref="V34:Z34"/>
    <mergeCell ref="AA34:AE34"/>
    <mergeCell ref="AF34:AJ34"/>
    <mergeCell ref="AK34:AO34"/>
    <mergeCell ref="AP34:AT34"/>
    <mergeCell ref="AK33:AO33"/>
    <mergeCell ref="AP33:AT33"/>
    <mergeCell ref="AU33:AY33"/>
    <mergeCell ref="AZ33:BD33"/>
    <mergeCell ref="CR33:CV33"/>
    <mergeCell ref="CW33:DA33"/>
    <mergeCell ref="CH33:CL33"/>
    <mergeCell ref="CM33:CQ33"/>
    <mergeCell ref="BE33:BI33"/>
    <mergeCell ref="BS33:CG33"/>
    <mergeCell ref="DB35:DF35"/>
    <mergeCell ref="DG35:DK35"/>
    <mergeCell ref="CH35:CL35"/>
    <mergeCell ref="CM35:CQ35"/>
    <mergeCell ref="CR35:CV35"/>
    <mergeCell ref="CW35:DA35"/>
    <mergeCell ref="CR34:CV34"/>
    <mergeCell ref="CW34:DA34"/>
    <mergeCell ref="DV35:DZ35"/>
    <mergeCell ref="B36:P36"/>
    <mergeCell ref="Q36:U36"/>
    <mergeCell ref="V36:Z36"/>
    <mergeCell ref="AA36:AE36"/>
    <mergeCell ref="AF36:AJ36"/>
    <mergeCell ref="BE35:BI35"/>
    <mergeCell ref="BS35:CG35"/>
    <mergeCell ref="AK35:AO35"/>
    <mergeCell ref="AP35:AT35"/>
    <mergeCell ref="AU35:AY35"/>
    <mergeCell ref="AZ35:BD35"/>
    <mergeCell ref="DL35:DP35"/>
    <mergeCell ref="DQ35:DU35"/>
    <mergeCell ref="DB34:DF34"/>
    <mergeCell ref="DG34:DK34"/>
    <mergeCell ref="DL34:DP34"/>
    <mergeCell ref="DQ34:DU34"/>
    <mergeCell ref="DV34:DZ34"/>
    <mergeCell ref="B35:P35"/>
    <mergeCell ref="Q35:U35"/>
    <mergeCell ref="V35:Z35"/>
    <mergeCell ref="AA35:AE35"/>
    <mergeCell ref="AF35:AJ35"/>
    <mergeCell ref="DQ38:DU38"/>
    <mergeCell ref="DV38:DZ38"/>
    <mergeCell ref="DB37:DF37"/>
    <mergeCell ref="DG37:DK37"/>
    <mergeCell ref="AU37:AY37"/>
    <mergeCell ref="AZ37:BD37"/>
    <mergeCell ref="BE37:BI37"/>
    <mergeCell ref="BS37:CG37"/>
    <mergeCell ref="DL36:DP36"/>
    <mergeCell ref="DQ36:DU36"/>
    <mergeCell ref="CR36:CV36"/>
    <mergeCell ref="CW36:DA36"/>
    <mergeCell ref="DB36:DF36"/>
    <mergeCell ref="DG36:DK36"/>
    <mergeCell ref="AK37:AO37"/>
    <mergeCell ref="AP37:AT37"/>
    <mergeCell ref="CH36:CL36"/>
    <mergeCell ref="CM36:CQ36"/>
    <mergeCell ref="CH37:CL37"/>
    <mergeCell ref="CM37:CQ37"/>
    <mergeCell ref="AK36:AO36"/>
    <mergeCell ref="AP36:AT36"/>
    <mergeCell ref="AU36:AY36"/>
    <mergeCell ref="AZ36:BD36"/>
    <mergeCell ref="AF39:AJ39"/>
    <mergeCell ref="BE38:BI38"/>
    <mergeCell ref="BS38:CG38"/>
    <mergeCell ref="DV37:DZ37"/>
    <mergeCell ref="B38:P38"/>
    <mergeCell ref="Q38:U38"/>
    <mergeCell ref="V38:Z38"/>
    <mergeCell ref="AA38:AE38"/>
    <mergeCell ref="AF38:AJ38"/>
    <mergeCell ref="AK38:AO38"/>
    <mergeCell ref="AP38:AT38"/>
    <mergeCell ref="AU38:AY38"/>
    <mergeCell ref="AZ38:BD38"/>
    <mergeCell ref="DL37:DP37"/>
    <mergeCell ref="DQ37:DU37"/>
    <mergeCell ref="DV36:DZ36"/>
    <mergeCell ref="B37:P37"/>
    <mergeCell ref="Q37:U37"/>
    <mergeCell ref="V37:Z37"/>
    <mergeCell ref="AA37:AE37"/>
    <mergeCell ref="AF37:AJ37"/>
    <mergeCell ref="BE36:BI36"/>
    <mergeCell ref="BS36:CG36"/>
    <mergeCell ref="DB38:DF38"/>
    <mergeCell ref="DG38:DK38"/>
    <mergeCell ref="CH38:CL38"/>
    <mergeCell ref="CM38:CQ38"/>
    <mergeCell ref="CR38:CV38"/>
    <mergeCell ref="CW38:DA38"/>
    <mergeCell ref="CR37:CV37"/>
    <mergeCell ref="CW37:DA37"/>
    <mergeCell ref="DL38:DP38"/>
    <mergeCell ref="AU40:AY40"/>
    <mergeCell ref="AZ40:BD40"/>
    <mergeCell ref="BE40:BI40"/>
    <mergeCell ref="BS40:CG40"/>
    <mergeCell ref="CH40:CL40"/>
    <mergeCell ref="CM40:CQ40"/>
    <mergeCell ref="DL39:DP39"/>
    <mergeCell ref="DQ39:DU39"/>
    <mergeCell ref="DB39:DF39"/>
    <mergeCell ref="DG39:DK39"/>
    <mergeCell ref="DV39:DZ39"/>
    <mergeCell ref="B40:P40"/>
    <mergeCell ref="Q40:U40"/>
    <mergeCell ref="V40:Z40"/>
    <mergeCell ref="AA40:AE40"/>
    <mergeCell ref="AF40:AJ40"/>
    <mergeCell ref="AK40:AO40"/>
    <mergeCell ref="AP40:AT40"/>
    <mergeCell ref="AK39:AO39"/>
    <mergeCell ref="AP39:AT39"/>
    <mergeCell ref="AU39:AY39"/>
    <mergeCell ref="AZ39:BD39"/>
    <mergeCell ref="CR39:CV39"/>
    <mergeCell ref="CW39:DA39"/>
    <mergeCell ref="CH39:CL39"/>
    <mergeCell ref="CM39:CQ39"/>
    <mergeCell ref="BE39:BI39"/>
    <mergeCell ref="BS39:CG39"/>
    <mergeCell ref="B39:P39"/>
    <mergeCell ref="Q39:U39"/>
    <mergeCell ref="V39:Z39"/>
    <mergeCell ref="AA39:AE39"/>
    <mergeCell ref="DB41:DF41"/>
    <mergeCell ref="DG41:DK41"/>
    <mergeCell ref="CH41:CL41"/>
    <mergeCell ref="CM41:CQ41"/>
    <mergeCell ref="CR41:CV41"/>
    <mergeCell ref="CW41:DA41"/>
    <mergeCell ref="CR40:CV40"/>
    <mergeCell ref="CW40:DA40"/>
    <mergeCell ref="DV41:DZ41"/>
    <mergeCell ref="B42:P42"/>
    <mergeCell ref="Q42:U42"/>
    <mergeCell ref="V42:Z42"/>
    <mergeCell ref="AA42:AE42"/>
    <mergeCell ref="AF42:AJ42"/>
    <mergeCell ref="BE41:BI41"/>
    <mergeCell ref="BS41:CG41"/>
    <mergeCell ref="AK41:AO41"/>
    <mergeCell ref="AP41:AT41"/>
    <mergeCell ref="AU41:AY41"/>
    <mergeCell ref="AZ41:BD41"/>
    <mergeCell ref="DL41:DP41"/>
    <mergeCell ref="DQ41:DU41"/>
    <mergeCell ref="DB40:DF40"/>
    <mergeCell ref="DG40:DK40"/>
    <mergeCell ref="DL40:DP40"/>
    <mergeCell ref="DQ40:DU40"/>
    <mergeCell ref="DV40:DZ40"/>
    <mergeCell ref="B41:P41"/>
    <mergeCell ref="Q41:U41"/>
    <mergeCell ref="V41:Z41"/>
    <mergeCell ref="AA41:AE41"/>
    <mergeCell ref="AF41:AJ41"/>
    <mergeCell ref="DQ44:DU44"/>
    <mergeCell ref="DV44:DZ44"/>
    <mergeCell ref="DB43:DF43"/>
    <mergeCell ref="DG43:DK43"/>
    <mergeCell ref="AU43:AY43"/>
    <mergeCell ref="AZ43:BD43"/>
    <mergeCell ref="BE43:BI43"/>
    <mergeCell ref="BS43:CG43"/>
    <mergeCell ref="DL42:DP42"/>
    <mergeCell ref="DQ42:DU42"/>
    <mergeCell ref="CR42:CV42"/>
    <mergeCell ref="CW42:DA42"/>
    <mergeCell ref="DB42:DF42"/>
    <mergeCell ref="DG42:DK42"/>
    <mergeCell ref="AK43:AO43"/>
    <mergeCell ref="AP43:AT43"/>
    <mergeCell ref="CH42:CL42"/>
    <mergeCell ref="CM42:CQ42"/>
    <mergeCell ref="CH43:CL43"/>
    <mergeCell ref="CM43:CQ43"/>
    <mergeCell ref="AK42:AO42"/>
    <mergeCell ref="AP42:AT42"/>
    <mergeCell ref="AU42:AY42"/>
    <mergeCell ref="AZ42:BD42"/>
    <mergeCell ref="BE44:BI44"/>
    <mergeCell ref="BS44:CG44"/>
    <mergeCell ref="DV43:DZ43"/>
    <mergeCell ref="Q45:U45"/>
    <mergeCell ref="V45:Z45"/>
    <mergeCell ref="AA45:AE45"/>
    <mergeCell ref="AF45:AJ45"/>
    <mergeCell ref="B44:P44"/>
    <mergeCell ref="Q44:U44"/>
    <mergeCell ref="V44:Z44"/>
    <mergeCell ref="AA44:AE44"/>
    <mergeCell ref="AF44:AJ44"/>
    <mergeCell ref="AK44:AO44"/>
    <mergeCell ref="AP44:AT44"/>
    <mergeCell ref="AU44:AY44"/>
    <mergeCell ref="AZ44:BD44"/>
    <mergeCell ref="DL43:DP43"/>
    <mergeCell ref="DQ43:DU43"/>
    <mergeCell ref="DV42:DZ42"/>
    <mergeCell ref="B43:P43"/>
    <mergeCell ref="Q43:U43"/>
    <mergeCell ref="V43:Z43"/>
    <mergeCell ref="AA43:AE43"/>
    <mergeCell ref="AF43:AJ43"/>
    <mergeCell ref="BE42:BI42"/>
    <mergeCell ref="BS42:CG42"/>
    <mergeCell ref="DB44:DF44"/>
    <mergeCell ref="DG44:DK44"/>
    <mergeCell ref="CH44:CL44"/>
    <mergeCell ref="CM44:CQ44"/>
    <mergeCell ref="CR44:CV44"/>
    <mergeCell ref="CW44:DA44"/>
    <mergeCell ref="CR43:CV43"/>
    <mergeCell ref="CW43:DA43"/>
    <mergeCell ref="DL44:DP44"/>
    <mergeCell ref="AF47:AJ47"/>
    <mergeCell ref="AU46:AY46"/>
    <mergeCell ref="AZ46:BD46"/>
    <mergeCell ref="BE46:BI46"/>
    <mergeCell ref="BS46:CG46"/>
    <mergeCell ref="CH46:CL46"/>
    <mergeCell ref="CM46:CQ46"/>
    <mergeCell ref="CH48:CL48"/>
    <mergeCell ref="CM48:CQ48"/>
    <mergeCell ref="DL45:DP45"/>
    <mergeCell ref="DQ45:DU45"/>
    <mergeCell ref="DB45:DF45"/>
    <mergeCell ref="DG45:DK45"/>
    <mergeCell ref="DV45:DZ45"/>
    <mergeCell ref="B46:P46"/>
    <mergeCell ref="Q46:U46"/>
    <mergeCell ref="V46:Z46"/>
    <mergeCell ref="AA46:AE46"/>
    <mergeCell ref="AF46:AJ46"/>
    <mergeCell ref="AK46:AO46"/>
    <mergeCell ref="AP46:AT46"/>
    <mergeCell ref="AK45:AO45"/>
    <mergeCell ref="AP45:AT45"/>
    <mergeCell ref="AU45:AY45"/>
    <mergeCell ref="AZ45:BD45"/>
    <mergeCell ref="CR45:CV45"/>
    <mergeCell ref="CW45:DA45"/>
    <mergeCell ref="CH45:CL45"/>
    <mergeCell ref="CM45:CQ45"/>
    <mergeCell ref="BE45:BI45"/>
    <mergeCell ref="BS45:CG45"/>
    <mergeCell ref="B45:P45"/>
    <mergeCell ref="DB47:DF47"/>
    <mergeCell ref="DG47:DK47"/>
    <mergeCell ref="CH47:CL47"/>
    <mergeCell ref="CM47:CQ47"/>
    <mergeCell ref="CR47:CV47"/>
    <mergeCell ref="CW47:DA47"/>
    <mergeCell ref="CR46:CV46"/>
    <mergeCell ref="CW46:DA46"/>
    <mergeCell ref="DV47:DZ47"/>
    <mergeCell ref="DV46:DZ46"/>
    <mergeCell ref="DV48:DZ48"/>
    <mergeCell ref="B48:P48"/>
    <mergeCell ref="Q48:U48"/>
    <mergeCell ref="V48:Z48"/>
    <mergeCell ref="AA48:AE48"/>
    <mergeCell ref="AF48:AJ48"/>
    <mergeCell ref="BE47:BI47"/>
    <mergeCell ref="BS47:CG47"/>
    <mergeCell ref="AK47:AO47"/>
    <mergeCell ref="AP47:AT47"/>
    <mergeCell ref="AU47:AY47"/>
    <mergeCell ref="AZ47:BD47"/>
    <mergeCell ref="DL47:DP47"/>
    <mergeCell ref="DQ47:DU47"/>
    <mergeCell ref="DB46:DF46"/>
    <mergeCell ref="DG46:DK46"/>
    <mergeCell ref="DL46:DP46"/>
    <mergeCell ref="DQ46:DU46"/>
    <mergeCell ref="B47:P47"/>
    <mergeCell ref="Q47:U47"/>
    <mergeCell ref="V47:Z47"/>
    <mergeCell ref="AA47:AE47"/>
    <mergeCell ref="B49:P49"/>
    <mergeCell ref="Q49:U49"/>
    <mergeCell ref="V49:Z49"/>
    <mergeCell ref="AA49:AE49"/>
    <mergeCell ref="AF49:AJ49"/>
    <mergeCell ref="BE48:BI48"/>
    <mergeCell ref="BS48:CG48"/>
    <mergeCell ref="DB50:DF50"/>
    <mergeCell ref="DG50:DK50"/>
    <mergeCell ref="CH50:CL50"/>
    <mergeCell ref="CM50:CQ50"/>
    <mergeCell ref="CR50:CV50"/>
    <mergeCell ref="CW50:DA50"/>
    <mergeCell ref="CR49:CV49"/>
    <mergeCell ref="CW49:DA49"/>
    <mergeCell ref="DL50:DP50"/>
    <mergeCell ref="DQ50:DU50"/>
    <mergeCell ref="B50:P50"/>
    <mergeCell ref="CH49:CL49"/>
    <mergeCell ref="CM49:CQ49"/>
    <mergeCell ref="AK48:AO48"/>
    <mergeCell ref="AP48:AT48"/>
    <mergeCell ref="AU48:AY48"/>
    <mergeCell ref="AZ48:BD48"/>
    <mergeCell ref="DV50:DZ50"/>
    <mergeCell ref="DB49:DF49"/>
    <mergeCell ref="DG49:DK49"/>
    <mergeCell ref="AU49:AY49"/>
    <mergeCell ref="AZ49:BD49"/>
    <mergeCell ref="BE49:BI49"/>
    <mergeCell ref="BS49:CG49"/>
    <mergeCell ref="DL48:DP48"/>
    <mergeCell ref="DQ48:DU48"/>
    <mergeCell ref="CR48:CV48"/>
    <mergeCell ref="CW48:DA48"/>
    <mergeCell ref="DB48:DF48"/>
    <mergeCell ref="DG48:DK48"/>
    <mergeCell ref="AK49:AO49"/>
    <mergeCell ref="Q51:U51"/>
    <mergeCell ref="V51:Z51"/>
    <mergeCell ref="AA51:AE51"/>
    <mergeCell ref="AF51:AJ51"/>
    <mergeCell ref="BE50:BI50"/>
    <mergeCell ref="BS50:CG50"/>
    <mergeCell ref="DV49:DZ49"/>
    <mergeCell ref="Q50:U50"/>
    <mergeCell ref="V50:Z50"/>
    <mergeCell ref="AA50:AE50"/>
    <mergeCell ref="AF50:AJ50"/>
    <mergeCell ref="AK50:AO50"/>
    <mergeCell ref="AP50:AT50"/>
    <mergeCell ref="AU50:AY50"/>
    <mergeCell ref="AZ50:BD50"/>
    <mergeCell ref="DL49:DP49"/>
    <mergeCell ref="DQ49:DU49"/>
    <mergeCell ref="AP49:AT49"/>
    <mergeCell ref="V53:Z53"/>
    <mergeCell ref="AA53:AE53"/>
    <mergeCell ref="AF53:AJ53"/>
    <mergeCell ref="AU52:AY52"/>
    <mergeCell ref="AZ52:BD52"/>
    <mergeCell ref="BE52:BI52"/>
    <mergeCell ref="BS52:CG52"/>
    <mergeCell ref="CH52:CL52"/>
    <mergeCell ref="CM52:CQ52"/>
    <mergeCell ref="DL51:DP51"/>
    <mergeCell ref="DQ51:DU51"/>
    <mergeCell ref="DB51:DF51"/>
    <mergeCell ref="DG51:DK51"/>
    <mergeCell ref="DV51:DZ51"/>
    <mergeCell ref="B52:P52"/>
    <mergeCell ref="Q52:U52"/>
    <mergeCell ref="V52:Z52"/>
    <mergeCell ref="AA52:AE52"/>
    <mergeCell ref="AF52:AJ52"/>
    <mergeCell ref="AK52:AO52"/>
    <mergeCell ref="AP52:AT52"/>
    <mergeCell ref="AK51:AO51"/>
    <mergeCell ref="AP51:AT51"/>
    <mergeCell ref="AU51:AY51"/>
    <mergeCell ref="AZ51:BD51"/>
    <mergeCell ref="CR51:CV51"/>
    <mergeCell ref="CW51:DA51"/>
    <mergeCell ref="CH51:CL51"/>
    <mergeCell ref="CM51:CQ51"/>
    <mergeCell ref="BE51:BI51"/>
    <mergeCell ref="BS51:CG51"/>
    <mergeCell ref="B51:P51"/>
    <mergeCell ref="BE56:BI56"/>
    <mergeCell ref="BS56:CG56"/>
    <mergeCell ref="DV55:DZ55"/>
    <mergeCell ref="DB53:DF53"/>
    <mergeCell ref="DG53:DK53"/>
    <mergeCell ref="CH53:CL53"/>
    <mergeCell ref="CM53:CQ53"/>
    <mergeCell ref="CR53:CV53"/>
    <mergeCell ref="CW53:DA53"/>
    <mergeCell ref="CR52:CV52"/>
    <mergeCell ref="CW52:DA52"/>
    <mergeCell ref="DV53:DZ53"/>
    <mergeCell ref="B54:P54"/>
    <mergeCell ref="Q54:U54"/>
    <mergeCell ref="V54:Z54"/>
    <mergeCell ref="AA54:AE54"/>
    <mergeCell ref="AF54:AJ54"/>
    <mergeCell ref="BE53:BI53"/>
    <mergeCell ref="BS53:CG53"/>
    <mergeCell ref="AK53:AO53"/>
    <mergeCell ref="AP53:AT53"/>
    <mergeCell ref="AU53:AY53"/>
    <mergeCell ref="AZ53:BD53"/>
    <mergeCell ref="DL53:DP53"/>
    <mergeCell ref="DQ53:DU53"/>
    <mergeCell ref="DB52:DF52"/>
    <mergeCell ref="DG52:DK52"/>
    <mergeCell ref="DL52:DP52"/>
    <mergeCell ref="DQ52:DU52"/>
    <mergeCell ref="DV52:DZ52"/>
    <mergeCell ref="B53:P53"/>
    <mergeCell ref="Q53:U53"/>
    <mergeCell ref="AU55:AY55"/>
    <mergeCell ref="AZ55:BD55"/>
    <mergeCell ref="BE55:BI55"/>
    <mergeCell ref="BS55:CG55"/>
    <mergeCell ref="DL54:DP54"/>
    <mergeCell ref="DQ54:DU54"/>
    <mergeCell ref="CR54:CV54"/>
    <mergeCell ref="CW54:DA54"/>
    <mergeCell ref="DB54:DF54"/>
    <mergeCell ref="DG54:DK54"/>
    <mergeCell ref="AK55:AO55"/>
    <mergeCell ref="AP55:AT55"/>
    <mergeCell ref="CH54:CL54"/>
    <mergeCell ref="CM54:CQ54"/>
    <mergeCell ref="CH55:CL55"/>
    <mergeCell ref="CM55:CQ55"/>
    <mergeCell ref="AK54:AO54"/>
    <mergeCell ref="AP54:AT54"/>
    <mergeCell ref="AU54:AY54"/>
    <mergeCell ref="AZ54:BD54"/>
    <mergeCell ref="B56:P56"/>
    <mergeCell ref="Q56:U56"/>
    <mergeCell ref="V56:Z56"/>
    <mergeCell ref="AA56:AE56"/>
    <mergeCell ref="AF56:AJ56"/>
    <mergeCell ref="AK56:AO56"/>
    <mergeCell ref="AP56:AT56"/>
    <mergeCell ref="AU56:AY56"/>
    <mergeCell ref="AZ56:BD56"/>
    <mergeCell ref="DL55:DP55"/>
    <mergeCell ref="DQ55:DU55"/>
    <mergeCell ref="DV54:DZ54"/>
    <mergeCell ref="B55:P55"/>
    <mergeCell ref="Q55:U55"/>
    <mergeCell ref="V55:Z55"/>
    <mergeCell ref="AA55:AE55"/>
    <mergeCell ref="AF55:AJ55"/>
    <mergeCell ref="BE54:BI54"/>
    <mergeCell ref="BS54:CG54"/>
    <mergeCell ref="DB56:DF56"/>
    <mergeCell ref="DG56:DK56"/>
    <mergeCell ref="CH56:CL56"/>
    <mergeCell ref="CM56:CQ56"/>
    <mergeCell ref="CR56:CV56"/>
    <mergeCell ref="CW56:DA56"/>
    <mergeCell ref="CR55:CV55"/>
    <mergeCell ref="CW55:DA55"/>
    <mergeCell ref="DL56:DP56"/>
    <mergeCell ref="DQ56:DU56"/>
    <mergeCell ref="DV56:DZ56"/>
    <mergeCell ref="DB55:DF55"/>
    <mergeCell ref="DG55:DK55"/>
    <mergeCell ref="DL57:DP57"/>
    <mergeCell ref="DQ57:DU57"/>
    <mergeCell ref="DB57:DF57"/>
    <mergeCell ref="DG57:DK57"/>
    <mergeCell ref="DV57:DZ57"/>
    <mergeCell ref="B58:P58"/>
    <mergeCell ref="Q58:U58"/>
    <mergeCell ref="V58:Z58"/>
    <mergeCell ref="AA58:AE58"/>
    <mergeCell ref="AF58:AJ58"/>
    <mergeCell ref="AK58:AO58"/>
    <mergeCell ref="AP58:AT58"/>
    <mergeCell ref="AK57:AO57"/>
    <mergeCell ref="AP57:AT57"/>
    <mergeCell ref="AU57:AY57"/>
    <mergeCell ref="AZ57:BD57"/>
    <mergeCell ref="CR57:CV57"/>
    <mergeCell ref="CW57:DA57"/>
    <mergeCell ref="CH57:CL57"/>
    <mergeCell ref="CM57:CQ57"/>
    <mergeCell ref="BE57:BI57"/>
    <mergeCell ref="BS57:CG57"/>
    <mergeCell ref="B57:P57"/>
    <mergeCell ref="Q57:U57"/>
    <mergeCell ref="V57:Z57"/>
    <mergeCell ref="AA57:AE57"/>
    <mergeCell ref="AF57:AJ57"/>
    <mergeCell ref="DG59:DK59"/>
    <mergeCell ref="CH59:CL59"/>
    <mergeCell ref="CM59:CQ59"/>
    <mergeCell ref="CR59:CV59"/>
    <mergeCell ref="CW59:DA59"/>
    <mergeCell ref="CR58:CV58"/>
    <mergeCell ref="CW58:DA58"/>
    <mergeCell ref="DV59:DZ59"/>
    <mergeCell ref="B60:P60"/>
    <mergeCell ref="Q60:U60"/>
    <mergeCell ref="V60:Z60"/>
    <mergeCell ref="AA60:AE60"/>
    <mergeCell ref="AF60:AJ60"/>
    <mergeCell ref="BE59:BI59"/>
    <mergeCell ref="BS59:CG59"/>
    <mergeCell ref="DV58:DZ58"/>
    <mergeCell ref="B59:P59"/>
    <mergeCell ref="Q59:U59"/>
    <mergeCell ref="V59:Z59"/>
    <mergeCell ref="AA59:AE59"/>
    <mergeCell ref="AF59:AJ59"/>
    <mergeCell ref="AK59:AO59"/>
    <mergeCell ref="AP59:AT59"/>
    <mergeCell ref="AU59:AY59"/>
    <mergeCell ref="AZ59:BD59"/>
    <mergeCell ref="AU58:AY58"/>
    <mergeCell ref="AZ58:BD58"/>
    <mergeCell ref="BE58:BI58"/>
    <mergeCell ref="BS58:CG58"/>
    <mergeCell ref="CH58:CL58"/>
    <mergeCell ref="CM58:CQ58"/>
    <mergeCell ref="AK61:AO61"/>
    <mergeCell ref="AP61:AT61"/>
    <mergeCell ref="DB58:DF58"/>
    <mergeCell ref="DG58:DK58"/>
    <mergeCell ref="DL58:DP58"/>
    <mergeCell ref="DQ58:DU58"/>
    <mergeCell ref="DL59:DP59"/>
    <mergeCell ref="DQ59:DU59"/>
    <mergeCell ref="CR60:CV60"/>
    <mergeCell ref="CW60:DA60"/>
    <mergeCell ref="DL60:DP60"/>
    <mergeCell ref="DQ60:DU60"/>
    <mergeCell ref="DV60:DZ60"/>
    <mergeCell ref="B61:P61"/>
    <mergeCell ref="Q61:U61"/>
    <mergeCell ref="V61:Z61"/>
    <mergeCell ref="AA61:AE61"/>
    <mergeCell ref="AF61:AJ61"/>
    <mergeCell ref="DB60:DF60"/>
    <mergeCell ref="DG60:DK60"/>
    <mergeCell ref="AK60:AO60"/>
    <mergeCell ref="AP60:AT60"/>
    <mergeCell ref="AU60:AY60"/>
    <mergeCell ref="AZ60:BD60"/>
    <mergeCell ref="BE60:BI60"/>
    <mergeCell ref="BS60:CG60"/>
    <mergeCell ref="CH60:CL60"/>
    <mergeCell ref="CM60:CQ60"/>
    <mergeCell ref="DV61:DZ61"/>
    <mergeCell ref="DL61:DP61"/>
    <mergeCell ref="DQ61:DU61"/>
    <mergeCell ref="DB59:DF59"/>
    <mergeCell ref="B62:P62"/>
    <mergeCell ref="Q62:U62"/>
    <mergeCell ref="V62:Z62"/>
    <mergeCell ref="AA62:AE62"/>
    <mergeCell ref="AF62:AJ62"/>
    <mergeCell ref="AK62:AO62"/>
    <mergeCell ref="AP62:AT62"/>
    <mergeCell ref="AU62:AY62"/>
    <mergeCell ref="AZ62:BD62"/>
    <mergeCell ref="CH61:CL61"/>
    <mergeCell ref="CM61:CQ61"/>
    <mergeCell ref="CR61:CV61"/>
    <mergeCell ref="CW61:DA61"/>
    <mergeCell ref="DB61:DF61"/>
    <mergeCell ref="DG61:DK61"/>
    <mergeCell ref="B63:P63"/>
    <mergeCell ref="Q63:U63"/>
    <mergeCell ref="V63:Z63"/>
    <mergeCell ref="AA63:AE63"/>
    <mergeCell ref="AU61:AY61"/>
    <mergeCell ref="AZ61:BD61"/>
    <mergeCell ref="BE61:BI61"/>
    <mergeCell ref="BS61:CG61"/>
    <mergeCell ref="AF63:AJ63"/>
    <mergeCell ref="AK63:AO63"/>
    <mergeCell ref="CW62:DA62"/>
    <mergeCell ref="DB62:DF62"/>
    <mergeCell ref="BE62:BI62"/>
    <mergeCell ref="BJ62:BN62"/>
    <mergeCell ref="BS62:CG62"/>
    <mergeCell ref="CH62:CL62"/>
    <mergeCell ref="CM62:CQ62"/>
    <mergeCell ref="CR65:CV65"/>
    <mergeCell ref="CW65:DA65"/>
    <mergeCell ref="DB65:DF65"/>
    <mergeCell ref="DV66:DZ66"/>
    <mergeCell ref="CW67:DA67"/>
    <mergeCell ref="DB67:DF67"/>
    <mergeCell ref="DG67:DK67"/>
    <mergeCell ref="DL66:DP66"/>
    <mergeCell ref="DQ66:DU66"/>
    <mergeCell ref="DV64:DZ64"/>
    <mergeCell ref="DG65:DK65"/>
    <mergeCell ref="DL65:DP65"/>
    <mergeCell ref="DQ65:DU65"/>
    <mergeCell ref="CR62:CV62"/>
    <mergeCell ref="DB64:DF64"/>
    <mergeCell ref="DG64:DK64"/>
    <mergeCell ref="DG62:DK62"/>
    <mergeCell ref="DL62:DP62"/>
    <mergeCell ref="DQ62:DU62"/>
    <mergeCell ref="DV62:DZ62"/>
    <mergeCell ref="CR63:CV63"/>
    <mergeCell ref="CW63:DA63"/>
    <mergeCell ref="DL63:DP63"/>
    <mergeCell ref="DQ63:DU63"/>
    <mergeCell ref="DV63:DZ63"/>
    <mergeCell ref="CR64:CV64"/>
    <mergeCell ref="CW64:DA64"/>
    <mergeCell ref="DB63:DF63"/>
    <mergeCell ref="DG63:DK63"/>
    <mergeCell ref="DV65:DZ65"/>
    <mergeCell ref="DL64:DP64"/>
    <mergeCell ref="DQ64:DU64"/>
    <mergeCell ref="AP63:AT63"/>
    <mergeCell ref="AU63:AY63"/>
    <mergeCell ref="AZ63:BD63"/>
    <mergeCell ref="BE63:BI63"/>
    <mergeCell ref="BJ63:BN63"/>
    <mergeCell ref="BS63:CG63"/>
    <mergeCell ref="CH63:CL63"/>
    <mergeCell ref="CM63:CQ63"/>
    <mergeCell ref="A66:P67"/>
    <mergeCell ref="Q66:U67"/>
    <mergeCell ref="V66:Z67"/>
    <mergeCell ref="AA66:AE67"/>
    <mergeCell ref="AF66:AJ67"/>
    <mergeCell ref="AK66:AO67"/>
    <mergeCell ref="AP66:AT67"/>
    <mergeCell ref="BS65:CG65"/>
    <mergeCell ref="CH65:CL65"/>
    <mergeCell ref="CM65:CQ65"/>
    <mergeCell ref="BS64:CG64"/>
    <mergeCell ref="CH64:CL64"/>
    <mergeCell ref="CM64:CQ64"/>
    <mergeCell ref="AU66:AY67"/>
    <mergeCell ref="AZ66:BD67"/>
    <mergeCell ref="BS66:CG66"/>
    <mergeCell ref="CH66:CL66"/>
    <mergeCell ref="DV67:DZ67"/>
    <mergeCell ref="CW66:DA66"/>
    <mergeCell ref="DB66:DF66"/>
    <mergeCell ref="DG66:DK66"/>
    <mergeCell ref="AP68:AT68"/>
    <mergeCell ref="AU68:AY68"/>
    <mergeCell ref="AZ68:BD68"/>
    <mergeCell ref="BS68:CG68"/>
    <mergeCell ref="CM66:CQ66"/>
    <mergeCell ref="CR66:CV66"/>
    <mergeCell ref="BS67:CG67"/>
    <mergeCell ref="CH67:CL67"/>
    <mergeCell ref="CM67:CQ67"/>
    <mergeCell ref="CR67:CV67"/>
    <mergeCell ref="DL71:DP71"/>
    <mergeCell ref="CM71:CQ71"/>
    <mergeCell ref="CR71:CV71"/>
    <mergeCell ref="CW71:DA71"/>
    <mergeCell ref="DB71:DF71"/>
    <mergeCell ref="DG70:DK70"/>
    <mergeCell ref="CH69:CL69"/>
    <mergeCell ref="CM69:CQ69"/>
    <mergeCell ref="DL67:DP67"/>
    <mergeCell ref="DQ67:DU67"/>
    <mergeCell ref="DG69:DK69"/>
    <mergeCell ref="DL69:DP69"/>
    <mergeCell ref="DQ69:DU69"/>
    <mergeCell ref="CH68:CL68"/>
    <mergeCell ref="DV68:DZ68"/>
    <mergeCell ref="DG68:DK68"/>
    <mergeCell ref="DL68:DP68"/>
    <mergeCell ref="DQ68:DU68"/>
    <mergeCell ref="DV69:DZ69"/>
    <mergeCell ref="CR68:CV68"/>
    <mergeCell ref="CW68:DA68"/>
    <mergeCell ref="DB68:DF68"/>
    <mergeCell ref="CR69:CV69"/>
    <mergeCell ref="CW69:DA69"/>
    <mergeCell ref="DB69:DF69"/>
    <mergeCell ref="CM68:CQ68"/>
    <mergeCell ref="DB70:DF70"/>
    <mergeCell ref="B68:P68"/>
    <mergeCell ref="Q68:U68"/>
    <mergeCell ref="V68:Z68"/>
    <mergeCell ref="AA68:AE68"/>
    <mergeCell ref="AF68:AJ68"/>
    <mergeCell ref="AK68:AO68"/>
    <mergeCell ref="BS69:CG69"/>
    <mergeCell ref="DV70:DZ70"/>
    <mergeCell ref="V69:Z69"/>
    <mergeCell ref="AA69:AE69"/>
    <mergeCell ref="AZ69:BD69"/>
    <mergeCell ref="B70:P70"/>
    <mergeCell ref="Q70:U70"/>
    <mergeCell ref="V70:Z70"/>
    <mergeCell ref="AA70:AE70"/>
    <mergeCell ref="AF70:AJ70"/>
    <mergeCell ref="AF69:AJ69"/>
    <mergeCell ref="AK69:AO69"/>
    <mergeCell ref="AP69:AT69"/>
    <mergeCell ref="AU69:AY69"/>
    <mergeCell ref="B69:P69"/>
    <mergeCell ref="Q69:U69"/>
    <mergeCell ref="B71:P71"/>
    <mergeCell ref="Q71:U71"/>
    <mergeCell ref="V71:Z71"/>
    <mergeCell ref="AA71:AE71"/>
    <mergeCell ref="AF71:AJ71"/>
    <mergeCell ref="AK71:AO71"/>
    <mergeCell ref="AP71:AT71"/>
    <mergeCell ref="DL70:DP70"/>
    <mergeCell ref="DQ70:DU70"/>
    <mergeCell ref="AP70:AT70"/>
    <mergeCell ref="AU70:AY70"/>
    <mergeCell ref="AZ70:BD70"/>
    <mergeCell ref="BS70:CG70"/>
    <mergeCell ref="CH70:CL70"/>
    <mergeCell ref="CM70:CQ70"/>
    <mergeCell ref="CR70:CV70"/>
    <mergeCell ref="BS72:CG72"/>
    <mergeCell ref="BS71:CG71"/>
    <mergeCell ref="CH71:CL71"/>
    <mergeCell ref="CH72:CL72"/>
    <mergeCell ref="CM72:CQ72"/>
    <mergeCell ref="DG71:DK71"/>
    <mergeCell ref="B72:P72"/>
    <mergeCell ref="Q72:U72"/>
    <mergeCell ref="V72:Z72"/>
    <mergeCell ref="AA72:AE72"/>
    <mergeCell ref="AF72:AJ72"/>
    <mergeCell ref="AK72:AO72"/>
    <mergeCell ref="AU71:AY71"/>
    <mergeCell ref="AZ71:BD71"/>
    <mergeCell ref="CW70:DA70"/>
    <mergeCell ref="AK70:AO70"/>
    <mergeCell ref="CW74:DA74"/>
    <mergeCell ref="DL75:DP75"/>
    <mergeCell ref="CM75:CQ75"/>
    <mergeCell ref="CR75:CV75"/>
    <mergeCell ref="CW75:DA75"/>
    <mergeCell ref="DB75:DF75"/>
    <mergeCell ref="DV73:DZ73"/>
    <mergeCell ref="DQ71:DU71"/>
    <mergeCell ref="DV71:DZ71"/>
    <mergeCell ref="AF74:AJ74"/>
    <mergeCell ref="AK74:AO74"/>
    <mergeCell ref="BS73:CG73"/>
    <mergeCell ref="CH73:CL73"/>
    <mergeCell ref="B74:P74"/>
    <mergeCell ref="Q74:U74"/>
    <mergeCell ref="V74:Z74"/>
    <mergeCell ref="AA74:AE74"/>
    <mergeCell ref="DV72:DZ72"/>
    <mergeCell ref="B73:P73"/>
    <mergeCell ref="Q73:U73"/>
    <mergeCell ref="V73:Z73"/>
    <mergeCell ref="AA73:AE73"/>
    <mergeCell ref="AF73:AJ73"/>
    <mergeCell ref="AK73:AO73"/>
    <mergeCell ref="AP73:AT73"/>
    <mergeCell ref="AU73:AY73"/>
    <mergeCell ref="AZ73:BD73"/>
    <mergeCell ref="CR72:CV72"/>
    <mergeCell ref="CW72:DA72"/>
    <mergeCell ref="AP72:AT72"/>
    <mergeCell ref="AU72:AY72"/>
    <mergeCell ref="AZ72:BD72"/>
    <mergeCell ref="AU75:AY75"/>
    <mergeCell ref="AZ75:BD75"/>
    <mergeCell ref="DB72:DF72"/>
    <mergeCell ref="DG72:DK72"/>
    <mergeCell ref="DL72:DP72"/>
    <mergeCell ref="DQ72:DU72"/>
    <mergeCell ref="CM73:CQ73"/>
    <mergeCell ref="CR73:CV73"/>
    <mergeCell ref="CW73:DA73"/>
    <mergeCell ref="DB73:DF73"/>
    <mergeCell ref="DB74:DF74"/>
    <mergeCell ref="DG74:DK74"/>
    <mergeCell ref="DG73:DK73"/>
    <mergeCell ref="DL73:DP73"/>
    <mergeCell ref="DQ73:DU73"/>
    <mergeCell ref="DV74:DZ74"/>
    <mergeCell ref="B75:P75"/>
    <mergeCell ref="Q75:U75"/>
    <mergeCell ref="V75:Z75"/>
    <mergeCell ref="AA75:AE75"/>
    <mergeCell ref="AF75:AJ75"/>
    <mergeCell ref="AK75:AO75"/>
    <mergeCell ref="AP75:AT75"/>
    <mergeCell ref="DL74:DP74"/>
    <mergeCell ref="DQ74:DU74"/>
    <mergeCell ref="AP74:AT74"/>
    <mergeCell ref="AU74:AY74"/>
    <mergeCell ref="AZ74:BD74"/>
    <mergeCell ref="BS74:CG74"/>
    <mergeCell ref="CH74:CL74"/>
    <mergeCell ref="CM74:CQ74"/>
    <mergeCell ref="CR74:CV74"/>
    <mergeCell ref="DV77:DZ77"/>
    <mergeCell ref="DQ75:DU75"/>
    <mergeCell ref="DV75:DZ75"/>
    <mergeCell ref="AF78:AJ78"/>
    <mergeCell ref="AK78:AO78"/>
    <mergeCell ref="BS77:CG77"/>
    <mergeCell ref="CH77:CL77"/>
    <mergeCell ref="B78:P78"/>
    <mergeCell ref="Q78:U78"/>
    <mergeCell ref="V78:Z78"/>
    <mergeCell ref="AA78:AE78"/>
    <mergeCell ref="DV76:DZ76"/>
    <mergeCell ref="B77:P77"/>
    <mergeCell ref="Q77:U77"/>
    <mergeCell ref="V77:Z77"/>
    <mergeCell ref="AA77:AE77"/>
    <mergeCell ref="AF77:AJ77"/>
    <mergeCell ref="AK77:AO77"/>
    <mergeCell ref="AP77:AT77"/>
    <mergeCell ref="AU77:AY77"/>
    <mergeCell ref="AZ77:BD77"/>
    <mergeCell ref="CR76:CV76"/>
    <mergeCell ref="CW76:DA76"/>
    <mergeCell ref="AP76:AT76"/>
    <mergeCell ref="AU76:AY76"/>
    <mergeCell ref="AZ76:BD76"/>
    <mergeCell ref="BS76:CG76"/>
    <mergeCell ref="BS75:CG75"/>
    <mergeCell ref="CH75:CL75"/>
    <mergeCell ref="CH76:CL76"/>
    <mergeCell ref="CM76:CQ76"/>
    <mergeCell ref="DG75:DK75"/>
    <mergeCell ref="DV78:DZ78"/>
    <mergeCell ref="B79:P79"/>
    <mergeCell ref="Q79:U79"/>
    <mergeCell ref="V79:Z79"/>
    <mergeCell ref="AA79:AE79"/>
    <mergeCell ref="AF79:AJ79"/>
    <mergeCell ref="AK79:AO79"/>
    <mergeCell ref="AP79:AT79"/>
    <mergeCell ref="DL78:DP78"/>
    <mergeCell ref="DQ78:DU78"/>
    <mergeCell ref="AP78:AT78"/>
    <mergeCell ref="AU78:AY78"/>
    <mergeCell ref="AZ78:BD78"/>
    <mergeCell ref="BS78:CG78"/>
    <mergeCell ref="CH78:CL78"/>
    <mergeCell ref="CM78:CQ78"/>
    <mergeCell ref="CR78:CV78"/>
    <mergeCell ref="CW78:DA78"/>
    <mergeCell ref="CM79:CQ79"/>
    <mergeCell ref="CR79:CV79"/>
    <mergeCell ref="CW79:DA79"/>
    <mergeCell ref="DB79:DF79"/>
    <mergeCell ref="DV79:DZ79"/>
    <mergeCell ref="B80:P80"/>
    <mergeCell ref="Q80:U80"/>
    <mergeCell ref="V80:Z80"/>
    <mergeCell ref="AA80:AE80"/>
    <mergeCell ref="AF80:AJ80"/>
    <mergeCell ref="AK80:AO80"/>
    <mergeCell ref="AU79:AY79"/>
    <mergeCell ref="AZ79:BD79"/>
    <mergeCell ref="DB76:DF76"/>
    <mergeCell ref="DG76:DK76"/>
    <mergeCell ref="DL76:DP76"/>
    <mergeCell ref="DQ76:DU76"/>
    <mergeCell ref="CM77:CQ77"/>
    <mergeCell ref="CR77:CV77"/>
    <mergeCell ref="CW77:DA77"/>
    <mergeCell ref="DB77:DF77"/>
    <mergeCell ref="DB78:DF78"/>
    <mergeCell ref="DG78:DK78"/>
    <mergeCell ref="DG77:DK77"/>
    <mergeCell ref="DL77:DP77"/>
    <mergeCell ref="DQ77:DU77"/>
    <mergeCell ref="DQ79:DU79"/>
    <mergeCell ref="BS79:CG79"/>
    <mergeCell ref="CH79:CL79"/>
    <mergeCell ref="DG79:DK79"/>
    <mergeCell ref="DL79:DP79"/>
    <mergeCell ref="B76:P76"/>
    <mergeCell ref="Q76:U76"/>
    <mergeCell ref="V76:Z76"/>
    <mergeCell ref="AA76:AE76"/>
    <mergeCell ref="AF76:AJ76"/>
    <mergeCell ref="AK76:AO76"/>
    <mergeCell ref="DV81:DZ81"/>
    <mergeCell ref="DV83:DZ83"/>
    <mergeCell ref="AF82:AJ82"/>
    <mergeCell ref="AK82:AO82"/>
    <mergeCell ref="BS81:CG81"/>
    <mergeCell ref="CH81:CL81"/>
    <mergeCell ref="B82:P82"/>
    <mergeCell ref="Q82:U82"/>
    <mergeCell ref="V82:Z82"/>
    <mergeCell ref="AA82:AE82"/>
    <mergeCell ref="DV80:DZ80"/>
    <mergeCell ref="B81:P81"/>
    <mergeCell ref="Q81:U81"/>
    <mergeCell ref="V81:Z81"/>
    <mergeCell ref="AA81:AE81"/>
    <mergeCell ref="AF81:AJ81"/>
    <mergeCell ref="AK81:AO81"/>
    <mergeCell ref="AP81:AT81"/>
    <mergeCell ref="AU81:AY81"/>
    <mergeCell ref="AZ81:BD81"/>
    <mergeCell ref="CR80:CV80"/>
    <mergeCell ref="CW80:DA80"/>
    <mergeCell ref="AP80:AT80"/>
    <mergeCell ref="AU80:AY80"/>
    <mergeCell ref="AZ80:BD80"/>
    <mergeCell ref="BS80:CG80"/>
    <mergeCell ref="CH80:CL80"/>
    <mergeCell ref="CM80:CQ80"/>
    <mergeCell ref="DB80:DF80"/>
    <mergeCell ref="DG80:DK80"/>
    <mergeCell ref="DL80:DP80"/>
    <mergeCell ref="DQ80:DU80"/>
    <mergeCell ref="DV82:DZ82"/>
    <mergeCell ref="B83:P83"/>
    <mergeCell ref="Q83:U83"/>
    <mergeCell ref="V83:Z83"/>
    <mergeCell ref="AA83:AE83"/>
    <mergeCell ref="AF83:AJ83"/>
    <mergeCell ref="AK83:AO83"/>
    <mergeCell ref="AP83:AT83"/>
    <mergeCell ref="DL82:DP82"/>
    <mergeCell ref="DQ82:DU82"/>
    <mergeCell ref="AP82:AT82"/>
    <mergeCell ref="AU82:AY82"/>
    <mergeCell ref="AZ82:BD82"/>
    <mergeCell ref="BS82:CG82"/>
    <mergeCell ref="CH82:CL82"/>
    <mergeCell ref="CM82:CQ82"/>
    <mergeCell ref="CR82:CV82"/>
    <mergeCell ref="CW82:DA82"/>
    <mergeCell ref="BS83:CG83"/>
    <mergeCell ref="CH83:CL83"/>
    <mergeCell ref="CM84:CQ84"/>
    <mergeCell ref="DG83:DK83"/>
    <mergeCell ref="DL83:DP83"/>
    <mergeCell ref="CM83:CQ83"/>
    <mergeCell ref="CR83:CV83"/>
    <mergeCell ref="CW83:DA83"/>
    <mergeCell ref="DB83:DF83"/>
    <mergeCell ref="DQ85:DU85"/>
    <mergeCell ref="AU83:AY83"/>
    <mergeCell ref="AZ83:BD83"/>
    <mergeCell ref="DQ83:DU83"/>
    <mergeCell ref="DQ84:DU84"/>
    <mergeCell ref="CW81:DA81"/>
    <mergeCell ref="DB81:DF81"/>
    <mergeCell ref="DB82:DF82"/>
    <mergeCell ref="DG82:DK82"/>
    <mergeCell ref="DG81:DK81"/>
    <mergeCell ref="DL81:DP81"/>
    <mergeCell ref="DQ81:DU81"/>
    <mergeCell ref="CM81:CQ81"/>
    <mergeCell ref="CR81:CV81"/>
    <mergeCell ref="Q84:U84"/>
    <mergeCell ref="V84:Z84"/>
    <mergeCell ref="AA84:AE84"/>
    <mergeCell ref="AF84:AJ84"/>
    <mergeCell ref="AK84:AO84"/>
    <mergeCell ref="B86:P86"/>
    <mergeCell ref="Q86:U86"/>
    <mergeCell ref="V86:Z86"/>
    <mergeCell ref="AA86:AE86"/>
    <mergeCell ref="DG85:DK85"/>
    <mergeCell ref="DL85:DP85"/>
    <mergeCell ref="CW85:DA85"/>
    <mergeCell ref="DB85:DF85"/>
    <mergeCell ref="AF86:AJ86"/>
    <mergeCell ref="AK86:AO86"/>
    <mergeCell ref="BS85:CG85"/>
    <mergeCell ref="CH85:CL85"/>
    <mergeCell ref="AK85:AO85"/>
    <mergeCell ref="AP85:AT85"/>
    <mergeCell ref="AU85:AY85"/>
    <mergeCell ref="AZ85:BD85"/>
    <mergeCell ref="CM85:CQ85"/>
    <mergeCell ref="CR85:CV85"/>
    <mergeCell ref="DB84:DF84"/>
    <mergeCell ref="DG84:DK84"/>
    <mergeCell ref="DL84:DP84"/>
    <mergeCell ref="CW84:DA84"/>
    <mergeCell ref="AP84:AT84"/>
    <mergeCell ref="AU84:AY84"/>
    <mergeCell ref="AZ84:BD84"/>
    <mergeCell ref="BS84:CG84"/>
    <mergeCell ref="CH84:CL84"/>
    <mergeCell ref="DV84:DZ84"/>
    <mergeCell ref="CR84:CV84"/>
    <mergeCell ref="B85:P85"/>
    <mergeCell ref="Q85:U85"/>
    <mergeCell ref="V85:Z85"/>
    <mergeCell ref="AA85:AE85"/>
    <mergeCell ref="AF85:AJ85"/>
    <mergeCell ref="DV86:DZ86"/>
    <mergeCell ref="B87:P87"/>
    <mergeCell ref="Q87:U87"/>
    <mergeCell ref="V87:Z87"/>
    <mergeCell ref="AA87:AE87"/>
    <mergeCell ref="AF87:AJ87"/>
    <mergeCell ref="AK87:AO87"/>
    <mergeCell ref="AP87:AT87"/>
    <mergeCell ref="AU87:AY87"/>
    <mergeCell ref="AZ87:BD87"/>
    <mergeCell ref="CH86:CL86"/>
    <mergeCell ref="CM86:CQ86"/>
    <mergeCell ref="CR86:CV86"/>
    <mergeCell ref="CW86:DA86"/>
    <mergeCell ref="DB86:DF86"/>
    <mergeCell ref="DG86:DK86"/>
    <mergeCell ref="DV87:DZ87"/>
    <mergeCell ref="DV85:DZ85"/>
    <mergeCell ref="DL86:DP86"/>
    <mergeCell ref="DQ86:DU86"/>
    <mergeCell ref="AP86:AT86"/>
    <mergeCell ref="AU86:AY86"/>
    <mergeCell ref="AZ86:BD86"/>
    <mergeCell ref="BS86:CG86"/>
    <mergeCell ref="B84:P84"/>
    <mergeCell ref="DG87:DK87"/>
    <mergeCell ref="DL87:DP87"/>
    <mergeCell ref="CM87:CQ87"/>
    <mergeCell ref="CR87:CV87"/>
    <mergeCell ref="CW87:DA87"/>
    <mergeCell ref="DB87:DF87"/>
    <mergeCell ref="CR88:CV88"/>
    <mergeCell ref="CW88:DA88"/>
    <mergeCell ref="DQ87:DU87"/>
    <mergeCell ref="BS87:CG87"/>
    <mergeCell ref="CH87:CL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BS88:CG88"/>
    <mergeCell ref="DB88:DF88"/>
    <mergeCell ref="DG88:DK88"/>
    <mergeCell ref="DL88:DP88"/>
    <mergeCell ref="DQ88:DU88"/>
    <mergeCell ref="DB91:DF91"/>
    <mergeCell ref="DG91:DK91"/>
    <mergeCell ref="DL91:DP91"/>
    <mergeCell ref="DQ91:DU91"/>
    <mergeCell ref="DV91:DZ91"/>
    <mergeCell ref="BS92:CG92"/>
    <mergeCell ref="CH92:CL92"/>
    <mergeCell ref="CM92:CQ92"/>
    <mergeCell ref="CR92:CV92"/>
    <mergeCell ref="CW92:DA92"/>
    <mergeCell ref="B88:P88"/>
    <mergeCell ref="Q88:U88"/>
    <mergeCell ref="V88:Z88"/>
    <mergeCell ref="AA88:AE88"/>
    <mergeCell ref="AF88:AJ88"/>
    <mergeCell ref="AK88:AO88"/>
    <mergeCell ref="AP88:AT88"/>
    <mergeCell ref="AU88:AY88"/>
    <mergeCell ref="AZ88:BD88"/>
    <mergeCell ref="DV90:DZ90"/>
    <mergeCell ref="BS91:CG91"/>
    <mergeCell ref="CH91:CL91"/>
    <mergeCell ref="CM91:CQ91"/>
    <mergeCell ref="CR91:CV91"/>
    <mergeCell ref="CW91:DA91"/>
    <mergeCell ref="CH88:CL88"/>
    <mergeCell ref="CM88:CQ88"/>
    <mergeCell ref="DB93:DF93"/>
    <mergeCell ref="DG93:DK93"/>
    <mergeCell ref="DL93:DP93"/>
    <mergeCell ref="DQ93:DU93"/>
    <mergeCell ref="DV93:DZ93"/>
    <mergeCell ref="BS94:CG94"/>
    <mergeCell ref="CH94:CL94"/>
    <mergeCell ref="CM94:CQ94"/>
    <mergeCell ref="CR94:CV94"/>
    <mergeCell ref="CW94:DA94"/>
    <mergeCell ref="DB92:DF92"/>
    <mergeCell ref="DG92:DK92"/>
    <mergeCell ref="DL92:DP92"/>
    <mergeCell ref="DQ92:DU92"/>
    <mergeCell ref="DV92:DZ92"/>
    <mergeCell ref="BS93:CG93"/>
    <mergeCell ref="CH93:CL93"/>
    <mergeCell ref="CM93:CQ93"/>
    <mergeCell ref="CR93:CV93"/>
    <mergeCell ref="CW93:DA93"/>
    <mergeCell ref="DB95:DF95"/>
    <mergeCell ref="DG95:DK95"/>
    <mergeCell ref="DL95:DP95"/>
    <mergeCell ref="DQ95:DU95"/>
    <mergeCell ref="DV95:DZ95"/>
    <mergeCell ref="BS96:CG96"/>
    <mergeCell ref="CH96:CL96"/>
    <mergeCell ref="CM96:CQ96"/>
    <mergeCell ref="CR96:CV96"/>
    <mergeCell ref="CW96:DA96"/>
    <mergeCell ref="DB94:DF94"/>
    <mergeCell ref="DG94:DK94"/>
    <mergeCell ref="DL94:DP94"/>
    <mergeCell ref="DQ94:DU94"/>
    <mergeCell ref="DV94:DZ94"/>
    <mergeCell ref="BS95:CG95"/>
    <mergeCell ref="CH95:CL95"/>
    <mergeCell ref="CM95:CQ95"/>
    <mergeCell ref="CR95:CV95"/>
    <mergeCell ref="CW95:DA95"/>
    <mergeCell ref="DB97:DF97"/>
    <mergeCell ref="DG97:DK97"/>
    <mergeCell ref="DL97:DP97"/>
    <mergeCell ref="DQ97:DU97"/>
    <mergeCell ref="DV97:DZ97"/>
    <mergeCell ref="BS98:CG98"/>
    <mergeCell ref="CH98:CL98"/>
    <mergeCell ref="CM98:CQ98"/>
    <mergeCell ref="CR98:CV98"/>
    <mergeCell ref="CW98:DA98"/>
    <mergeCell ref="DB96:DF96"/>
    <mergeCell ref="DG96:DK96"/>
    <mergeCell ref="DL96:DP96"/>
    <mergeCell ref="DQ96:DU96"/>
    <mergeCell ref="DV96:DZ96"/>
    <mergeCell ref="BS97:CG97"/>
    <mergeCell ref="CH97:CL97"/>
    <mergeCell ref="CM97:CQ97"/>
    <mergeCell ref="CR97:CV97"/>
    <mergeCell ref="CW97:DA97"/>
    <mergeCell ref="DB99:DF99"/>
    <mergeCell ref="DG99:DK99"/>
    <mergeCell ref="DL99:DP99"/>
    <mergeCell ref="DQ99:DU99"/>
    <mergeCell ref="DV99:DZ99"/>
    <mergeCell ref="BS100:CG100"/>
    <mergeCell ref="CH100:CL100"/>
    <mergeCell ref="CM100:CQ100"/>
    <mergeCell ref="CR100:CV100"/>
    <mergeCell ref="CW100:DA100"/>
    <mergeCell ref="DB98:DF98"/>
    <mergeCell ref="DG98:DK98"/>
    <mergeCell ref="DL98:DP98"/>
    <mergeCell ref="DQ98:DU98"/>
    <mergeCell ref="DV98:DZ98"/>
    <mergeCell ref="BS99:CG99"/>
    <mergeCell ref="CH99:CL99"/>
    <mergeCell ref="CM99:CQ99"/>
    <mergeCell ref="CR99:CV99"/>
    <mergeCell ref="CW99:DA99"/>
    <mergeCell ref="DB101:DF101"/>
    <mergeCell ref="DG101:DK101"/>
    <mergeCell ref="DL101:DP101"/>
    <mergeCell ref="DQ101:DU101"/>
    <mergeCell ref="DV101:DZ101"/>
    <mergeCell ref="BR102:CG102"/>
    <mergeCell ref="CH102:CL102"/>
    <mergeCell ref="CM102:CQ102"/>
    <mergeCell ref="CR102:CV102"/>
    <mergeCell ref="CW102:DA102"/>
    <mergeCell ref="DB100:DF100"/>
    <mergeCell ref="DG100:DK100"/>
    <mergeCell ref="DL100:DP100"/>
    <mergeCell ref="DQ100:DU100"/>
    <mergeCell ref="DV100:DZ100"/>
    <mergeCell ref="BS101:CG101"/>
    <mergeCell ref="CH101:CL101"/>
    <mergeCell ref="CM101:CQ101"/>
    <mergeCell ref="CR101:CV101"/>
    <mergeCell ref="CW101:DA101"/>
    <mergeCell ref="DV102:DZ102"/>
    <mergeCell ref="DB102:DF102"/>
    <mergeCell ref="DG102:DK102"/>
    <mergeCell ref="DL102:DP102"/>
    <mergeCell ref="DQ102:DU102"/>
    <mergeCell ref="BQ110:BU110"/>
    <mergeCell ref="AZ111:BP111"/>
    <mergeCell ref="BQ111:BU111"/>
    <mergeCell ref="A110:Z110"/>
    <mergeCell ref="AA110:AE110"/>
    <mergeCell ref="AF110:AJ110"/>
    <mergeCell ref="AK110:AO110"/>
    <mergeCell ref="CA109:CE109"/>
    <mergeCell ref="CF109:CJ109"/>
    <mergeCell ref="CK109:DF109"/>
    <mergeCell ref="AP110:AT110"/>
    <mergeCell ref="AU110:AY118"/>
    <mergeCell ref="AU109:BP109"/>
    <mergeCell ref="BQ109:BU109"/>
    <mergeCell ref="AP109:AT109"/>
    <mergeCell ref="AP111:AT111"/>
    <mergeCell ref="AZ110:BP110"/>
    <mergeCell ref="A109:Z109"/>
    <mergeCell ref="AA109:AE109"/>
    <mergeCell ref="AF109:AJ109"/>
    <mergeCell ref="AK109:AO109"/>
    <mergeCell ref="CA110:CE110"/>
    <mergeCell ref="CF110:CJ110"/>
    <mergeCell ref="CK110:CL119"/>
    <mergeCell ref="BV111:BZ111"/>
    <mergeCell ref="CA111:CE111"/>
    <mergeCell ref="AP113:AT113"/>
    <mergeCell ref="AZ113:BP113"/>
    <mergeCell ref="AZ112:BP112"/>
    <mergeCell ref="BQ112:BU112"/>
    <mergeCell ref="C113:Z113"/>
    <mergeCell ref="AA113:AE113"/>
    <mergeCell ref="BQ103:DZ103"/>
    <mergeCell ref="BQ104:DZ104"/>
    <mergeCell ref="A108:AT108"/>
    <mergeCell ref="AU108:DZ108"/>
    <mergeCell ref="BV109:BZ109"/>
    <mergeCell ref="DQ111:DU111"/>
    <mergeCell ref="DV111:DZ111"/>
    <mergeCell ref="CM110:DF110"/>
    <mergeCell ref="DG110:DK110"/>
    <mergeCell ref="DL110:DP110"/>
    <mergeCell ref="DQ110:DU110"/>
    <mergeCell ref="DV110:DZ110"/>
    <mergeCell ref="CM111:DF111"/>
    <mergeCell ref="DG111:DK111"/>
    <mergeCell ref="DL111:DP111"/>
    <mergeCell ref="BV112:BZ112"/>
    <mergeCell ref="CA112:CE112"/>
    <mergeCell ref="CF112:CJ112"/>
    <mergeCell ref="DG109:DK109"/>
    <mergeCell ref="DL109:DP109"/>
    <mergeCell ref="DQ109:DU109"/>
    <mergeCell ref="DV109:DZ109"/>
    <mergeCell ref="A111:Z111"/>
    <mergeCell ref="AA111:AE111"/>
    <mergeCell ref="AF111:AJ111"/>
    <mergeCell ref="AK111:AO111"/>
    <mergeCell ref="CF111:CJ111"/>
    <mergeCell ref="DG112:DK112"/>
    <mergeCell ref="DL112:DP112"/>
    <mergeCell ref="DQ112:DU112"/>
    <mergeCell ref="DV112:DZ112"/>
    <mergeCell ref="BV110:BZ110"/>
    <mergeCell ref="AF113:AJ113"/>
    <mergeCell ref="AK113:AO113"/>
    <mergeCell ref="CM112:DF112"/>
    <mergeCell ref="A112:B116"/>
    <mergeCell ref="C112:Z112"/>
    <mergeCell ref="AA112:AE112"/>
    <mergeCell ref="AF112:AJ112"/>
    <mergeCell ref="AK112:AO112"/>
    <mergeCell ref="AP112:AT112"/>
    <mergeCell ref="BV114:BZ114"/>
    <mergeCell ref="DV114:DZ114"/>
    <mergeCell ref="C115:Z115"/>
    <mergeCell ref="AA115:AE115"/>
    <mergeCell ref="AF115:AJ115"/>
    <mergeCell ref="AK115:AO115"/>
    <mergeCell ref="AP115:AT115"/>
    <mergeCell ref="AZ115:BP115"/>
    <mergeCell ref="BQ115:BU115"/>
    <mergeCell ref="BV115:BZ115"/>
    <mergeCell ref="BQ114:BU114"/>
    <mergeCell ref="BQ113:BU113"/>
    <mergeCell ref="CM114:DF114"/>
    <mergeCell ref="DG114:DK114"/>
    <mergeCell ref="DL114:DP114"/>
    <mergeCell ref="DL113:DP113"/>
    <mergeCell ref="C114:Z114"/>
    <mergeCell ref="AA114:AE114"/>
    <mergeCell ref="AF114:AJ114"/>
    <mergeCell ref="AK114:AO114"/>
    <mergeCell ref="AP114:AT114"/>
    <mergeCell ref="AZ114:BP114"/>
    <mergeCell ref="CA113:CE113"/>
    <mergeCell ref="CF113:CJ113"/>
    <mergeCell ref="CM113:DF113"/>
    <mergeCell ref="DG113:DK113"/>
    <mergeCell ref="DQ113:DU113"/>
    <mergeCell ref="DV113:DZ113"/>
    <mergeCell ref="CA115:CE115"/>
    <mergeCell ref="CF115:CJ115"/>
    <mergeCell ref="BV113:BZ113"/>
    <mergeCell ref="CF116:CJ116"/>
    <mergeCell ref="CA116:CE116"/>
    <mergeCell ref="CA117:CE117"/>
    <mergeCell ref="CF117:CJ117"/>
    <mergeCell ref="BQ116:BU116"/>
    <mergeCell ref="BV116:BZ116"/>
    <mergeCell ref="CM116:DF116"/>
    <mergeCell ref="DG116:DK116"/>
    <mergeCell ref="DL116:DP116"/>
    <mergeCell ref="DQ116:DU116"/>
    <mergeCell ref="DL117:DP117"/>
    <mergeCell ref="DQ117:DU117"/>
    <mergeCell ref="DL118:DP118"/>
    <mergeCell ref="DQ118:DU118"/>
    <mergeCell ref="BV118:BZ118"/>
    <mergeCell ref="CA118:CE118"/>
    <mergeCell ref="CF118:CJ118"/>
    <mergeCell ref="CM118:DF118"/>
    <mergeCell ref="BO118:BP118"/>
    <mergeCell ref="C120:Z120"/>
    <mergeCell ref="AA120:AE120"/>
    <mergeCell ref="AF120:AJ120"/>
    <mergeCell ref="AK120:AO120"/>
    <mergeCell ref="DG119:DK119"/>
    <mergeCell ref="DL119:DP119"/>
    <mergeCell ref="BV119:BZ119"/>
    <mergeCell ref="CA119:CE119"/>
    <mergeCell ref="CF119:CJ119"/>
    <mergeCell ref="CM119:DF119"/>
    <mergeCell ref="AP120:AT120"/>
    <mergeCell ref="AZ120:BP120"/>
    <mergeCell ref="AZ119:BP119"/>
    <mergeCell ref="BQ119:BU119"/>
    <mergeCell ref="A118:Z118"/>
    <mergeCell ref="AA118:AE118"/>
    <mergeCell ref="BQ118:BU118"/>
    <mergeCell ref="DV118:DZ118"/>
    <mergeCell ref="AF117:AJ117"/>
    <mergeCell ref="AK117:AO117"/>
    <mergeCell ref="C116:Z116"/>
    <mergeCell ref="AA116:AE116"/>
    <mergeCell ref="AF116:AJ116"/>
    <mergeCell ref="AK116:AO116"/>
    <mergeCell ref="AP116:AT116"/>
    <mergeCell ref="AZ116:BP116"/>
    <mergeCell ref="CA114:CE114"/>
    <mergeCell ref="CF114:CJ114"/>
    <mergeCell ref="DQ114:DU114"/>
    <mergeCell ref="CM115:DF115"/>
    <mergeCell ref="DG115:DK115"/>
    <mergeCell ref="DV116:DZ116"/>
    <mergeCell ref="DV115:DZ115"/>
    <mergeCell ref="DL115:DP115"/>
    <mergeCell ref="DQ115:DU115"/>
    <mergeCell ref="AF118:AJ118"/>
    <mergeCell ref="AK118:AO118"/>
    <mergeCell ref="AP118:AT118"/>
    <mergeCell ref="AP117:AT117"/>
    <mergeCell ref="AZ117:BP117"/>
    <mergeCell ref="BQ117:BU117"/>
    <mergeCell ref="BV117:BZ117"/>
    <mergeCell ref="DG118:DK118"/>
    <mergeCell ref="DG117:DK117"/>
    <mergeCell ref="CM117:DF117"/>
    <mergeCell ref="A117:X117"/>
    <mergeCell ref="Y117:Z117"/>
    <mergeCell ref="AA117:AE117"/>
    <mergeCell ref="DV117:DZ117"/>
    <mergeCell ref="DQ121:DU121"/>
    <mergeCell ref="DV121:DZ121"/>
    <mergeCell ref="DV120:DZ120"/>
    <mergeCell ref="DQ119:DU119"/>
    <mergeCell ref="DV119:DZ119"/>
    <mergeCell ref="DL120:DP120"/>
    <mergeCell ref="DQ120:DU120"/>
    <mergeCell ref="AP121:AT121"/>
    <mergeCell ref="AZ121:BP121"/>
    <mergeCell ref="BQ120:BU120"/>
    <mergeCell ref="BV120:BZ120"/>
    <mergeCell ref="CA120:CE120"/>
    <mergeCell ref="CF120:CJ120"/>
    <mergeCell ref="C121:Z121"/>
    <mergeCell ref="AA121:AE121"/>
    <mergeCell ref="AF121:AJ121"/>
    <mergeCell ref="AK121:AO121"/>
    <mergeCell ref="DG120:DK120"/>
    <mergeCell ref="C119:Z119"/>
    <mergeCell ref="AA119:AE119"/>
    <mergeCell ref="AF119:AJ119"/>
    <mergeCell ref="AK119:AO119"/>
    <mergeCell ref="AP119:AT119"/>
    <mergeCell ref="AU119:AY122"/>
    <mergeCell ref="DL121:DP121"/>
    <mergeCell ref="CF121:CJ121"/>
    <mergeCell ref="DL122:DP122"/>
    <mergeCell ref="BQ123:BU123"/>
    <mergeCell ref="BV123:BZ123"/>
    <mergeCell ref="CA123:CE123"/>
    <mergeCell ref="C124:Z124"/>
    <mergeCell ref="AA124:AE124"/>
    <mergeCell ref="AF124:AJ124"/>
    <mergeCell ref="AK124:AO124"/>
    <mergeCell ref="AP124:AT124"/>
    <mergeCell ref="CP124:DF124"/>
    <mergeCell ref="BO122:BP122"/>
    <mergeCell ref="BQ122:BU122"/>
    <mergeCell ref="CP123:DF123"/>
    <mergeCell ref="DG123:DK123"/>
    <mergeCell ref="DG122:DK122"/>
    <mergeCell ref="CP121:DF121"/>
    <mergeCell ref="DG121:DK121"/>
    <mergeCell ref="A119:B127"/>
    <mergeCell ref="AP126:AT126"/>
    <mergeCell ref="AX126:BE126"/>
    <mergeCell ref="DL123:DP123"/>
    <mergeCell ref="CF123:CJ123"/>
    <mergeCell ref="C123:Z123"/>
    <mergeCell ref="AA123:AE123"/>
    <mergeCell ref="AF123:AJ123"/>
    <mergeCell ref="AK123:AO123"/>
    <mergeCell ref="AP123:AT123"/>
    <mergeCell ref="AU123:BP123"/>
    <mergeCell ref="DQ125:DU125"/>
    <mergeCell ref="DV125:DZ125"/>
    <mergeCell ref="BV122:BZ122"/>
    <mergeCell ref="CA122:CE122"/>
    <mergeCell ref="CF122:CJ122"/>
    <mergeCell ref="CP122:DF122"/>
    <mergeCell ref="DQ122:DU122"/>
    <mergeCell ref="DV122:DZ122"/>
    <mergeCell ref="DQ123:DU123"/>
    <mergeCell ref="DV123:DZ123"/>
    <mergeCell ref="AP122:AT122"/>
    <mergeCell ref="DG125:DK125"/>
    <mergeCell ref="DL125:DP125"/>
    <mergeCell ref="C122:Z122"/>
    <mergeCell ref="AA122:AE122"/>
    <mergeCell ref="AF122:AJ122"/>
    <mergeCell ref="AK122:AO122"/>
    <mergeCell ref="DG124:DK124"/>
    <mergeCell ref="CK120:CO124"/>
    <mergeCell ref="CP120:DF120"/>
    <mergeCell ref="BQ121:BU121"/>
    <mergeCell ref="BV121:BZ121"/>
    <mergeCell ref="CA121:CE121"/>
    <mergeCell ref="DL124:DP124"/>
    <mergeCell ref="DQ124:DU124"/>
    <mergeCell ref="DQ126:DU126"/>
    <mergeCell ref="BM126:BS126"/>
    <mergeCell ref="BT126:BZ126"/>
    <mergeCell ref="CP126:DF126"/>
    <mergeCell ref="DG126:DK126"/>
    <mergeCell ref="DL126:DP126"/>
    <mergeCell ref="DV124:DZ124"/>
    <mergeCell ref="C125:Z125"/>
    <mergeCell ref="AA125:AE125"/>
    <mergeCell ref="AF125:AJ125"/>
    <mergeCell ref="AK125:AO125"/>
    <mergeCell ref="AP125:AT125"/>
    <mergeCell ref="CK125:CO127"/>
    <mergeCell ref="CP125:DF125"/>
    <mergeCell ref="BT127:BZ127"/>
    <mergeCell ref="CP127:DF127"/>
    <mergeCell ref="BM127:BS127"/>
    <mergeCell ref="BF126:BL126"/>
    <mergeCell ref="DG127:DK127"/>
    <mergeCell ref="DL127:DP127"/>
    <mergeCell ref="DQ127:DU127"/>
    <mergeCell ref="DV127:DZ127"/>
    <mergeCell ref="BT129:BZ129"/>
    <mergeCell ref="DV126:DZ126"/>
    <mergeCell ref="C127:Z127"/>
    <mergeCell ref="AA127:AE127"/>
    <mergeCell ref="AF127:AJ127"/>
    <mergeCell ref="AK127:AO127"/>
    <mergeCell ref="AP127:AT127"/>
    <mergeCell ref="AX127:BE127"/>
    <mergeCell ref="BF127:BL127"/>
    <mergeCell ref="AX128:BE128"/>
    <mergeCell ref="BF128:BL128"/>
    <mergeCell ref="A130:V130"/>
    <mergeCell ref="W130:Z130"/>
    <mergeCell ref="AA130:AE130"/>
    <mergeCell ref="AF130:AJ130"/>
    <mergeCell ref="AX129:BE129"/>
    <mergeCell ref="BF129:BL129"/>
    <mergeCell ref="BM128:BS128"/>
    <mergeCell ref="BT128:BZ128"/>
    <mergeCell ref="A129:V129"/>
    <mergeCell ref="W129:Z129"/>
    <mergeCell ref="AA129:AE129"/>
    <mergeCell ref="AF129:AJ129"/>
    <mergeCell ref="AK129:AO129"/>
    <mergeCell ref="AP129:AT129"/>
    <mergeCell ref="A128:V128"/>
    <mergeCell ref="W128:Z128"/>
    <mergeCell ref="BT130:BZ130"/>
    <mergeCell ref="C126:Z126"/>
    <mergeCell ref="AA126:AE126"/>
    <mergeCell ref="AF126:AJ126"/>
    <mergeCell ref="AK126:AO126"/>
    <mergeCell ref="AP132:AT132"/>
    <mergeCell ref="V133:Z133"/>
    <mergeCell ref="AA133:AE133"/>
    <mergeCell ref="AF133:AJ133"/>
    <mergeCell ref="AA128:AE128"/>
    <mergeCell ref="AF128:AJ128"/>
    <mergeCell ref="AK128:AO128"/>
    <mergeCell ref="AP128:AT128"/>
    <mergeCell ref="AK130:AO130"/>
    <mergeCell ref="AP130:AT130"/>
    <mergeCell ref="AK133:AO133"/>
    <mergeCell ref="AX130:BE130"/>
    <mergeCell ref="BF130:BL130"/>
    <mergeCell ref="BM130:BS130"/>
    <mergeCell ref="AP133:AT133"/>
    <mergeCell ref="A132:U133"/>
    <mergeCell ref="V132:Z132"/>
    <mergeCell ref="AA132:AE132"/>
    <mergeCell ref="AF132:AJ132"/>
    <mergeCell ref="AK132:AO132"/>
    <mergeCell ref="A131:V131"/>
    <mergeCell ref="W131:Z131"/>
    <mergeCell ref="AA131:AE131"/>
    <mergeCell ref="AF131:AJ131"/>
    <mergeCell ref="AK131:AO131"/>
    <mergeCell ref="AP131:AT131"/>
    <mergeCell ref="BM129:BS129"/>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85" zoomScaleSheetLayoutView="8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55" t="s">
        <v>464</v>
      </c>
      <c r="L7" s="254"/>
      <c r="M7" s="255" t="s">
        <v>465</v>
      </c>
      <c r="N7" s="256"/>
    </row>
    <row r="8" spans="1:16">
      <c r="A8" s="248"/>
      <c r="B8" s="244"/>
      <c r="C8" s="244"/>
      <c r="D8" s="244"/>
      <c r="E8" s="244"/>
      <c r="F8" s="244"/>
      <c r="G8" s="257"/>
      <c r="H8" s="258"/>
      <c r="I8" s="258"/>
      <c r="J8" s="259"/>
      <c r="K8" s="1156"/>
      <c r="L8" s="260" t="s">
        <v>466</v>
      </c>
      <c r="M8" s="261" t="s">
        <v>467</v>
      </c>
      <c r="N8" s="262" t="s">
        <v>468</v>
      </c>
    </row>
    <row r="9" spans="1:16">
      <c r="A9" s="248"/>
      <c r="B9" s="244"/>
      <c r="C9" s="244"/>
      <c r="D9" s="244"/>
      <c r="E9" s="244"/>
      <c r="F9" s="244"/>
      <c r="G9" s="1166" t="s">
        <v>469</v>
      </c>
      <c r="H9" s="1167"/>
      <c r="I9" s="1167"/>
      <c r="J9" s="1168"/>
      <c r="K9" s="263">
        <v>1883151</v>
      </c>
      <c r="L9" s="264">
        <v>103135</v>
      </c>
      <c r="M9" s="265">
        <v>88578</v>
      </c>
      <c r="N9" s="266">
        <v>16.399999999999999</v>
      </c>
    </row>
    <row r="10" spans="1:16">
      <c r="A10" s="248"/>
      <c r="B10" s="244"/>
      <c r="C10" s="244"/>
      <c r="D10" s="244"/>
      <c r="E10" s="244"/>
      <c r="F10" s="244"/>
      <c r="G10" s="1166" t="s">
        <v>470</v>
      </c>
      <c r="H10" s="1167"/>
      <c r="I10" s="1167"/>
      <c r="J10" s="1168"/>
      <c r="K10" s="267">
        <v>133325</v>
      </c>
      <c r="L10" s="268">
        <v>7302</v>
      </c>
      <c r="M10" s="269">
        <v>7040</v>
      </c>
      <c r="N10" s="270">
        <v>3.7</v>
      </c>
    </row>
    <row r="11" spans="1:16" ht="13.5" customHeight="1">
      <c r="A11" s="248"/>
      <c r="B11" s="244"/>
      <c r="C11" s="244"/>
      <c r="D11" s="244"/>
      <c r="E11" s="244"/>
      <c r="F11" s="244"/>
      <c r="G11" s="1166" t="s">
        <v>471</v>
      </c>
      <c r="H11" s="1167"/>
      <c r="I11" s="1167"/>
      <c r="J11" s="1168"/>
      <c r="K11" s="267">
        <v>10402</v>
      </c>
      <c r="L11" s="268">
        <v>570</v>
      </c>
      <c r="M11" s="269">
        <v>8852</v>
      </c>
      <c r="N11" s="270">
        <v>-93.6</v>
      </c>
    </row>
    <row r="12" spans="1:16" ht="13.5" customHeight="1">
      <c r="A12" s="248"/>
      <c r="B12" s="244"/>
      <c r="C12" s="244"/>
      <c r="D12" s="244"/>
      <c r="E12" s="244"/>
      <c r="F12" s="244"/>
      <c r="G12" s="1166" t="s">
        <v>472</v>
      </c>
      <c r="H12" s="1167"/>
      <c r="I12" s="1167"/>
      <c r="J12" s="1168"/>
      <c r="K12" s="267" t="s">
        <v>473</v>
      </c>
      <c r="L12" s="268" t="s">
        <v>473</v>
      </c>
      <c r="M12" s="269">
        <v>853</v>
      </c>
      <c r="N12" s="270" t="s">
        <v>473</v>
      </c>
    </row>
    <row r="13" spans="1:16" ht="13.5" customHeight="1">
      <c r="A13" s="248"/>
      <c r="B13" s="244"/>
      <c r="C13" s="244"/>
      <c r="D13" s="244"/>
      <c r="E13" s="244"/>
      <c r="F13" s="244"/>
      <c r="G13" s="1166" t="s">
        <v>474</v>
      </c>
      <c r="H13" s="1167"/>
      <c r="I13" s="1167"/>
      <c r="J13" s="1168"/>
      <c r="K13" s="267" t="s">
        <v>473</v>
      </c>
      <c r="L13" s="268" t="s">
        <v>473</v>
      </c>
      <c r="M13" s="269">
        <v>12</v>
      </c>
      <c r="N13" s="270" t="s">
        <v>473</v>
      </c>
    </row>
    <row r="14" spans="1:16" ht="13.5" customHeight="1">
      <c r="A14" s="248"/>
      <c r="B14" s="244"/>
      <c r="C14" s="244"/>
      <c r="D14" s="244"/>
      <c r="E14" s="244"/>
      <c r="F14" s="244"/>
      <c r="G14" s="1166" t="s">
        <v>475</v>
      </c>
      <c r="H14" s="1167"/>
      <c r="I14" s="1167"/>
      <c r="J14" s="1168"/>
      <c r="K14" s="267">
        <v>48712</v>
      </c>
      <c r="L14" s="268">
        <v>2668</v>
      </c>
      <c r="M14" s="269">
        <v>4061</v>
      </c>
      <c r="N14" s="270">
        <v>-34.299999999999997</v>
      </c>
    </row>
    <row r="15" spans="1:16" ht="13.5" customHeight="1">
      <c r="A15" s="248"/>
      <c r="B15" s="244"/>
      <c r="C15" s="244"/>
      <c r="D15" s="244"/>
      <c r="E15" s="244"/>
      <c r="F15" s="244"/>
      <c r="G15" s="1166" t="s">
        <v>476</v>
      </c>
      <c r="H15" s="1167"/>
      <c r="I15" s="1167"/>
      <c r="J15" s="1168"/>
      <c r="K15" s="267">
        <v>88184</v>
      </c>
      <c r="L15" s="268">
        <v>4830</v>
      </c>
      <c r="M15" s="269">
        <v>2096</v>
      </c>
      <c r="N15" s="270">
        <v>130.4</v>
      </c>
    </row>
    <row r="16" spans="1:16">
      <c r="A16" s="248"/>
      <c r="B16" s="244"/>
      <c r="C16" s="244"/>
      <c r="D16" s="244"/>
      <c r="E16" s="244"/>
      <c r="F16" s="244"/>
      <c r="G16" s="1144" t="s">
        <v>477</v>
      </c>
      <c r="H16" s="1145"/>
      <c r="I16" s="1145"/>
      <c r="J16" s="1146"/>
      <c r="K16" s="268">
        <v>-128939</v>
      </c>
      <c r="L16" s="268">
        <v>-7062</v>
      </c>
      <c r="M16" s="269">
        <v>-9609</v>
      </c>
      <c r="N16" s="270">
        <v>-26.5</v>
      </c>
    </row>
    <row r="17" spans="1:16">
      <c r="A17" s="248"/>
      <c r="B17" s="244"/>
      <c r="C17" s="244"/>
      <c r="D17" s="244"/>
      <c r="E17" s="244"/>
      <c r="F17" s="244"/>
      <c r="G17" s="1144" t="s">
        <v>165</v>
      </c>
      <c r="H17" s="1145"/>
      <c r="I17" s="1145"/>
      <c r="J17" s="1146"/>
      <c r="K17" s="268">
        <v>2034835</v>
      </c>
      <c r="L17" s="268">
        <v>111443</v>
      </c>
      <c r="M17" s="269">
        <v>101883</v>
      </c>
      <c r="N17" s="270">
        <v>9.4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47" t="s">
        <v>482</v>
      </c>
      <c r="H21" s="1148"/>
      <c r="I21" s="1148"/>
      <c r="J21" s="1149"/>
      <c r="K21" s="280">
        <v>13.75</v>
      </c>
      <c r="L21" s="281">
        <v>9.81</v>
      </c>
      <c r="M21" s="282">
        <v>3.94</v>
      </c>
      <c r="N21" s="249"/>
      <c r="O21" s="283"/>
      <c r="P21" s="279"/>
    </row>
    <row r="22" spans="1:16" s="284" customFormat="1">
      <c r="A22" s="279"/>
      <c r="B22" s="249"/>
      <c r="C22" s="249"/>
      <c r="D22" s="249"/>
      <c r="E22" s="249"/>
      <c r="F22" s="249"/>
      <c r="G22" s="1147" t="s">
        <v>483</v>
      </c>
      <c r="H22" s="1148"/>
      <c r="I22" s="1148"/>
      <c r="J22" s="1149"/>
      <c r="K22" s="285">
        <v>95.8</v>
      </c>
      <c r="L22" s="286">
        <v>97.8</v>
      </c>
      <c r="M22" s="287">
        <v>-2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55" t="s">
        <v>464</v>
      </c>
      <c r="L30" s="254"/>
      <c r="M30" s="255" t="s">
        <v>465</v>
      </c>
      <c r="N30" s="256"/>
    </row>
    <row r="31" spans="1:16">
      <c r="A31" s="248"/>
      <c r="B31" s="244"/>
      <c r="C31" s="244"/>
      <c r="D31" s="244"/>
      <c r="E31" s="244"/>
      <c r="F31" s="244"/>
      <c r="G31" s="257"/>
      <c r="H31" s="258"/>
      <c r="I31" s="258"/>
      <c r="J31" s="259"/>
      <c r="K31" s="1156"/>
      <c r="L31" s="260" t="s">
        <v>466</v>
      </c>
      <c r="M31" s="261" t="s">
        <v>467</v>
      </c>
      <c r="N31" s="262" t="s">
        <v>468</v>
      </c>
    </row>
    <row r="32" spans="1:16" ht="27" customHeight="1">
      <c r="A32" s="248"/>
      <c r="B32" s="244"/>
      <c r="C32" s="244"/>
      <c r="D32" s="244"/>
      <c r="E32" s="244"/>
      <c r="F32" s="244"/>
      <c r="G32" s="1157" t="s">
        <v>487</v>
      </c>
      <c r="H32" s="1158"/>
      <c r="I32" s="1158"/>
      <c r="J32" s="1159"/>
      <c r="K32" s="294">
        <v>1455773</v>
      </c>
      <c r="L32" s="294">
        <v>79729</v>
      </c>
      <c r="M32" s="295">
        <v>68295</v>
      </c>
      <c r="N32" s="296">
        <v>16.7</v>
      </c>
    </row>
    <row r="33" spans="1:16" ht="13.5" customHeight="1">
      <c r="A33" s="248"/>
      <c r="B33" s="244"/>
      <c r="C33" s="244"/>
      <c r="D33" s="244"/>
      <c r="E33" s="244"/>
      <c r="F33" s="244"/>
      <c r="G33" s="1157" t="s">
        <v>488</v>
      </c>
      <c r="H33" s="1158"/>
      <c r="I33" s="1158"/>
      <c r="J33" s="1159"/>
      <c r="K33" s="294" t="s">
        <v>473</v>
      </c>
      <c r="L33" s="294" t="s">
        <v>473</v>
      </c>
      <c r="M33" s="295" t="s">
        <v>473</v>
      </c>
      <c r="N33" s="296" t="s">
        <v>473</v>
      </c>
    </row>
    <row r="34" spans="1:16" ht="27" customHeight="1">
      <c r="A34" s="248"/>
      <c r="B34" s="244"/>
      <c r="C34" s="244"/>
      <c r="D34" s="244"/>
      <c r="E34" s="244"/>
      <c r="F34" s="244"/>
      <c r="G34" s="1157" t="s">
        <v>489</v>
      </c>
      <c r="H34" s="1158"/>
      <c r="I34" s="1158"/>
      <c r="J34" s="1159"/>
      <c r="K34" s="294" t="s">
        <v>473</v>
      </c>
      <c r="L34" s="294" t="s">
        <v>473</v>
      </c>
      <c r="M34" s="295">
        <v>20</v>
      </c>
      <c r="N34" s="296" t="s">
        <v>473</v>
      </c>
    </row>
    <row r="35" spans="1:16" ht="27" customHeight="1">
      <c r="A35" s="248"/>
      <c r="B35" s="244"/>
      <c r="C35" s="244"/>
      <c r="D35" s="244"/>
      <c r="E35" s="244"/>
      <c r="F35" s="244"/>
      <c r="G35" s="1157" t="s">
        <v>490</v>
      </c>
      <c r="H35" s="1158"/>
      <c r="I35" s="1158"/>
      <c r="J35" s="1159"/>
      <c r="K35" s="294">
        <v>292411</v>
      </c>
      <c r="L35" s="294">
        <v>16015</v>
      </c>
      <c r="M35" s="295">
        <v>17270</v>
      </c>
      <c r="N35" s="296">
        <v>-7.3</v>
      </c>
    </row>
    <row r="36" spans="1:16" ht="27" customHeight="1">
      <c r="A36" s="248"/>
      <c r="B36" s="244"/>
      <c r="C36" s="244"/>
      <c r="D36" s="244"/>
      <c r="E36" s="244"/>
      <c r="F36" s="244"/>
      <c r="G36" s="1157" t="s">
        <v>491</v>
      </c>
      <c r="H36" s="1158"/>
      <c r="I36" s="1158"/>
      <c r="J36" s="1159"/>
      <c r="K36" s="294">
        <v>117251</v>
      </c>
      <c r="L36" s="294">
        <v>6422</v>
      </c>
      <c r="M36" s="295">
        <v>2908</v>
      </c>
      <c r="N36" s="296">
        <v>120.8</v>
      </c>
    </row>
    <row r="37" spans="1:16" ht="13.5" customHeight="1">
      <c r="A37" s="248"/>
      <c r="B37" s="244"/>
      <c r="C37" s="244"/>
      <c r="D37" s="244"/>
      <c r="E37" s="244"/>
      <c r="F37" s="244"/>
      <c r="G37" s="1157" t="s">
        <v>492</v>
      </c>
      <c r="H37" s="1158"/>
      <c r="I37" s="1158"/>
      <c r="J37" s="1159"/>
      <c r="K37" s="294">
        <v>383</v>
      </c>
      <c r="L37" s="294">
        <v>21</v>
      </c>
      <c r="M37" s="295">
        <v>1444</v>
      </c>
      <c r="N37" s="296">
        <v>-98.5</v>
      </c>
    </row>
    <row r="38" spans="1:16" ht="27" customHeight="1">
      <c r="A38" s="248"/>
      <c r="B38" s="244"/>
      <c r="C38" s="244"/>
      <c r="D38" s="244"/>
      <c r="E38" s="244"/>
      <c r="F38" s="244"/>
      <c r="G38" s="1163" t="s">
        <v>493</v>
      </c>
      <c r="H38" s="1164"/>
      <c r="I38" s="1164"/>
      <c r="J38" s="1165"/>
      <c r="K38" s="297" t="s">
        <v>473</v>
      </c>
      <c r="L38" s="297" t="s">
        <v>473</v>
      </c>
      <c r="M38" s="298">
        <v>7</v>
      </c>
      <c r="N38" s="299" t="s">
        <v>473</v>
      </c>
      <c r="O38" s="293"/>
    </row>
    <row r="39" spans="1:16">
      <c r="A39" s="248"/>
      <c r="B39" s="244"/>
      <c r="C39" s="244"/>
      <c r="D39" s="244"/>
      <c r="E39" s="244"/>
      <c r="F39" s="244"/>
      <c r="G39" s="1163" t="s">
        <v>494</v>
      </c>
      <c r="H39" s="1164"/>
      <c r="I39" s="1164"/>
      <c r="J39" s="1165"/>
      <c r="K39" s="300">
        <v>-84076</v>
      </c>
      <c r="L39" s="300">
        <v>-4605</v>
      </c>
      <c r="M39" s="301">
        <v>-4412</v>
      </c>
      <c r="N39" s="302">
        <v>4.4000000000000004</v>
      </c>
      <c r="O39" s="293"/>
    </row>
    <row r="40" spans="1:16" ht="27" customHeight="1">
      <c r="A40" s="248"/>
      <c r="B40" s="244"/>
      <c r="C40" s="244"/>
      <c r="D40" s="244"/>
      <c r="E40" s="244"/>
      <c r="F40" s="244"/>
      <c r="G40" s="1157" t="s">
        <v>495</v>
      </c>
      <c r="H40" s="1158"/>
      <c r="I40" s="1158"/>
      <c r="J40" s="1159"/>
      <c r="K40" s="300">
        <v>-1378381</v>
      </c>
      <c r="L40" s="300">
        <v>-75490</v>
      </c>
      <c r="M40" s="301">
        <v>-58381</v>
      </c>
      <c r="N40" s="302">
        <v>29.3</v>
      </c>
      <c r="O40" s="293"/>
    </row>
    <row r="41" spans="1:16">
      <c r="A41" s="248"/>
      <c r="B41" s="244"/>
      <c r="C41" s="244"/>
      <c r="D41" s="244"/>
      <c r="E41" s="244"/>
      <c r="F41" s="244"/>
      <c r="G41" s="1160" t="s">
        <v>276</v>
      </c>
      <c r="H41" s="1161"/>
      <c r="I41" s="1161"/>
      <c r="J41" s="1162"/>
      <c r="K41" s="294">
        <v>403361</v>
      </c>
      <c r="L41" s="300">
        <v>22091</v>
      </c>
      <c r="M41" s="301">
        <v>27153</v>
      </c>
      <c r="N41" s="302">
        <v>-18.600000000000001</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50" t="s">
        <v>464</v>
      </c>
      <c r="J49" s="1152" t="s">
        <v>499</v>
      </c>
      <c r="K49" s="1153"/>
      <c r="L49" s="1153"/>
      <c r="M49" s="1153"/>
      <c r="N49" s="1154"/>
    </row>
    <row r="50" spans="1:14">
      <c r="A50" s="248"/>
      <c r="B50" s="244"/>
      <c r="C50" s="244"/>
      <c r="D50" s="244"/>
      <c r="E50" s="244"/>
      <c r="F50" s="244"/>
      <c r="G50" s="312"/>
      <c r="H50" s="313"/>
      <c r="I50" s="1151"/>
      <c r="J50" s="314" t="s">
        <v>500</v>
      </c>
      <c r="K50" s="315" t="s">
        <v>501</v>
      </c>
      <c r="L50" s="316" t="s">
        <v>502</v>
      </c>
      <c r="M50" s="317" t="s">
        <v>503</v>
      </c>
      <c r="N50" s="318" t="s">
        <v>504</v>
      </c>
    </row>
    <row r="51" spans="1:14">
      <c r="A51" s="248"/>
      <c r="B51" s="244"/>
      <c r="C51" s="244"/>
      <c r="D51" s="244"/>
      <c r="E51" s="244"/>
      <c r="F51" s="244"/>
      <c r="G51" s="310" t="s">
        <v>505</v>
      </c>
      <c r="H51" s="311"/>
      <c r="I51" s="319">
        <v>1514312</v>
      </c>
      <c r="J51" s="320">
        <v>78150</v>
      </c>
      <c r="K51" s="321">
        <v>-19.2</v>
      </c>
      <c r="L51" s="322">
        <v>67201</v>
      </c>
      <c r="M51" s="323">
        <v>-14.6</v>
      </c>
      <c r="N51" s="324">
        <v>-4.5999999999999996</v>
      </c>
    </row>
    <row r="52" spans="1:14">
      <c r="A52" s="248"/>
      <c r="B52" s="244"/>
      <c r="C52" s="244"/>
      <c r="D52" s="244"/>
      <c r="E52" s="244"/>
      <c r="F52" s="244"/>
      <c r="G52" s="325"/>
      <c r="H52" s="326" t="s">
        <v>506</v>
      </c>
      <c r="I52" s="327">
        <v>972948</v>
      </c>
      <c r="J52" s="328">
        <v>50211</v>
      </c>
      <c r="K52" s="329">
        <v>11.2</v>
      </c>
      <c r="L52" s="330">
        <v>35210</v>
      </c>
      <c r="M52" s="331">
        <v>-7.6</v>
      </c>
      <c r="N52" s="332">
        <v>18.8</v>
      </c>
    </row>
    <row r="53" spans="1:14">
      <c r="A53" s="248"/>
      <c r="B53" s="244"/>
      <c r="C53" s="244"/>
      <c r="D53" s="244"/>
      <c r="E53" s="244"/>
      <c r="F53" s="244"/>
      <c r="G53" s="310" t="s">
        <v>507</v>
      </c>
      <c r="H53" s="311"/>
      <c r="I53" s="319">
        <v>2317295</v>
      </c>
      <c r="J53" s="320">
        <v>121102</v>
      </c>
      <c r="K53" s="321">
        <v>55</v>
      </c>
      <c r="L53" s="322">
        <v>75709</v>
      </c>
      <c r="M53" s="323">
        <v>12.7</v>
      </c>
      <c r="N53" s="324">
        <v>42.3</v>
      </c>
    </row>
    <row r="54" spans="1:14">
      <c r="A54" s="248"/>
      <c r="B54" s="244"/>
      <c r="C54" s="244"/>
      <c r="D54" s="244"/>
      <c r="E54" s="244"/>
      <c r="F54" s="244"/>
      <c r="G54" s="325"/>
      <c r="H54" s="326" t="s">
        <v>506</v>
      </c>
      <c r="I54" s="327">
        <v>483506</v>
      </c>
      <c r="J54" s="328">
        <v>25268</v>
      </c>
      <c r="K54" s="329">
        <v>-49.7</v>
      </c>
      <c r="L54" s="330">
        <v>35212</v>
      </c>
      <c r="M54" s="331">
        <v>0</v>
      </c>
      <c r="N54" s="332">
        <v>-49.7</v>
      </c>
    </row>
    <row r="55" spans="1:14">
      <c r="A55" s="248"/>
      <c r="B55" s="244"/>
      <c r="C55" s="244"/>
      <c r="D55" s="244"/>
      <c r="E55" s="244"/>
      <c r="F55" s="244"/>
      <c r="G55" s="310" t="s">
        <v>508</v>
      </c>
      <c r="H55" s="311"/>
      <c r="I55" s="319">
        <v>2169301</v>
      </c>
      <c r="J55" s="320">
        <v>114006</v>
      </c>
      <c r="K55" s="321">
        <v>-5.9</v>
      </c>
      <c r="L55" s="322">
        <v>90961</v>
      </c>
      <c r="M55" s="323">
        <v>20.100000000000001</v>
      </c>
      <c r="N55" s="324">
        <v>-26</v>
      </c>
    </row>
    <row r="56" spans="1:14">
      <c r="A56" s="248"/>
      <c r="B56" s="244"/>
      <c r="C56" s="244"/>
      <c r="D56" s="244"/>
      <c r="E56" s="244"/>
      <c r="F56" s="244"/>
      <c r="G56" s="325"/>
      <c r="H56" s="326" t="s">
        <v>506</v>
      </c>
      <c r="I56" s="327">
        <v>491083</v>
      </c>
      <c r="J56" s="328">
        <v>25808</v>
      </c>
      <c r="K56" s="329">
        <v>2.1</v>
      </c>
      <c r="L56" s="330">
        <v>37720</v>
      </c>
      <c r="M56" s="331">
        <v>7.1</v>
      </c>
      <c r="N56" s="332">
        <v>-5</v>
      </c>
    </row>
    <row r="57" spans="1:14">
      <c r="A57" s="248"/>
      <c r="B57" s="244"/>
      <c r="C57" s="244"/>
      <c r="D57" s="244"/>
      <c r="E57" s="244"/>
      <c r="F57" s="244"/>
      <c r="G57" s="310" t="s">
        <v>509</v>
      </c>
      <c r="H57" s="311"/>
      <c r="I57" s="319">
        <v>2374319</v>
      </c>
      <c r="J57" s="320">
        <v>127275</v>
      </c>
      <c r="K57" s="321">
        <v>11.6</v>
      </c>
      <c r="L57" s="322">
        <v>106614</v>
      </c>
      <c r="M57" s="323">
        <v>17.2</v>
      </c>
      <c r="N57" s="324">
        <v>-5.6</v>
      </c>
    </row>
    <row r="58" spans="1:14">
      <c r="A58" s="248"/>
      <c r="B58" s="244"/>
      <c r="C58" s="244"/>
      <c r="D58" s="244"/>
      <c r="E58" s="244"/>
      <c r="F58" s="244"/>
      <c r="G58" s="325"/>
      <c r="H58" s="326" t="s">
        <v>506</v>
      </c>
      <c r="I58" s="327">
        <v>986468</v>
      </c>
      <c r="J58" s="328">
        <v>52880</v>
      </c>
      <c r="K58" s="329">
        <v>104.9</v>
      </c>
      <c r="L58" s="330">
        <v>45545</v>
      </c>
      <c r="M58" s="331">
        <v>20.7</v>
      </c>
      <c r="N58" s="332">
        <v>84.2</v>
      </c>
    </row>
    <row r="59" spans="1:14">
      <c r="A59" s="248"/>
      <c r="B59" s="244"/>
      <c r="C59" s="244"/>
      <c r="D59" s="244"/>
      <c r="E59" s="244"/>
      <c r="F59" s="244"/>
      <c r="G59" s="310" t="s">
        <v>510</v>
      </c>
      <c r="H59" s="311"/>
      <c r="I59" s="319">
        <v>2433222</v>
      </c>
      <c r="J59" s="320">
        <v>133262</v>
      </c>
      <c r="K59" s="321">
        <v>4.7</v>
      </c>
      <c r="L59" s="322">
        <v>85459</v>
      </c>
      <c r="M59" s="323">
        <v>-19.8</v>
      </c>
      <c r="N59" s="324">
        <v>24.5</v>
      </c>
    </row>
    <row r="60" spans="1:14">
      <c r="A60" s="248"/>
      <c r="B60" s="244"/>
      <c r="C60" s="244"/>
      <c r="D60" s="244"/>
      <c r="E60" s="244"/>
      <c r="F60" s="244"/>
      <c r="G60" s="325"/>
      <c r="H60" s="326" t="s">
        <v>506</v>
      </c>
      <c r="I60" s="333">
        <v>1447069</v>
      </c>
      <c r="J60" s="328">
        <v>79252</v>
      </c>
      <c r="K60" s="329">
        <v>49.9</v>
      </c>
      <c r="L60" s="330">
        <v>44378</v>
      </c>
      <c r="M60" s="331">
        <v>-2.6</v>
      </c>
      <c r="N60" s="332">
        <v>52.5</v>
      </c>
    </row>
    <row r="61" spans="1:14">
      <c r="A61" s="248"/>
      <c r="B61" s="244"/>
      <c r="C61" s="244"/>
      <c r="D61" s="244"/>
      <c r="E61" s="244"/>
      <c r="F61" s="244"/>
      <c r="G61" s="310" t="s">
        <v>511</v>
      </c>
      <c r="H61" s="334"/>
      <c r="I61" s="335">
        <v>2161690</v>
      </c>
      <c r="J61" s="336">
        <v>114759</v>
      </c>
      <c r="K61" s="337">
        <v>9.1999999999999993</v>
      </c>
      <c r="L61" s="338">
        <v>85189</v>
      </c>
      <c r="M61" s="339">
        <v>3.1</v>
      </c>
      <c r="N61" s="324">
        <v>6.1</v>
      </c>
    </row>
    <row r="62" spans="1:14">
      <c r="A62" s="248"/>
      <c r="B62" s="244"/>
      <c r="C62" s="244"/>
      <c r="D62" s="244"/>
      <c r="E62" s="244"/>
      <c r="F62" s="244"/>
      <c r="G62" s="325"/>
      <c r="H62" s="326" t="s">
        <v>506</v>
      </c>
      <c r="I62" s="327">
        <v>876215</v>
      </c>
      <c r="J62" s="328">
        <v>46684</v>
      </c>
      <c r="K62" s="329">
        <v>23.7</v>
      </c>
      <c r="L62" s="330">
        <v>39613</v>
      </c>
      <c r="M62" s="331">
        <v>3.5</v>
      </c>
      <c r="N62" s="332">
        <v>20.2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14:J14"/>
    <mergeCell ref="G15:J15"/>
    <mergeCell ref="G16:J16"/>
    <mergeCell ref="K7:K8"/>
    <mergeCell ref="G9:J9"/>
    <mergeCell ref="G10:J10"/>
    <mergeCell ref="G11:J11"/>
    <mergeCell ref="G12:J12"/>
    <mergeCell ref="G13:J13"/>
    <mergeCell ref="G17:J17"/>
    <mergeCell ref="G21:J21"/>
    <mergeCell ref="G22:J22"/>
    <mergeCell ref="I49:I50"/>
    <mergeCell ref="J49:N49"/>
    <mergeCell ref="K30:K31"/>
    <mergeCell ref="G32:J32"/>
    <mergeCell ref="G33:J33"/>
    <mergeCell ref="G34:J34"/>
    <mergeCell ref="G35:J35"/>
    <mergeCell ref="G36:J36"/>
    <mergeCell ref="G41:J41"/>
    <mergeCell ref="G37:J37"/>
    <mergeCell ref="G38:J38"/>
    <mergeCell ref="G39:J39"/>
    <mergeCell ref="G40:J40"/>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69" t="s">
        <v>3</v>
      </c>
      <c r="D47" s="1169"/>
      <c r="E47" s="1170"/>
      <c r="F47" s="11">
        <v>7.67</v>
      </c>
      <c r="G47" s="12">
        <v>8.73</v>
      </c>
      <c r="H47" s="12">
        <v>11.83</v>
      </c>
      <c r="I47" s="12">
        <v>15.04</v>
      </c>
      <c r="J47" s="13">
        <v>16.34</v>
      </c>
    </row>
    <row r="48" spans="2:10" ht="57.75" customHeight="1">
      <c r="B48" s="14"/>
      <c r="C48" s="1171" t="s">
        <v>4</v>
      </c>
      <c r="D48" s="1171"/>
      <c r="E48" s="1172"/>
      <c r="F48" s="15">
        <v>2.0699999999999998</v>
      </c>
      <c r="G48" s="16">
        <v>1.21</v>
      </c>
      <c r="H48" s="16">
        <v>3.15</v>
      </c>
      <c r="I48" s="16">
        <v>2.82</v>
      </c>
      <c r="J48" s="17">
        <v>3.02</v>
      </c>
    </row>
    <row r="49" spans="2:10" ht="57.75" customHeight="1" thickBot="1">
      <c r="B49" s="18"/>
      <c r="C49" s="1173" t="s">
        <v>5</v>
      </c>
      <c r="D49" s="1173"/>
      <c r="E49" s="1174"/>
      <c r="F49" s="19">
        <v>3.27</v>
      </c>
      <c r="G49" s="20">
        <v>2.89</v>
      </c>
      <c r="H49" s="20">
        <v>9.02</v>
      </c>
      <c r="I49" s="20">
        <v>9.23</v>
      </c>
      <c r="J49" s="21">
        <v>9.16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ioas_user</dc:creator>
  <cp:lastModifiedBy> </cp:lastModifiedBy>
  <cp:lastPrinted>2017-04-21T05:00:24Z</cp:lastPrinted>
  <dcterms:created xsi:type="dcterms:W3CDTF">2017-05-22T01:59:50Z</dcterms:created>
  <dcterms:modified xsi:type="dcterms:W3CDTF">2017-05-25T10:37:48Z</dcterms:modified>
</cp:coreProperties>
</file>