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theme/themeOverride2.xml" ContentType="application/vnd.openxmlformats-officedocument.themeOverrid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charts/chart7.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730" windowHeight="973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25725" calcMode="manual"/>
</workbook>
</file>

<file path=xl/calcChain.xml><?xml version="1.0" encoding="utf-8"?>
<calcChain xmlns="http://schemas.openxmlformats.org/spreadsheetml/2006/main">
  <c r="BG35" i="9"/>
  <c r="BG34"/>
  <c r="W35"/>
  <c r="W34"/>
  <c r="CQ43"/>
  <c r="CQ42"/>
  <c r="CQ41"/>
  <c r="CQ40"/>
  <c r="CQ39"/>
  <c r="CQ38"/>
  <c r="CQ37"/>
  <c r="CQ36"/>
  <c r="CQ35"/>
  <c r="CQ34"/>
  <c r="DG43"/>
  <c r="DG42"/>
  <c r="DG41"/>
  <c r="DG40"/>
  <c r="DG39"/>
  <c r="DG38"/>
  <c r="DG37"/>
  <c r="DG36"/>
  <c r="DG35"/>
  <c r="DG34"/>
  <c r="BY43"/>
  <c r="BY42"/>
  <c r="BY41"/>
  <c r="BY40"/>
  <c r="BY39"/>
  <c r="BY38"/>
  <c r="BY37"/>
  <c r="BY36"/>
  <c r="BY35"/>
  <c r="BY34"/>
  <c r="E43"/>
  <c r="E42"/>
  <c r="E41"/>
  <c r="E40"/>
  <c r="E39"/>
  <c r="E38"/>
  <c r="E37"/>
  <c r="E36"/>
  <c r="E35"/>
  <c r="E34"/>
  <c r="CO43" l="1"/>
  <c r="BE43"/>
  <c r="AM43"/>
  <c r="U43"/>
  <c r="C43"/>
  <c r="CO42"/>
  <c r="BE42"/>
  <c r="AM42"/>
  <c r="U42"/>
  <c r="C42"/>
  <c r="CO41"/>
  <c r="BE41"/>
  <c r="AM41"/>
  <c r="U41"/>
  <c r="C41"/>
  <c r="CO40"/>
  <c r="BE40"/>
  <c r="AM40"/>
  <c r="U40"/>
  <c r="C40"/>
  <c r="CO39"/>
  <c r="BE39"/>
  <c r="AM39"/>
  <c r="U39"/>
  <c r="C39"/>
  <c r="CO38"/>
  <c r="BE38"/>
  <c r="AM38"/>
  <c r="U38"/>
  <c r="C38"/>
  <c r="CO37"/>
  <c r="BE37"/>
  <c r="AM37"/>
  <c r="U37"/>
  <c r="C37"/>
  <c r="CO36"/>
  <c r="BE36"/>
  <c r="AM36"/>
  <c r="U36"/>
  <c r="C36"/>
  <c r="CO35"/>
  <c r="AM35"/>
  <c r="AM34"/>
  <c r="C34"/>
  <c r="C35" s="1"/>
  <c r="U34" l="1"/>
  <c r="P67" i="8"/>
  <c r="O67"/>
  <c r="N67"/>
  <c r="M67"/>
  <c r="L67"/>
  <c r="K67"/>
  <c r="J67"/>
  <c r="I67"/>
  <c r="H67"/>
  <c r="G67"/>
  <c r="F67"/>
  <c r="E67"/>
  <c r="D67"/>
  <c r="C67"/>
  <c r="B67"/>
  <c r="N66"/>
  <c r="K66"/>
  <c r="H66"/>
  <c r="E66"/>
  <c r="B66"/>
  <c r="N65"/>
  <c r="K65"/>
  <c r="H65"/>
  <c r="E65"/>
  <c r="B65"/>
  <c r="N64"/>
  <c r="K64"/>
  <c r="H64"/>
  <c r="E64"/>
  <c r="B64"/>
  <c r="N63"/>
  <c r="K63"/>
  <c r="H63"/>
  <c r="E63"/>
  <c r="B63"/>
  <c r="N62"/>
  <c r="K62"/>
  <c r="H62"/>
  <c r="E62"/>
  <c r="B62"/>
  <c r="N61"/>
  <c r="K61"/>
  <c r="H61"/>
  <c r="E61"/>
  <c r="B61"/>
  <c r="N60"/>
  <c r="K60"/>
  <c r="H60"/>
  <c r="E60"/>
  <c r="B60"/>
  <c r="N59"/>
  <c r="K59"/>
  <c r="H59"/>
  <c r="E59"/>
  <c r="B59"/>
  <c r="P58"/>
  <c r="M58"/>
  <c r="J58"/>
  <c r="G58"/>
  <c r="D58"/>
  <c r="P57"/>
  <c r="M57"/>
  <c r="J57"/>
  <c r="G57"/>
  <c r="D57"/>
  <c r="P56"/>
  <c r="M56"/>
  <c r="J56"/>
  <c r="G56"/>
  <c r="D56"/>
  <c r="N54"/>
  <c r="K54"/>
  <c r="H54"/>
  <c r="E54"/>
  <c r="B54"/>
  <c r="P50"/>
  <c r="O50"/>
  <c r="N50"/>
  <c r="M50"/>
  <c r="L50"/>
  <c r="K50"/>
  <c r="J50"/>
  <c r="I50"/>
  <c r="H50"/>
  <c r="G50"/>
  <c r="F50"/>
  <c r="E50"/>
  <c r="D50"/>
  <c r="C50"/>
  <c r="B50"/>
  <c r="N49"/>
  <c r="K49"/>
  <c r="H49"/>
  <c r="E49"/>
  <c r="B49"/>
  <c r="N48"/>
  <c r="K48"/>
  <c r="H48"/>
  <c r="E48"/>
  <c r="B48"/>
  <c r="N47"/>
  <c r="K47"/>
  <c r="H47"/>
  <c r="E47"/>
  <c r="B47"/>
  <c r="N46"/>
  <c r="K46"/>
  <c r="H46"/>
  <c r="E46"/>
  <c r="B46"/>
  <c r="N45"/>
  <c r="K45"/>
  <c r="H45"/>
  <c r="E45"/>
  <c r="B45"/>
  <c r="N44"/>
  <c r="K44"/>
  <c r="H44"/>
  <c r="E44"/>
  <c r="B44"/>
  <c r="N43"/>
  <c r="K43"/>
  <c r="H43"/>
  <c r="E43"/>
  <c r="B43"/>
  <c r="P42"/>
  <c r="M42"/>
  <c r="J42"/>
  <c r="G42"/>
  <c r="D42"/>
  <c r="N40"/>
  <c r="K40"/>
  <c r="H40"/>
  <c r="E40"/>
  <c r="B40"/>
  <c r="K36"/>
  <c r="J36"/>
  <c r="I36"/>
  <c r="H36"/>
  <c r="G36"/>
  <c r="F36"/>
  <c r="E36"/>
  <c r="D36"/>
  <c r="C36"/>
  <c r="B36"/>
  <c r="A36"/>
  <c r="K35"/>
  <c r="J35"/>
  <c r="I35"/>
  <c r="H35"/>
  <c r="G35"/>
  <c r="F35"/>
  <c r="E35"/>
  <c r="D35"/>
  <c r="C35"/>
  <c r="B35"/>
  <c r="A35"/>
  <c r="K34"/>
  <c r="J34"/>
  <c r="I34"/>
  <c r="H34"/>
  <c r="G34"/>
  <c r="F34"/>
  <c r="E34"/>
  <c r="D34"/>
  <c r="C34"/>
  <c r="B34"/>
  <c r="A34"/>
  <c r="K33"/>
  <c r="J33"/>
  <c r="I33"/>
  <c r="H33"/>
  <c r="G33"/>
  <c r="F33"/>
  <c r="E33"/>
  <c r="D33"/>
  <c r="C33"/>
  <c r="B33"/>
  <c r="A33"/>
  <c r="K32"/>
  <c r="J32"/>
  <c r="I32"/>
  <c r="H32"/>
  <c r="G32"/>
  <c r="F32"/>
  <c r="E32"/>
  <c r="D32"/>
  <c r="C32"/>
  <c r="B32"/>
  <c r="A32"/>
  <c r="K31"/>
  <c r="J31"/>
  <c r="I31"/>
  <c r="H31"/>
  <c r="G31"/>
  <c r="F31"/>
  <c r="E31"/>
  <c r="D31"/>
  <c r="C31"/>
  <c r="B31"/>
  <c r="A31"/>
  <c r="K30"/>
  <c r="J30"/>
  <c r="I30"/>
  <c r="H30"/>
  <c r="G30"/>
  <c r="F30"/>
  <c r="E30"/>
  <c r="D30"/>
  <c r="C30"/>
  <c r="B30"/>
  <c r="A30"/>
  <c r="K29"/>
  <c r="J29"/>
  <c r="I29"/>
  <c r="H29"/>
  <c r="G29"/>
  <c r="F29"/>
  <c r="E29"/>
  <c r="D29"/>
  <c r="C29"/>
  <c r="B29"/>
  <c r="A29"/>
  <c r="K28"/>
  <c r="J28"/>
  <c r="I28"/>
  <c r="H28"/>
  <c r="G28"/>
  <c r="F28"/>
  <c r="E28"/>
  <c r="D28"/>
  <c r="C28"/>
  <c r="B28"/>
  <c r="A28"/>
  <c r="K27"/>
  <c r="J27"/>
  <c r="I27"/>
  <c r="H27"/>
  <c r="G27"/>
  <c r="F27"/>
  <c r="E27"/>
  <c r="D27"/>
  <c r="C27"/>
  <c r="B27"/>
  <c r="A27"/>
  <c r="J25"/>
  <c r="H25"/>
  <c r="F25"/>
  <c r="D25"/>
  <c r="B25"/>
  <c r="F21"/>
  <c r="E21"/>
  <c r="D21"/>
  <c r="C21"/>
  <c r="B21"/>
  <c r="F20"/>
  <c r="E20"/>
  <c r="D20"/>
  <c r="C20"/>
  <c r="B20"/>
  <c r="F19"/>
  <c r="E19"/>
  <c r="D19"/>
  <c r="C19"/>
  <c r="B19"/>
  <c r="F18"/>
  <c r="E18"/>
  <c r="D18"/>
  <c r="C18"/>
  <c r="B18"/>
  <c r="U35" i="9" l="1"/>
  <c r="BE34" s="1"/>
  <c r="BE35" l="1"/>
  <c r="BW34" s="1"/>
  <c r="BW35" s="1"/>
  <c r="BW36" s="1"/>
  <c r="BW37" s="1"/>
  <c r="BW38" s="1"/>
  <c r="BW39" s="1"/>
  <c r="BW40" s="1"/>
  <c r="BW41" s="1"/>
  <c r="BW42" s="1"/>
  <c r="BW43" s="1"/>
  <c r="CO34" l="1"/>
</calcChain>
</file>

<file path=xl/sharedStrings.xml><?xml version="1.0" encoding="utf-8"?>
<sst xmlns="http://schemas.openxmlformats.org/spreadsheetml/2006/main" count="1096" uniqueCount="564">
  <si>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</si>
  <si>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</si>
  <si>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</si>
  <si>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</si>
  <si>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</si>
  <si>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</si>
  <si>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</si>
  <si>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</si>
  <si>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</si>
  <si>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</si>
  <si>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</si>
  <si>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</si>
  <si>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</si>
  <si>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</si>
  <si>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</si>
  <si>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</si>
  <si>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</si>
  <si>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</si>
  <si>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</si>
  <si>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</si>
  <si>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</si>
  <si>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</si>
  <si>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</si>
  <si>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</si>
  <si>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</si>
  <si>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</si>
  <si>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</si>
  <si>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</si>
  <si>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</si>
  <si>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</si>
  <si>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</si>
  <si>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</si>
  <si>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</si>
  <si>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</si>
  <si>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</si>
  <si>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</si>
  <si>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</si>
  <si>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</si>
  <si>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</si>
  <si>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</si>
  <si>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</si>
  <si>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</si>
  <si>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</si>
  <si>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</si>
  <si>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</si>
  <si>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</si>
  <si>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</si>
  <si>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</si>
  <si>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</si>
  <si>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</si>
  <si>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</si>
  <si>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</si>
  <si>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</si>
  <si>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</si>
  <si>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</si>
  <si>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</si>
  <si>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</si>
  <si>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</si>
  <si>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</si>
  <si>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</si>
  <si>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</si>
  <si>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</si>
  <si>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</si>
  <si>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</si>
  <si>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</si>
  <si>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高知県</t>
    <phoneticPr fontId="5"/>
  </si>
  <si>
    <t>市町村類型</t>
    <phoneticPr fontId="5"/>
  </si>
  <si>
    <t>Ⅰ－１</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</si>
  <si>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</si>
  <si>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</si>
  <si>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</si>
  <si>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</si>
  <si>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</si>
  <si>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</si>
  <si>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</si>
  <si>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</si>
  <si>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</si>
  <si>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</si>
  <si>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</si>
  <si>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</si>
  <si>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馬路村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</si>
  <si>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</si>
  <si>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</si>
  <si>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</si>
  <si>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</si>
  <si>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</si>
  <si>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</si>
  <si>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</si>
  <si>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</si>
  <si>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</si>
  <si>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</si>
  <si>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</si>
  <si>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</si>
  <si>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</si>
  <si>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</si>
  <si>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</si>
  <si>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</si>
  <si>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</si>
  <si>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</si>
  <si>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</si>
  <si>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</si>
  <si>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</si>
  <si>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</si>
  <si>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</si>
  <si>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-18.8</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</si>
  <si>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</si>
  <si>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</si>
  <si>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</si>
  <si>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</si>
  <si>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</si>
  <si>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</si>
  <si>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</si>
  <si>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</si>
  <si>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</si>
  <si>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</si>
  <si>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</si>
  <si>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</si>
  <si>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</si>
  <si>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</si>
  <si>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</si>
  <si>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</si>
  <si>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</si>
  <si>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</si>
  <si>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</si>
  <si>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</si>
  <si>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</si>
  <si>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</si>
  <si>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</si>
  <si>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</si>
  <si>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</si>
  <si>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</si>
  <si>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</si>
  <si>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</si>
  <si>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</si>
  <si>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</si>
  <si>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</si>
  <si>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</si>
  <si>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</si>
  <si>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</si>
  <si>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</si>
  <si>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</si>
  <si>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</si>
  <si>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</si>
  <si>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</si>
  <si>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</si>
  <si>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</si>
  <si>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</si>
  <si>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</si>
  <si>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</si>
  <si>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</si>
  <si>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</si>
  <si>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</si>
  <si>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</si>
  <si>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</si>
  <si>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</si>
  <si>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</si>
  <si>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</si>
  <si>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</si>
  <si>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</si>
  <si>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</si>
  <si>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</si>
  <si>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</si>
  <si>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</si>
  <si>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</si>
  <si>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</si>
  <si>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</si>
  <si>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</si>
  <si>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</si>
  <si>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</si>
  <si>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</si>
  <si>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</si>
  <si>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</si>
  <si>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</si>
  <si>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</si>
  <si>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</si>
  <si>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</si>
  <si>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</si>
  <si>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</si>
  <si>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</si>
  <si>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</si>
  <si>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</si>
  <si>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</si>
  <si>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</si>
  <si>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</si>
  <si>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</si>
  <si>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</si>
  <si>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</si>
  <si>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</si>
  <si>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</si>
  <si>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</si>
  <si>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高知県馬路村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</si>
  <si>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</si>
  <si>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</si>
  <si>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</si>
  <si>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</si>
  <si>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</si>
  <si>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</si>
  <si>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</si>
  <si>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</si>
  <si>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</si>
  <si>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</si>
  <si>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</si>
  <si>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</si>
  <si>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</si>
  <si>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</si>
  <si>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</si>
  <si>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</si>
  <si>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</si>
  <si>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</si>
  <si>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</si>
  <si>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</si>
  <si>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</si>
  <si>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</si>
  <si>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</si>
  <si>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</si>
  <si>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</si>
  <si>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</si>
  <si>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</si>
  <si>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</si>
  <si>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</si>
  <si>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</si>
  <si>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</si>
  <si>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</si>
  <si>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</si>
  <si>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</si>
  <si>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</si>
  <si>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</si>
  <si>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</si>
  <si>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</si>
  <si>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</si>
  <si>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</si>
  <si>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</si>
  <si>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</si>
  <si>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</si>
  <si>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</si>
  <si>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</si>
  <si>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</si>
  <si>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</si>
  <si>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</si>
  <si>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</si>
  <si>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</si>
  <si>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</si>
  <si>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</si>
  <si>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</si>
  <si>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</si>
  <si>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</si>
  <si>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</si>
  <si>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</si>
  <si>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</si>
  <si>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</si>
  <si>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</si>
  <si>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</si>
  <si>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</si>
  <si>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</si>
  <si>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</si>
  <si>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</si>
  <si>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</si>
  <si>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</si>
  <si>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</si>
  <si>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</si>
  <si>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</si>
  <si>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</si>
  <si>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</si>
  <si>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</si>
  <si>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</si>
  <si>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</si>
  <si>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</si>
  <si>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</si>
  <si>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</si>
  <si>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</si>
  <si>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</si>
  <si>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</si>
  <si>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</si>
  <si>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</si>
  <si>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</si>
  <si>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</si>
  <si>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</si>
  <si>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</si>
  <si>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</si>
  <si>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</si>
  <si>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</si>
  <si>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</si>
  <si>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</si>
  <si>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</si>
  <si>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</si>
  <si>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</si>
  <si>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</si>
  <si>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</si>
  <si>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</si>
  <si>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</si>
  <si>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</si>
  <si>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</si>
  <si>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</si>
  <si>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</si>
  <si>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</si>
  <si>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</si>
  <si>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</si>
  <si>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</si>
  <si>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</si>
  <si>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</si>
  <si>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</si>
  <si>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</si>
  <si>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</si>
  <si>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</si>
  <si>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</si>
  <si>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</si>
  <si>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</si>
  <si>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</si>
  <si>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</si>
  <si>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介護サービス</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</si>
  <si>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</si>
  <si>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</si>
  <si>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</si>
  <si>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</si>
  <si>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</si>
  <si>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</si>
  <si>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</si>
  <si>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</si>
  <si>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</si>
  <si>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</si>
  <si>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</si>
  <si>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</si>
  <si>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</si>
  <si>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</si>
  <si>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</si>
  <si>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</si>
  <si>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</si>
  <si>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</si>
  <si>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</si>
  <si>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</si>
  <si>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</si>
  <si>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</si>
  <si>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</si>
  <si>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</si>
  <si>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</si>
  <si>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</si>
  <si>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</si>
  <si>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</si>
  <si>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高知県馬路村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</si>
  <si>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</si>
  <si>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</si>
  <si>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</si>
  <si>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</si>
  <si>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</si>
  <si>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</si>
  <si>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</si>
  <si>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</si>
  <si>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</si>
  <si>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</si>
  <si>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</si>
  <si>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</si>
  <si>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</si>
  <si>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</si>
  <si>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</si>
  <si>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</si>
  <si>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</si>
  <si>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</si>
  <si>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</si>
  <si>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</si>
  <si>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診療所特別会計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</si>
  <si>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</si>
  <si>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</si>
  <si>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</si>
  <si>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</si>
  <si>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</si>
  <si>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</si>
  <si>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</si>
  <si>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</si>
  <si>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</si>
  <si>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</si>
  <si>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</si>
  <si>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</si>
  <si>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</si>
  <si>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</si>
  <si>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</si>
  <si>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</si>
  <si>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簡易水道特別会計</t>
    <phoneticPr fontId="5"/>
  </si>
  <si>
    <t>法非適用企業</t>
    <phoneticPr fontId="5"/>
  </si>
  <si>
    <t>介護サービス特別会計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</si>
  <si>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</si>
  <si>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</si>
  <si>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</si>
  <si>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</si>
  <si>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</si>
  <si>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</si>
  <si>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</si>
  <si>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</si>
  <si>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</si>
  <si>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</si>
  <si>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</si>
  <si>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</si>
  <si>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</si>
  <si>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</si>
  <si>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</si>
  <si>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</si>
  <si>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</si>
  <si>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</si>
  <si>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</si>
  <si>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</si>
  <si>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</si>
  <si>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</si>
  <si>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</si>
  <si>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</si>
  <si>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</si>
  <si>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</si>
  <si>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</si>
  <si>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</si>
  <si>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</si>
  <si>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</si>
  <si>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</si>
  <si>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</si>
  <si>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t>
    <phoneticPr fontId="5"/>
  </si>
  <si>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</si>
  <si>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</si>
  <si>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</si>
  <si>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</si>
  <si>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</si>
  <si>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</si>
  <si>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</si>
  <si>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</si>
  <si>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</si>
  <si>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</si>
  <si>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</si>
  <si>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</si>
  <si>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</si>
  <si>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</si>
  <si>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</si>
  <si>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</si>
  <si>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</si>
  <si>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</si>
  <si>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</si>
  <si>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</si>
  <si>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</si>
  <si>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</si>
  <si>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</si>
  <si>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</si>
  <si>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簡易水道特別会計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</si>
  <si>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</si>
  <si>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</si>
  <si>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介護サービス特別会計</t>
    <phoneticPr fontId="5"/>
  </si>
  <si>
    <t>(Ｆ)</t>
    <phoneticPr fontId="5"/>
  </si>
  <si>
    <t>後期高齢者医療特別会計</t>
    <phoneticPr fontId="5"/>
  </si>
  <si>
    <t>将来負担比率（(Ｅ)－(Ｆ)）／（(Ｃ)－(Ｄ)）×１００</t>
    <rPh sb="0" eb="2">
      <t>ショウライ</t>
    </rPh>
    <rPh sb="2" eb="4">
      <t>フタン</t>
    </rPh>
    <rPh sb="4" eb="6">
      <t>ヒリツ</t>
    </rPh>
    <phoneticPr fontId="5"/>
  </si>
  <si>
    <t>国民健康保険特別会計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</si>
  <si>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</si>
  <si>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</si>
  <si>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</si>
  <si>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</si>
  <si>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</si>
  <si>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</si>
  <si>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</si>
  <si>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</si>
  <si>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</si>
  <si>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</si>
  <si>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</si>
  <si>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</si>
  <si>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</si>
  <si>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</si>
  <si>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</si>
  <si>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</si>
  <si>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</si>
  <si>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</si>
  <si>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</si>
  <si>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</si>
  <si>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</si>
  <si>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</si>
  <si>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t>
    <phoneticPr fontId="5"/>
  </si>
  <si>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</si>
  <si>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</si>
  <si>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</si>
  <si>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</si>
  <si>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</si>
  <si>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</si>
  <si>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</si>
  <si>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</si>
  <si>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</si>
  <si>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</si>
  <si>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</si>
  <si>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</si>
  <si>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</si>
  <si>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</si>
  <si>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</si>
  <si>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</si>
  <si>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</si>
  <si>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</si>
  <si>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</si>
  <si>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</si>
  <si>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</si>
  <si>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</si>
  <si>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</si>
  <si>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</si>
  <si>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</si>
  <si>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</si>
  <si>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</si>
  <si>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</si>
  <si>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</si>
  <si>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</si>
  <si>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</si>
  <si>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</si>
  <si>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</si>
  <si>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</si>
  <si>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</si>
  <si>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</si>
  <si>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</si>
  <si>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</si>
  <si>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</si>
  <si>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</si>
  <si>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</si>
  <si>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</si>
  <si>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</si>
  <si>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</si>
  <si>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</si>
  <si>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</si>
  <si>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</si>
  <si>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</si>
  <si>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</si>
  <si>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</si>
  <si>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</si>
  <si>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</si>
  <si>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</si>
  <si>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</si>
  <si>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</si>
  <si>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</si>
  <si>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</si>
  <si>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</si>
  <si>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</si>
  <si>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</si>
  <si>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3.41</t>
  </si>
  <si>
    <t>▲ 5.18</t>
  </si>
  <si>
    <t>▲ 12.99</t>
  </si>
  <si>
    <t>▲ 4.30</t>
  </si>
  <si>
    <t>一般会計</t>
  </si>
  <si>
    <t>国民健康保険特別会計</t>
  </si>
  <si>
    <t>介護サービス特別会計</t>
  </si>
  <si>
    <t>簡易水道特別会計</t>
  </si>
  <si>
    <t>診療所特別会計</t>
  </si>
  <si>
    <t>後期高齢者医療特別会計</t>
  </si>
  <si>
    <t>その他会計（赤字）</t>
  </si>
  <si>
    <t>その他会計（黒字）</t>
  </si>
  <si>
    <t>中芸広域連合（一般会計）</t>
    <rPh sb="0" eb="1">
      <t>チュウ</t>
    </rPh>
    <rPh sb="1" eb="2">
      <t>ゲイ</t>
    </rPh>
    <rPh sb="2" eb="4">
      <t>コウイキ</t>
    </rPh>
    <rPh sb="4" eb="6">
      <t>レンゴウ</t>
    </rPh>
    <rPh sb="7" eb="9">
      <t>イッパン</t>
    </rPh>
    <rPh sb="9" eb="11">
      <t>カイケイ</t>
    </rPh>
    <phoneticPr fontId="2"/>
  </si>
  <si>
    <t>中芸広域連合（介護保険事業特別会計）</t>
    <rPh sb="0" eb="1">
      <t>チュウ</t>
    </rPh>
    <rPh sb="1" eb="2">
      <t>ゲイ</t>
    </rPh>
    <rPh sb="2" eb="4">
      <t>コウイキ</t>
    </rPh>
    <rPh sb="4" eb="6">
      <t>レンゴウ</t>
    </rPh>
    <rPh sb="7" eb="9">
      <t>カイゴ</t>
    </rPh>
    <rPh sb="9" eb="11">
      <t>ホケン</t>
    </rPh>
    <rPh sb="11" eb="13">
      <t>ジギョウ</t>
    </rPh>
    <rPh sb="13" eb="15">
      <t>トクベツ</t>
    </rPh>
    <rPh sb="15" eb="17">
      <t>カイケイ</t>
    </rPh>
    <phoneticPr fontId="2"/>
  </si>
  <si>
    <t>安芸広域市町村圏事務組合</t>
    <rPh sb="0" eb="2">
      <t>アキ</t>
    </rPh>
    <rPh sb="2" eb="4">
      <t>コウイキ</t>
    </rPh>
    <rPh sb="4" eb="7">
      <t>シチョウソン</t>
    </rPh>
    <rPh sb="7" eb="8">
      <t>ケン</t>
    </rPh>
    <rPh sb="8" eb="10">
      <t>ジム</t>
    </rPh>
    <rPh sb="10" eb="12">
      <t>クミアイ</t>
    </rPh>
    <phoneticPr fontId="2"/>
  </si>
  <si>
    <t>安芸広域市町村圏特別養護老人ホーム組合</t>
    <rPh sb="0" eb="2">
      <t>アキ</t>
    </rPh>
    <rPh sb="2" eb="4">
      <t>コウイキ</t>
    </rPh>
    <rPh sb="4" eb="7">
      <t>シチョウソン</t>
    </rPh>
    <rPh sb="7" eb="8">
      <t>ケン</t>
    </rPh>
    <rPh sb="8" eb="10">
      <t>トクベツ</t>
    </rPh>
    <rPh sb="10" eb="12">
      <t>ヨウゴ</t>
    </rPh>
    <rPh sb="12" eb="14">
      <t>ロウジン</t>
    </rPh>
    <rPh sb="17" eb="19">
      <t>クミアイ</t>
    </rPh>
    <phoneticPr fontId="2"/>
  </si>
  <si>
    <t>高知県市町村総合事務組合（一般会計）</t>
    <rPh sb="0" eb="3">
      <t>コウチケン</t>
    </rPh>
    <rPh sb="3" eb="6">
      <t>シチョウソン</t>
    </rPh>
    <rPh sb="6" eb="8">
      <t>ソウゴウ</t>
    </rPh>
    <rPh sb="8" eb="10">
      <t>ジム</t>
    </rPh>
    <rPh sb="10" eb="12">
      <t>クミアイ</t>
    </rPh>
    <rPh sb="13" eb="15">
      <t>イッパン</t>
    </rPh>
    <rPh sb="15" eb="17">
      <t>カイケイ</t>
    </rPh>
    <phoneticPr fontId="2"/>
  </si>
  <si>
    <t>高知県市町村総合事務組合（交通災害共済事業）</t>
    <rPh sb="0" eb="3">
      <t>コウチケン</t>
    </rPh>
    <rPh sb="3" eb="6">
      <t>シチョウソン</t>
    </rPh>
    <rPh sb="6" eb="8">
      <t>ソウゴウ</t>
    </rPh>
    <rPh sb="8" eb="10">
      <t>ジム</t>
    </rPh>
    <rPh sb="10" eb="12">
      <t>クミアイ</t>
    </rPh>
    <rPh sb="13" eb="15">
      <t>コウツウ</t>
    </rPh>
    <rPh sb="15" eb="17">
      <t>サイガイ</t>
    </rPh>
    <rPh sb="17" eb="19">
      <t>キョウサイ</t>
    </rPh>
    <rPh sb="19" eb="21">
      <t>ジギョウ</t>
    </rPh>
    <phoneticPr fontId="2"/>
  </si>
  <si>
    <t>高知県市町村総合事務組合（会館建設事業）</t>
    <rPh sb="0" eb="3">
      <t>コウチケン</t>
    </rPh>
    <rPh sb="3" eb="6">
      <t>シチョウソン</t>
    </rPh>
    <rPh sb="6" eb="8">
      <t>ソウゴウ</t>
    </rPh>
    <rPh sb="8" eb="10">
      <t>ジム</t>
    </rPh>
    <rPh sb="10" eb="12">
      <t>クミアイ</t>
    </rPh>
    <rPh sb="13" eb="15">
      <t>カイカン</t>
    </rPh>
    <rPh sb="15" eb="17">
      <t>ケンセツ</t>
    </rPh>
    <rPh sb="17" eb="19">
      <t>ジギョウ</t>
    </rPh>
    <phoneticPr fontId="2"/>
  </si>
  <si>
    <t>こうち人づくり広域連合（一般会計）</t>
    <rPh sb="3" eb="4">
      <t>ヒト</t>
    </rPh>
    <rPh sb="7" eb="9">
      <t>コウイキ</t>
    </rPh>
    <rPh sb="9" eb="11">
      <t>レンゴウ</t>
    </rPh>
    <rPh sb="12" eb="14">
      <t>イッパン</t>
    </rPh>
    <rPh sb="14" eb="16">
      <t>カイケイ</t>
    </rPh>
    <phoneticPr fontId="2"/>
  </si>
  <si>
    <t>高知県後期高齢者医療広域連合（一般会計）</t>
    <rPh sb="0" eb="3">
      <t>コウチケン</t>
    </rPh>
    <rPh sb="3" eb="5">
      <t>コウキ</t>
    </rPh>
    <rPh sb="5" eb="8">
      <t>コウレイシャ</t>
    </rPh>
    <rPh sb="8" eb="10">
      <t>イリョウ</t>
    </rPh>
    <rPh sb="10" eb="12">
      <t>コウイキ</t>
    </rPh>
    <rPh sb="12" eb="14">
      <t>レンゴウ</t>
    </rPh>
    <rPh sb="15" eb="17">
      <t>イッパン</t>
    </rPh>
    <rPh sb="17" eb="19">
      <t>カイケイ</t>
    </rPh>
    <phoneticPr fontId="2"/>
  </si>
  <si>
    <t>高知県後期高齢者医療広域連合（後期高齢者医療特別会計）</t>
    <rPh sb="0" eb="3">
      <t>コウチケン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</si>
  <si>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高知県広域食肉センター事務組合</t>
    <rPh sb="0" eb="3">
      <t>コウチケン</t>
    </rPh>
    <rPh sb="3" eb="5">
      <t>コウイキ</t>
    </rPh>
    <rPh sb="5" eb="7">
      <t>ショクニク</t>
    </rPh>
    <rPh sb="11" eb="13">
      <t>ジム</t>
    </rPh>
    <rPh sb="13" eb="15">
      <t>クミアイ</t>
    </rPh>
    <phoneticPr fontId="2"/>
  </si>
  <si>
    <t>㈱エコアス馬路村</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</si>
  <si>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</si>
  <si>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</si>
  <si>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</si>
  <si>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</si>
  <si>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</si>
  <si>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</si>
  <si>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</si>
  <si>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</si>
  <si>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有形固定資産減価償却率</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</si>
  <si>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</si>
  <si>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</si>
  <si>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</si>
  <si>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　将来負担比率については将来負担額を充当可能財源が上回っているため算出されておらず、実質公債費比率についても近年は減少傾向にあり類似団体平均値を下回っている。
　しかし、地方債現在高は近年増加傾向にあり、充当可能基金残高については減少傾向にあるため、地方債の新規発行を抑制し公債費の適正化に取り組んでいく必要がある。</t>
    <rPh sb="1" eb="3">
      <t>ショウライ</t>
    </rPh>
    <rPh sb="3" eb="5">
      <t>フタン</t>
    </rPh>
    <rPh sb="5" eb="7">
      <t>ヒリツ</t>
    </rPh>
    <rPh sb="12" eb="14">
      <t>ショウライ</t>
    </rPh>
    <rPh sb="14" eb="16">
      <t>フタン</t>
    </rPh>
    <rPh sb="16" eb="17">
      <t>ガク</t>
    </rPh>
    <rPh sb="18" eb="20">
      <t>ジュウトウ</t>
    </rPh>
    <rPh sb="20" eb="22">
      <t>カノウ</t>
    </rPh>
    <rPh sb="22" eb="24">
      <t>ザイゲン</t>
    </rPh>
    <rPh sb="25" eb="27">
      <t>ウワマワ</t>
    </rPh>
    <rPh sb="33" eb="35">
      <t>サンシュツ</t>
    </rPh>
    <rPh sb="42" eb="44">
      <t>ジッシツ</t>
    </rPh>
    <rPh sb="44" eb="46">
      <t>コウサイ</t>
    </rPh>
    <rPh sb="46" eb="47">
      <t>ヒ</t>
    </rPh>
    <rPh sb="47" eb="49">
      <t>ヒリツ</t>
    </rPh>
    <rPh sb="54" eb="56">
      <t>キンネン</t>
    </rPh>
    <rPh sb="57" eb="59">
      <t>ゲンショウ</t>
    </rPh>
    <rPh sb="59" eb="61">
      <t>ケイコウ</t>
    </rPh>
    <rPh sb="64" eb="66">
      <t>ルイジ</t>
    </rPh>
    <rPh sb="66" eb="68">
      <t>ダンタイ</t>
    </rPh>
    <rPh sb="68" eb="71">
      <t>ヘイキンチ</t>
    </rPh>
    <rPh sb="72" eb="74">
      <t>シタマワ</t>
    </rPh>
    <rPh sb="85" eb="88">
      <t>チホウサイ</t>
    </rPh>
    <rPh sb="88" eb="90">
      <t>ゲンザイ</t>
    </rPh>
    <rPh sb="90" eb="91">
      <t>ダカ</t>
    </rPh>
    <rPh sb="92" eb="94">
      <t>キンネン</t>
    </rPh>
    <rPh sb="94" eb="96">
      <t>ゾウカ</t>
    </rPh>
    <rPh sb="96" eb="98">
      <t>ケイコウ</t>
    </rPh>
    <rPh sb="102" eb="104">
      <t>ジュウトウ</t>
    </rPh>
    <rPh sb="104" eb="106">
      <t>カノウ</t>
    </rPh>
    <rPh sb="106" eb="108">
      <t>キキン</t>
    </rPh>
    <rPh sb="108" eb="110">
      <t>ザンダカ</t>
    </rPh>
    <rPh sb="115" eb="117">
      <t>ゲンショウ</t>
    </rPh>
    <rPh sb="117" eb="119">
      <t>ケイコウ</t>
    </rPh>
    <rPh sb="125" eb="128">
      <t>チホウサイ</t>
    </rPh>
    <rPh sb="129" eb="131">
      <t>シンキ</t>
    </rPh>
    <rPh sb="131" eb="133">
      <t>ハッコウ</t>
    </rPh>
    <rPh sb="134" eb="136">
      <t>ヨクセイ</t>
    </rPh>
    <rPh sb="137" eb="140">
      <t>コウサイヒ</t>
    </rPh>
    <rPh sb="141" eb="144">
      <t>テキセイカ</t>
    </rPh>
    <rPh sb="145" eb="146">
      <t>ト</t>
    </rPh>
    <rPh sb="147" eb="148">
      <t>ク</t>
    </rPh>
    <rPh sb="152" eb="154">
      <t>ヒツヨウ</t>
    </rPh>
    <phoneticPr fontId="5"/>
  </si>
</sst>
</file>

<file path=xl/styles.xml><?xml version="1.0" encoding="utf-8"?>
<styleSheet xmlns="http://schemas.openxmlformats.org/spreadsheetml/2006/main">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188" fontId="1" fillId="5" borderId="15"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0" fontId="1" fillId="0" borderId="41" xfId="34" applyFont="1" applyFill="1" applyBorder="1" applyAlignment="1" applyProtection="1">
      <alignment horizontal="left" vertical="top"/>
      <protection locked="0"/>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371841155234637"/>
          <c:y val="0.18300653594771241"/>
          <c:w val="0.87003610108303253"/>
          <c:h val="0.5816993464052288"/>
        </c:manualLayout>
      </c:layout>
      <c:lineChart>
        <c:grouping val="standard"/>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201428</c:v>
                </c:pt>
                <c:pt idx="1">
                  <c:v>221823</c:v>
                </c:pt>
                <c:pt idx="2">
                  <c:v>263041</c:v>
                </c:pt>
                <c:pt idx="3">
                  <c:v>272886</c:v>
                </c:pt>
                <c:pt idx="4">
                  <c:v>245039</c:v>
                </c:pt>
              </c:numCache>
            </c:numRef>
          </c:val>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663697</c:v>
                </c:pt>
                <c:pt idx="1">
                  <c:v>386112</c:v>
                </c:pt>
                <c:pt idx="2">
                  <c:v>617153</c:v>
                </c:pt>
                <c:pt idx="3">
                  <c:v>911247</c:v>
                </c:pt>
                <c:pt idx="4">
                  <c:v>823259</c:v>
                </c:pt>
              </c:numCache>
            </c:numRef>
          </c:val>
        </c:ser>
        <c:dLbls/>
        <c:marker val="1"/>
        <c:axId val="128172800"/>
        <c:axId val="128174336"/>
      </c:lineChart>
      <c:catAx>
        <c:axId val="128172800"/>
        <c:scaling>
          <c:orientation val="minMax"/>
        </c:scaling>
        <c:axPos val="b"/>
        <c:numFmt formatCode="General"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8174336"/>
        <c:crosses val="autoZero"/>
        <c:auto val="1"/>
        <c:lblAlgn val="ctr"/>
        <c:lblOffset val="100"/>
        <c:tickLblSkip val="1"/>
        <c:tickMarkSkip val="1"/>
      </c:catAx>
      <c:valAx>
        <c:axId val="128174336"/>
        <c:scaling>
          <c:orientation val="minMax"/>
          <c:max val="1100000"/>
          <c:min val="0"/>
        </c:scaling>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27E-2"/>
              <c:y val="7.5163398692810454E-2"/>
            </c:manualLayout>
          </c:layout>
          <c:spPr>
            <a:noFill/>
            <a:ln w="25400">
              <a:noFill/>
            </a:ln>
          </c:spPr>
        </c:title>
        <c:numFmt formatCode="#,##0;&quot;△ &quot;#,##0"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8172800"/>
        <c:crosses val="autoZero"/>
        <c:crossBetween val="between"/>
      </c:valAx>
      <c:spPr>
        <a:solidFill>
          <a:srgbClr val="E6FFD5"/>
        </a:solidFill>
        <a:ln w="12700">
          <a:solidFill>
            <a:srgbClr val="000000"/>
          </a:solidFill>
          <a:prstDash val="solid"/>
        </a:ln>
      </c:spPr>
    </c:plotArea>
    <c:plotVisOnly val="1"/>
    <c:dispBlanksAs val="gap"/>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7.6443941109852781E-2"/>
          <c:y val="7.7726262125610818E-2"/>
          <c:w val="0.92129105322763305"/>
          <c:h val="0.84686822912978865"/>
        </c:manualLayout>
      </c:layout>
      <c:barChart>
        <c:barDir val="col"/>
        <c:grouping val="stacked"/>
        <c:ser>
          <c:idx val="0"/>
          <c:order val="0"/>
          <c:tx>
            <c:strRef>
              <c:f>データシート!$A$19</c:f>
              <c:strCache>
                <c:ptCount val="1"/>
                <c:pt idx="0">
                  <c:v>実質収支額</c:v>
                </c:pt>
              </c:strCache>
            </c:strRef>
          </c:tx>
          <c:spPr>
            <a:solidFill>
              <a:srgbClr val="00FFFF"/>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5.66</c:v>
                </c:pt>
                <c:pt idx="1">
                  <c:v>4.7</c:v>
                </c:pt>
                <c:pt idx="2">
                  <c:v>3.83</c:v>
                </c:pt>
                <c:pt idx="3">
                  <c:v>8.33</c:v>
                </c:pt>
                <c:pt idx="4">
                  <c:v>8.42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35.81</c:v>
                </c:pt>
                <c:pt idx="1">
                  <c:v>33.200000000000003</c:v>
                </c:pt>
                <c:pt idx="2">
                  <c:v>32.69</c:v>
                </c:pt>
                <c:pt idx="3">
                  <c:v>22.06</c:v>
                </c:pt>
                <c:pt idx="4">
                  <c:v>19.89</c:v>
                </c:pt>
              </c:numCache>
            </c:numRef>
          </c:val>
        </c:ser>
        <c:dLbls/>
        <c:gapWidth val="250"/>
        <c:overlap val="100"/>
        <c:axId val="135268224"/>
        <c:axId val="135269760"/>
      </c:barChart>
      <c:lineChart>
        <c:grouping val="standard"/>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-3.41</c:v>
                </c:pt>
                <c:pt idx="1">
                  <c:v>0.31</c:v>
                </c:pt>
                <c:pt idx="2">
                  <c:v>-5.18</c:v>
                </c:pt>
                <c:pt idx="3">
                  <c:v>-12.99</c:v>
                </c:pt>
                <c:pt idx="4">
                  <c:v>-4.3</c:v>
                </c:pt>
              </c:numCache>
            </c:numRef>
          </c:val>
        </c:ser>
        <c:dLbls/>
        <c:marker val="1"/>
        <c:axId val="135268224"/>
        <c:axId val="135269760"/>
      </c:lineChart>
      <c:catAx>
        <c:axId val="135268224"/>
        <c:scaling>
          <c:orientation val="minMax"/>
        </c:scaling>
        <c:axPos val="b"/>
        <c:numFmt formatCode="General" sourceLinked="1"/>
        <c:maj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5269760"/>
        <c:crosses val="autoZero"/>
        <c:auto val="1"/>
        <c:lblAlgn val="ctr"/>
        <c:lblOffset val="100"/>
        <c:tickLblSkip val="1"/>
        <c:tickMarkSkip val="1"/>
      </c:catAx>
      <c:valAx>
        <c:axId val="135269760"/>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5268224"/>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4.5784502909787084E-2"/>
          <c:y val="7.7340569877883333E-2"/>
          <c:w val="0.93115348674162657"/>
          <c:h val="0.71777476255088513"/>
        </c:manualLayout>
      </c:layout>
      <c:barChart>
        <c:barDir val="col"/>
        <c:grouping val="stacked"/>
        <c:ser>
          <c:idx val="0"/>
          <c:order val="0"/>
          <c:tx>
            <c:strRef>
              <c:f>データシート!$A$27</c:f>
              <c:strCache>
                <c:ptCount val="1"/>
                <c:pt idx="0">
                  <c:v>その他会計（黒字）</c:v>
                </c:pt>
              </c:strCache>
            </c:strRef>
          </c:tx>
          <c:spPr>
            <a:solidFill>
              <a:srgbClr val="0000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c:v>
                </c:pt>
                <c:pt idx="2">
                  <c:v>#N/A</c:v>
                </c:pt>
                <c:pt idx="3">
                  <c:v>0.01</c:v>
                </c:pt>
                <c:pt idx="4">
                  <c:v>#N/A</c:v>
                </c:pt>
                <c:pt idx="5">
                  <c:v>0</c:v>
                </c:pt>
                <c:pt idx="6">
                  <c:v>#N/A</c:v>
                </c:pt>
                <c:pt idx="7">
                  <c:v>0.01</c:v>
                </c:pt>
                <c:pt idx="8">
                  <c:v>#N/A</c:v>
                </c:pt>
                <c:pt idx="9">
                  <c:v>0.01</c:v>
                </c:pt>
              </c:numCache>
            </c:numRef>
          </c:val>
        </c:ser>
        <c:ser>
          <c:idx val="5"/>
          <c:order val="5"/>
          <c:tx>
            <c:strRef>
              <c:f>データシート!$A$32</c:f>
              <c:strCache>
                <c:ptCount val="1"/>
                <c:pt idx="0">
                  <c:v>診療所特別会計</c:v>
                </c:pt>
              </c:strCache>
            </c:strRef>
          </c:tx>
          <c:spPr>
            <a:solidFill>
              <a:srgbClr val="FF66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0.01</c:v>
                </c:pt>
                <c:pt idx="2">
                  <c:v>#N/A</c:v>
                </c:pt>
                <c:pt idx="3">
                  <c:v>0.03</c:v>
                </c:pt>
                <c:pt idx="4">
                  <c:v>#N/A</c:v>
                </c:pt>
                <c:pt idx="5">
                  <c:v>0.06</c:v>
                </c:pt>
                <c:pt idx="6">
                  <c:v>#N/A</c:v>
                </c:pt>
                <c:pt idx="7">
                  <c:v>0.03</c:v>
                </c:pt>
                <c:pt idx="8">
                  <c:v>#N/A</c:v>
                </c:pt>
                <c:pt idx="9">
                  <c:v>0.09</c:v>
                </c:pt>
              </c:numCache>
            </c:numRef>
          </c:val>
        </c:ser>
        <c:ser>
          <c:idx val="6"/>
          <c:order val="6"/>
          <c:tx>
            <c:strRef>
              <c:f>データシート!$A$33</c:f>
              <c:strCache>
                <c:ptCount val="1"/>
                <c:pt idx="0">
                  <c:v>簡易水道特別会計</c:v>
                </c:pt>
              </c:strCache>
            </c:strRef>
          </c:tx>
          <c:spPr>
            <a:solidFill>
              <a:srgbClr val="9999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0.09</c:v>
                </c:pt>
                <c:pt idx="2">
                  <c:v>#N/A</c:v>
                </c:pt>
                <c:pt idx="3">
                  <c:v>0.05</c:v>
                </c:pt>
                <c:pt idx="4">
                  <c:v>#N/A</c:v>
                </c:pt>
                <c:pt idx="5">
                  <c:v>0.21</c:v>
                </c:pt>
                <c:pt idx="6">
                  <c:v>#N/A</c:v>
                </c:pt>
                <c:pt idx="7">
                  <c:v>0.16</c:v>
                </c:pt>
                <c:pt idx="8">
                  <c:v>#N/A</c:v>
                </c:pt>
                <c:pt idx="9">
                  <c:v>0.1</c:v>
                </c:pt>
              </c:numCache>
            </c:numRef>
          </c:val>
        </c:ser>
        <c:ser>
          <c:idx val="7"/>
          <c:order val="7"/>
          <c:tx>
            <c:strRef>
              <c:f>データシート!$A$34</c:f>
              <c:strCache>
                <c:ptCount val="1"/>
                <c:pt idx="0">
                  <c:v>介護サービス特別会計</c:v>
                </c:pt>
              </c:strCache>
            </c:strRef>
          </c:tx>
          <c:spPr>
            <a:solidFill>
              <a:srgbClr val="008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0.1</c:v>
                </c:pt>
                <c:pt idx="2">
                  <c:v>#N/A</c:v>
                </c:pt>
                <c:pt idx="3">
                  <c:v>0.12</c:v>
                </c:pt>
                <c:pt idx="4">
                  <c:v>#N/A</c:v>
                </c:pt>
                <c:pt idx="5">
                  <c:v>0.05</c:v>
                </c:pt>
                <c:pt idx="6">
                  <c:v>#N/A</c:v>
                </c:pt>
                <c:pt idx="7">
                  <c:v>0.06</c:v>
                </c:pt>
                <c:pt idx="8">
                  <c:v>#N/A</c:v>
                </c:pt>
                <c:pt idx="9">
                  <c:v>0.19</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0.84</c:v>
                </c:pt>
                <c:pt idx="2">
                  <c:v>#N/A</c:v>
                </c:pt>
                <c:pt idx="3">
                  <c:v>1.27</c:v>
                </c:pt>
                <c:pt idx="4">
                  <c:v>#N/A</c:v>
                </c:pt>
                <c:pt idx="5">
                  <c:v>0.39</c:v>
                </c:pt>
                <c:pt idx="6">
                  <c:v>#N/A</c:v>
                </c:pt>
                <c:pt idx="7">
                  <c:v>0.18</c:v>
                </c:pt>
                <c:pt idx="8">
                  <c:v>#N/A</c:v>
                </c:pt>
                <c:pt idx="9">
                  <c:v>1.1599999999999999</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5.64</c:v>
                </c:pt>
                <c:pt idx="2">
                  <c:v>#N/A</c:v>
                </c:pt>
                <c:pt idx="3">
                  <c:v>4.66</c:v>
                </c:pt>
                <c:pt idx="4">
                  <c:v>#N/A</c:v>
                </c:pt>
                <c:pt idx="5">
                  <c:v>3.76</c:v>
                </c:pt>
                <c:pt idx="6">
                  <c:v>#N/A</c:v>
                </c:pt>
                <c:pt idx="7">
                  <c:v>8.2899999999999991</c:v>
                </c:pt>
                <c:pt idx="8">
                  <c:v>#N/A</c:v>
                </c:pt>
                <c:pt idx="9">
                  <c:v>8.32</c:v>
                </c:pt>
              </c:numCache>
            </c:numRef>
          </c:val>
        </c:ser>
        <c:dLbls/>
        <c:overlap val="100"/>
        <c:axId val="136824320"/>
        <c:axId val="136825856"/>
      </c:barChart>
      <c:catAx>
        <c:axId val="136824320"/>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6825856"/>
        <c:crosses val="autoZero"/>
        <c:auto val="1"/>
        <c:lblAlgn val="ctr"/>
        <c:lblOffset val="100"/>
        <c:tickLblSkip val="1"/>
        <c:tickMarkSkip val="1"/>
      </c:catAx>
      <c:valAx>
        <c:axId val="136825856"/>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6824320"/>
        <c:crosses val="autoZero"/>
        <c:crossBetween val="between"/>
      </c:valAx>
      <c:spPr>
        <a:solidFill>
          <a:schemeClr val="bg1"/>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5.6445938365899173E-2"/>
          <c:y val="8.7976539589442848E-2"/>
          <c:w val="0.90356317136844178"/>
          <c:h val="0.63929618768328533"/>
        </c:manualLayout>
      </c:layout>
      <c:barChart>
        <c:barDir val="col"/>
        <c:grouping val="stacked"/>
        <c:ser>
          <c:idx val="0"/>
          <c:order val="0"/>
          <c:tx>
            <c:strRef>
              <c:f>データシート!$A$42</c:f>
              <c:strCache>
                <c:ptCount val="1"/>
                <c:pt idx="0">
                  <c:v>算入公債費等</c:v>
                </c:pt>
              </c:strCache>
            </c:strRef>
          </c:tx>
          <c:spPr>
            <a:solidFill>
              <a:srgbClr val="00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216</c:v>
                </c:pt>
                <c:pt idx="5">
                  <c:v>212</c:v>
                </c:pt>
                <c:pt idx="8">
                  <c:v>180</c:v>
                </c:pt>
                <c:pt idx="11">
                  <c:v>205</c:v>
                </c:pt>
                <c:pt idx="14">
                  <c:v>194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24</c:v>
                </c:pt>
                <c:pt idx="3">
                  <c:v>18</c:v>
                </c:pt>
                <c:pt idx="6">
                  <c:v>18</c:v>
                </c:pt>
                <c:pt idx="9">
                  <c:v>18</c:v>
                </c:pt>
                <c:pt idx="12">
                  <c:v>18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11</c:v>
                </c:pt>
                <c:pt idx="3">
                  <c:v>7</c:v>
                </c:pt>
                <c:pt idx="6">
                  <c:v>12</c:v>
                </c:pt>
                <c:pt idx="9">
                  <c:v>12</c:v>
                </c:pt>
                <c:pt idx="12">
                  <c:v>13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265</c:v>
                </c:pt>
                <c:pt idx="3">
                  <c:v>245</c:v>
                </c:pt>
                <c:pt idx="6">
                  <c:v>201</c:v>
                </c:pt>
                <c:pt idx="9">
                  <c:v>227</c:v>
                </c:pt>
                <c:pt idx="12">
                  <c:v>217</c:v>
                </c:pt>
              </c:numCache>
            </c:numRef>
          </c:val>
        </c:ser>
        <c:dLbls/>
        <c:gapWidth val="100"/>
        <c:overlap val="100"/>
        <c:axId val="137365376"/>
        <c:axId val="137366912"/>
      </c:barChart>
      <c:lineChart>
        <c:grouping val="standard"/>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84</c:v>
                </c:pt>
                <c:pt idx="2">
                  <c:v>#N/A</c:v>
                </c:pt>
                <c:pt idx="3">
                  <c:v>#N/A</c:v>
                </c:pt>
                <c:pt idx="4">
                  <c:v>58</c:v>
                </c:pt>
                <c:pt idx="5">
                  <c:v>#N/A</c:v>
                </c:pt>
                <c:pt idx="6">
                  <c:v>#N/A</c:v>
                </c:pt>
                <c:pt idx="7">
                  <c:v>51</c:v>
                </c:pt>
                <c:pt idx="8">
                  <c:v>#N/A</c:v>
                </c:pt>
                <c:pt idx="9">
                  <c:v>#N/A</c:v>
                </c:pt>
                <c:pt idx="10">
                  <c:v>52</c:v>
                </c:pt>
                <c:pt idx="11">
                  <c:v>#N/A</c:v>
                </c:pt>
                <c:pt idx="12">
                  <c:v>#N/A</c:v>
                </c:pt>
                <c:pt idx="13">
                  <c:v>54</c:v>
                </c:pt>
                <c:pt idx="14">
                  <c:v>#N/A</c:v>
                </c:pt>
              </c:numCache>
            </c:numRef>
          </c:val>
        </c:ser>
        <c:dLbls/>
        <c:marker val="1"/>
        <c:axId val="137365376"/>
        <c:axId val="137366912"/>
      </c:lineChart>
      <c:catAx>
        <c:axId val="137365376"/>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7366912"/>
        <c:crosses val="autoZero"/>
        <c:auto val="1"/>
        <c:lblAlgn val="ctr"/>
        <c:lblOffset val="100"/>
        <c:tickLblSkip val="1"/>
        <c:tickMarkSkip val="1"/>
      </c:catAx>
      <c:valAx>
        <c:axId val="137366912"/>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365376"/>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8.3469143709508406E-2"/>
          <c:y val="8.6257433093237704E-2"/>
          <c:w val="0.86496884859089673"/>
          <c:h val="0.58918212773855383"/>
        </c:manualLayout>
      </c:layout>
      <c:barChart>
        <c:barDir val="col"/>
        <c:grouping val="stacked"/>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1638</c:v>
                </c:pt>
                <c:pt idx="5">
                  <c:v>1928</c:v>
                </c:pt>
                <c:pt idx="8">
                  <c:v>1921</c:v>
                </c:pt>
                <c:pt idx="11">
                  <c:v>1938</c:v>
                </c:pt>
                <c:pt idx="14">
                  <c:v>1907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1845</c:v>
                </c:pt>
                <c:pt idx="5">
                  <c:v>2060</c:v>
                </c:pt>
                <c:pt idx="8">
                  <c:v>2180</c:v>
                </c:pt>
                <c:pt idx="11">
                  <c:v>1820</c:v>
                </c:pt>
                <c:pt idx="14">
                  <c:v>1790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241</c:v>
                </c:pt>
                <c:pt idx="3">
                  <c:v>230</c:v>
                </c:pt>
                <c:pt idx="6">
                  <c:v>281</c:v>
                </c:pt>
                <c:pt idx="9">
                  <c:v>298</c:v>
                </c:pt>
                <c:pt idx="12">
                  <c:v>230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140</c:v>
                </c:pt>
                <c:pt idx="3">
                  <c:v>124</c:v>
                </c:pt>
                <c:pt idx="6">
                  <c:v>108</c:v>
                </c:pt>
                <c:pt idx="9">
                  <c:v>162</c:v>
                </c:pt>
                <c:pt idx="12">
                  <c:v>75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100</c:v>
                </c:pt>
                <c:pt idx="3">
                  <c:v>122</c:v>
                </c:pt>
                <c:pt idx="6">
                  <c:v>173</c:v>
                </c:pt>
                <c:pt idx="9">
                  <c:v>209</c:v>
                </c:pt>
                <c:pt idx="12">
                  <c:v>228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1</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2125</c:v>
                </c:pt>
                <c:pt idx="3">
                  <c:v>2165</c:v>
                </c:pt>
                <c:pt idx="6">
                  <c:v>2244</c:v>
                </c:pt>
                <c:pt idx="9">
                  <c:v>2312</c:v>
                </c:pt>
                <c:pt idx="12">
                  <c:v>2296</c:v>
                </c:pt>
              </c:numCache>
            </c:numRef>
          </c:val>
        </c:ser>
        <c:dLbls/>
        <c:gapWidth val="100"/>
        <c:overlap val="100"/>
        <c:axId val="137338240"/>
        <c:axId val="137561216"/>
      </c:barChart>
      <c:lineChart>
        <c:grouping val="standard"/>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er>
        <c:dLbls/>
        <c:marker val="1"/>
        <c:axId val="137338240"/>
        <c:axId val="137561216"/>
      </c:lineChart>
      <c:catAx>
        <c:axId val="137338240"/>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7561216"/>
        <c:crosses val="autoZero"/>
        <c:auto val="1"/>
        <c:lblAlgn val="ctr"/>
        <c:lblOffset val="100"/>
        <c:tickLblSkip val="1"/>
        <c:tickMarkSkip val="1"/>
      </c:catAx>
      <c:valAx>
        <c:axId val="137561216"/>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338240"/>
        <c:crosses val="autoZero"/>
        <c:crossBetween val="between"/>
      </c:valAx>
      <c:spPr>
        <a:solidFill>
          <a:srgbClr val="FFFFFF"/>
        </a:solidFill>
        <a:ln w="25400">
          <a:noFill/>
        </a:ln>
      </c:spPr>
    </c:plotArea>
    <c:plotVisOnly val="1"/>
    <c:dispBlanksAs val="zero"/>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106520935450356"/>
          <c:y val="4.9232005384860722E-2"/>
          <c:w val="0.84484011943744119"/>
          <c:h val="0.77957208266474864"/>
        </c:manualLayout>
      </c:layout>
      <c:scatterChart>
        <c:scatterStyle val="lineMarker"/>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extLst>
                <c:ext xmlns:c15="http://schemas.microsoft.com/office/drawing/2012/chart" uri="{CE6537A1-D6FC-4f65-9D91-7224C49458BB}">
                  <c15:dlblFieldTable>
                    <c15:dlblFTEntry>
                      <c15:txfldGUID>{EE32B904-4116-4DAD-9536-92E664A1A563}</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extLst>
                <c:ext xmlns:c15="http://schemas.microsoft.com/office/drawing/2012/chart" uri="{CE6537A1-D6FC-4f65-9D91-7224C49458BB}">
                  <c15:dlblFieldTable>
                    <c15:dlblFTEntry>
                      <c15:txfldGUID>{8D207042-B457-4473-9B11-D63516FAD875}</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extLst>
                <c:ext xmlns:c15="http://schemas.microsoft.com/office/drawing/2012/chart" uri="{CE6537A1-D6FC-4f65-9D91-7224C49458BB}">
                  <c15:dlblFieldTable>
                    <c15:dlblFTEntry>
                      <c15:txfldGUID>{0D3EDE81-19F9-461E-ACA2-004A5B639491}</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extLst>
                <c:ext xmlns:c15="http://schemas.microsoft.com/office/drawing/2012/chart" uri="{CE6537A1-D6FC-4f65-9D91-7224C49458BB}">
                  <c15:dlblFieldTable>
                    <c15:dlblFTEntry>
                      <c15:txfldGUID>{4931F224-D98F-4815-99F5-D1B4588ECB09}</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extLst>
                <c:ext xmlns:c15="http://schemas.microsoft.com/office/drawing/2012/chart" uri="{CE6537A1-D6FC-4f65-9D91-7224C49458BB}">
                  <c15:dlblFieldTable>
                    <c15:dlblFTEntry>
                      <c15:txfldGUID>{0607E092-CC7E-4C5B-AFB1-5BA1D2FFFDF6}</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Val val="1"/>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extLst>
                <c:ext xmlns:c15="http://schemas.microsoft.com/office/drawing/2012/chart" uri="{CE6537A1-D6FC-4f65-9D91-7224C49458BB}">
                  <c15:dlblFieldTable>
                    <c15:dlblFTEntry>
                      <c15:txfldGUID>{396A34BF-149A-4DF4-B7E8-3BE57AC482A0}</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extLst>
                <c:ext xmlns:c15="http://schemas.microsoft.com/office/drawing/2012/chart" uri="{CE6537A1-D6FC-4f65-9D91-7224C49458BB}">
                  <c15:dlblFieldTable>
                    <c15:dlblFTEntry>
                      <c15:txfldGUID>{88D015BE-93A9-487A-8538-FC0E08E26B86}</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extLst>
                <c:ext xmlns:c15="http://schemas.microsoft.com/office/drawing/2012/chart" uri="{CE6537A1-D6FC-4f65-9D91-7224C49458BB}">
                  <c15:dlblFieldTable>
                    <c15:dlblFTEntry>
                      <c15:txfldGUID>{836CFA00-B2F0-4E64-A373-D31955A34309}</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extLst>
                <c:ext xmlns:c15="http://schemas.microsoft.com/office/drawing/2012/chart" uri="{CE6537A1-D6FC-4f65-9D91-7224C49458BB}">
                  <c15:dlblFieldTable>
                    <c15:dlblFTEntry>
                      <c15:txfldGUID>{1B609512-F2DF-42B9-B496-BCEB83984376}</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extLst>
                <c:ext xmlns:c15="http://schemas.microsoft.com/office/drawing/2012/chart" uri="{CE6537A1-D6FC-4f65-9D91-7224C49458BB}">
                  <c15:dlblFieldTable>
                    <c15:dlblFTEntry>
                      <c15:txfldGUID>{18D597E3-E066-4121-8320-664D1804C8CB}</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Val val="1"/>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er>
        <c:dLbls/>
        <c:axId val="137689728"/>
        <c:axId val="137503104"/>
      </c:scatterChart>
      <c:valAx>
        <c:axId val="137689728"/>
        <c:scaling>
          <c:orientation val="minMax"/>
        </c:scaling>
        <c:axPos val="b"/>
        <c:title>
          <c:tx>
            <c:rich>
              <a:bodyPr/>
              <a:lstStyle/>
              <a:p>
                <a:pPr>
                  <a:defRPr/>
                </a:pPr>
                <a:r>
                  <a:rPr lang="ja-JP" altLang="en-US" sz="1050" b="0"/>
                  <a:t>有形固定資産減価償却率</a:t>
                </a:r>
              </a:p>
            </c:rich>
          </c:tx>
          <c:layout>
            <c:manualLayout>
              <c:xMode val="edge"/>
              <c:yMode val="edge"/>
              <c:x val="0.41341553300957207"/>
              <c:y val="0.91074637851432461"/>
            </c:manualLayout>
          </c:layout>
        </c:title>
        <c:numFmt formatCode="#,##0.0;&quot;▲ &quot;#,##0.0" sourceLinked="0"/>
        <c:maj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7503104"/>
        <c:crosses val="autoZero"/>
        <c:crossBetween val="midCat"/>
      </c:valAx>
      <c:valAx>
        <c:axId val="137503104"/>
        <c:scaling>
          <c:orientation val="minMax"/>
        </c:scaling>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title>
        <c:numFmt formatCode="#,##0.0;" sourceLinked="0"/>
        <c:majorTickMark val="none"/>
        <c:tickLblPos val="low"/>
        <c:spPr>
          <a:ln>
            <a:noFill/>
          </a:ln>
        </c:spPr>
        <c:txPr>
          <a:bodyPr/>
          <a:lstStyle/>
          <a:p>
            <a:pPr>
              <a:defRPr sz="800" baseline="0">
                <a:latin typeface="ＭＳ Ｐゴシック" pitchFamily="50" charset="-128"/>
              </a:defRPr>
            </a:pPr>
            <a:endParaRPr lang="ja-JP"/>
          </a:p>
        </c:txPr>
        <c:crossAx val="137689728"/>
        <c:crosses val="autoZero"/>
        <c:crossBetween val="midCat"/>
      </c:valAx>
      <c:spPr>
        <a:solidFill>
          <a:srgbClr val="E6FFD5"/>
        </a:solidFill>
        <a:ln w="19050">
          <a:solidFill>
            <a:sysClr val="windowText" lastClr="000000"/>
          </a:solidFill>
        </a:ln>
      </c:spPr>
    </c:plotArea>
    <c:plotVisOnly val="1"/>
    <c:dispBlanksAs val="span"/>
  </c:chart>
  <c:spPr>
    <a:noFill/>
    <a:ln>
      <a:noFill/>
    </a:ln>
  </c:spPr>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1113367874159369"/>
          <c:y val="4.7118521949462221E-2"/>
          <c:w val="0.84704431781868594"/>
          <c:h val="0.77933782786955563"/>
        </c:manualLayout>
      </c:layout>
      <c:scatterChart>
        <c:scatterStyle val="lineMarker"/>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extLst>
                <c:ext xmlns:c15="http://schemas.microsoft.com/office/drawing/2012/chart" uri="{CE6537A1-D6FC-4f65-9D91-7224C49458BB}">
                  <c15:dlblFieldTable>
                    <c15:dlblFTEntry>
                      <c15:txfldGUID>{6BB97F00-5508-4BC2-8EA9-B196E06BB9C0}</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dLblPos val="t"/>
              <c:extLst>
                <c:ext xmlns:c15="http://schemas.microsoft.com/office/drawing/2012/chart" uri="{CE6537A1-D6FC-4f65-9D91-7224C49458BB}">
                  <c15:dlblFieldTable>
                    <c15:dlblFTEntry>
                      <c15:txfldGUID>{19B9DA8A-35FA-441D-B9D7-6A65006F0345}</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extLst>
                <c:ext xmlns:c15="http://schemas.microsoft.com/office/drawing/2012/chart" uri="{CE6537A1-D6FC-4f65-9D91-7224C49458BB}">
                  <c15:dlblFieldTable>
                    <c15:dlblFTEntry>
                      <c15:txfldGUID>{3BA29B4B-AB88-4B40-A46F-32ED7F207072}</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extLst>
                <c:ext xmlns:c15="http://schemas.microsoft.com/office/drawing/2012/chart" uri="{CE6537A1-D6FC-4f65-9D91-7224C49458BB}">
                  <c15:dlblFieldTable>
                    <c15:dlblFTEntry>
                      <c15:txfldGUID>{948FC37E-F81C-4714-8DE7-7B962475EFD9}</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extLst>
                <c:ext xmlns:c15="http://schemas.microsoft.com/office/drawing/2012/chart" uri="{CE6537A1-D6FC-4f65-9D91-7224C49458BB}">
                  <c15:dlblFieldTable>
                    <c15:dlblFTEntry>
                      <c15:txfldGUID>{BA1EBAF5-51EF-4781-BDE9-A051F5CF9D71}</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Val val="1"/>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10</c:v>
                </c:pt>
                <c:pt idx="1">
                  <c:v>8.4</c:v>
                </c:pt>
                <c:pt idx="2">
                  <c:v>6.8</c:v>
                </c:pt>
                <c:pt idx="3">
                  <c:v>5.5</c:v>
                </c:pt>
                <c:pt idx="4">
                  <c:v>5.5</c:v>
                </c:pt>
              </c:numCache>
            </c:numRef>
          </c:xVal>
          <c:yVal>
            <c:numRef>
              <c:f>公会計指標分析・財政指標組合せ分析表!$K$73:$O$73</c:f>
              <c:numCache>
                <c:formatCode>#,##0.0;"▲ "#,##0.0</c:formatCode>
                <c:ptCount val="5"/>
              </c:numCache>
            </c:numRef>
          </c:yVal>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extLst>
                <c:ext xmlns:c15="http://schemas.microsoft.com/office/drawing/2012/chart" uri="{CE6537A1-D6FC-4f65-9D91-7224C49458BB}">
                  <c15:layout/>
                  <c15:dlblFieldTable>
                    <c15:dlblFTEntry>
                      <c15:txfldGUID>{D49C37A6-17A2-49F9-9AD7-48FC4E68486D}</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extLst>
                <c:ext xmlns:c15="http://schemas.microsoft.com/office/drawing/2012/chart" uri="{CE6537A1-D6FC-4f65-9D91-7224C49458BB}">
                  <c15:layout/>
                  <c15:dlblFieldTable>
                    <c15:dlblFTEntry>
                      <c15:txfldGUID>{C7A8C296-7315-4D57-80A9-E443313E8FC2}</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extLst>
                <c:ext xmlns:c15="http://schemas.microsoft.com/office/drawing/2012/chart" uri="{CE6537A1-D6FC-4f65-9D91-7224C49458BB}">
                  <c15:layout/>
                  <c15:dlblFieldTable>
                    <c15:dlblFTEntry>
                      <c15:txfldGUID>{BC8302F1-501F-4339-A292-D4D6BEC48211}</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extLst>
                <c:ext xmlns:c15="http://schemas.microsoft.com/office/drawing/2012/chart" uri="{CE6537A1-D6FC-4f65-9D91-7224C49458BB}">
                  <c15:layout/>
                  <c15:dlblFieldTable>
                    <c15:dlblFTEntry>
                      <c15:txfldGUID>{CC7C5E52-DCFF-4220-B2FC-D445C5A81BEC}</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extLst>
                <c:ext xmlns:c15="http://schemas.microsoft.com/office/drawing/2012/chart" uri="{CE6537A1-D6FC-4f65-9D91-7224C49458BB}">
                  <c15:layout/>
                  <c15:dlblFieldTable>
                    <c15:dlblFTEntry>
                      <c15:txfldGUID>{BCA747AE-821C-4AE1-A80F-64C9257F71FA}</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Val val="1"/>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9.4</c:v>
                </c:pt>
                <c:pt idx="1">
                  <c:v>8.5</c:v>
                </c:pt>
                <c:pt idx="2">
                  <c:v>7.9</c:v>
                </c:pt>
                <c:pt idx="3">
                  <c:v>6.9</c:v>
                </c:pt>
                <c:pt idx="4">
                  <c:v>7.2</c:v>
                </c:pt>
              </c:numCache>
            </c:numRef>
          </c:xVal>
          <c:yVal>
            <c:numRef>
              <c:f>公会計指標分析・財政指標組合せ分析表!$K$77:$O$77</c:f>
              <c:numCache>
                <c:formatCode>#,##0.0;"▲ "#,##0.0</c:formatCode>
                <c:ptCount val="5"/>
                <c:pt idx="0">
                  <c:v>0</c:v>
                </c:pt>
                <c:pt idx="1">
                  <c:v>0</c:v>
                </c:pt>
                <c:pt idx="2">
                  <c:v>0</c:v>
                </c:pt>
                <c:pt idx="3">
                  <c:v>0</c:v>
                </c:pt>
                <c:pt idx="4">
                  <c:v>0</c:v>
                </c:pt>
              </c:numCache>
            </c:numRef>
          </c:yVal>
        </c:ser>
        <c:dLbls/>
        <c:axId val="137966720"/>
        <c:axId val="137968640"/>
      </c:scatterChart>
      <c:valAx>
        <c:axId val="137966720"/>
        <c:scaling>
          <c:orientation val="minMax"/>
          <c:max val="9.7000000000000011"/>
          <c:min val="6.7"/>
        </c:scaling>
        <c:axPos val="b"/>
        <c:title>
          <c:tx>
            <c:rich>
              <a:bodyPr/>
              <a:lstStyle/>
              <a:p>
                <a:pPr>
                  <a:defRPr/>
                </a:pPr>
                <a:r>
                  <a:rPr lang="ja-JP" altLang="en-US" sz="1050" b="0"/>
                  <a:t>実質公債費比率</a:t>
                </a:r>
              </a:p>
            </c:rich>
          </c:tx>
          <c:layout>
            <c:manualLayout>
              <c:xMode val="edge"/>
              <c:yMode val="edge"/>
              <c:x val="0.46793742437462083"/>
              <c:y val="0.89952858833822247"/>
            </c:manualLayout>
          </c:layout>
        </c:title>
        <c:numFmt formatCode="#,##0.0;&quot;▲ &quot;#,##0.0" sourceLinked="0"/>
        <c:maj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7968640"/>
        <c:crosses val="autoZero"/>
        <c:crossBetween val="midCat"/>
      </c:valAx>
      <c:valAx>
        <c:axId val="137968640"/>
        <c:scaling>
          <c:orientation val="minMax"/>
          <c:max val="10"/>
          <c:min val="-2"/>
        </c:scaling>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8E-2"/>
              <c:y val="0.25119654160876942"/>
            </c:manualLayout>
          </c:layout>
        </c:title>
        <c:numFmt formatCode="#,##0.0;" sourceLinked="0"/>
        <c:majorTickMark val="none"/>
        <c:tickLblPos val="low"/>
        <c:spPr>
          <a:ln>
            <a:noFill/>
          </a:ln>
        </c:spPr>
        <c:txPr>
          <a:bodyPr/>
          <a:lstStyle/>
          <a:p>
            <a:pPr>
              <a:defRPr sz="800" baseline="0">
                <a:latin typeface="ＭＳ Ｐゴシック" pitchFamily="50" charset="-128"/>
              </a:defRPr>
            </a:pPr>
            <a:endParaRPr lang="ja-JP"/>
          </a:p>
        </c:txPr>
        <c:crossAx val="137966720"/>
        <c:crosses val="autoZero"/>
        <c:crossBetween val="midCat"/>
      </c:valAx>
      <c:spPr>
        <a:solidFill>
          <a:srgbClr val="E6FFD5"/>
        </a:solidFill>
        <a:ln w="19050">
          <a:solidFill>
            <a:srgbClr val="000000"/>
          </a:solidFill>
        </a:ln>
      </c:spPr>
    </c:plotArea>
    <c:plotVisOnly val="1"/>
    <c:dispBlanksAs val="gap"/>
  </c:chart>
  <c:spPr>
    <a:noFill/>
    <a:ln>
      <a:noFill/>
    </a:ln>
  </c:spPr>
  <c:printSettings>
    <c:headerFooter/>
    <c:pageMargins b="0.75000000000000022" l="0.70000000000000018" r="0.70000000000000018" t="0.75000000000000022" header="0.3000000000000001" footer="0.3000000000000001"/>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高知県馬路村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前年度で</a:t>
          </a:r>
          <a:r>
            <a:rPr kumimoji="1" lang="ja-JP" altLang="ja-JP" sz="1100">
              <a:solidFill>
                <a:schemeClr val="dk1"/>
              </a:solidFill>
              <a:effectLst/>
              <a:latin typeface="+mn-lt"/>
              <a:ea typeface="+mn-ea"/>
              <a:cs typeface="+mn-cs"/>
            </a:rPr>
            <a:t>償還が</a:t>
          </a:r>
          <a:r>
            <a:rPr kumimoji="1" lang="ja-JP" altLang="en-US" sz="1100">
              <a:solidFill>
                <a:schemeClr val="dk1"/>
              </a:solidFill>
              <a:effectLst/>
              <a:latin typeface="+mn-lt"/>
              <a:ea typeface="+mn-ea"/>
              <a:cs typeface="+mn-cs"/>
            </a:rPr>
            <a:t>終了した</a:t>
          </a:r>
          <a:r>
            <a:rPr kumimoji="1" lang="ja-JP" altLang="ja-JP" sz="1100">
              <a:solidFill>
                <a:schemeClr val="dk1"/>
              </a:solidFill>
              <a:effectLst/>
              <a:latin typeface="+mn-lt"/>
              <a:ea typeface="+mn-ea"/>
              <a:cs typeface="+mn-cs"/>
            </a:rPr>
            <a:t>事業があったため、昨年度より元利償還金は</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している。</a:t>
          </a:r>
          <a:endParaRPr lang="ja-JP" altLang="ja-JP" sz="1400">
            <a:effectLst/>
          </a:endParaRPr>
        </a:p>
        <a:p>
          <a:r>
            <a:rPr kumimoji="1" lang="ja-JP" altLang="ja-JP" sz="1100">
              <a:solidFill>
                <a:schemeClr val="dk1"/>
              </a:solidFill>
              <a:effectLst/>
              <a:latin typeface="+mn-lt"/>
              <a:ea typeface="+mn-ea"/>
              <a:cs typeface="+mn-cs"/>
            </a:rPr>
            <a:t>　実質公債費比率については昨年度なみであるが、実質公債費比率の分子については今後増加することが見込まれるため、引き続き計画的に起債を行うほか、補助金等を有効活用することで公債費の上昇を抑えるよう努める。</a:t>
          </a:r>
          <a:endParaRPr lang="ja-JP" altLang="ja-JP" sz="14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高知県馬路村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地方債の現在高が年々増加</a:t>
          </a:r>
          <a:r>
            <a:rPr kumimoji="1" lang="ja-JP" altLang="en-US" sz="1100">
              <a:solidFill>
                <a:schemeClr val="dk1"/>
              </a:solidFill>
              <a:effectLst/>
              <a:latin typeface="+mn-lt"/>
              <a:ea typeface="+mn-ea"/>
              <a:cs typeface="+mn-cs"/>
            </a:rPr>
            <a:t>傾向にあり</a:t>
          </a:r>
          <a:r>
            <a:rPr kumimoji="1" lang="ja-JP" altLang="ja-JP" sz="1100">
              <a:solidFill>
                <a:schemeClr val="dk1"/>
              </a:solidFill>
              <a:effectLst/>
              <a:latin typeface="+mn-lt"/>
              <a:ea typeface="+mn-ea"/>
              <a:cs typeface="+mn-cs"/>
            </a:rPr>
            <a:t>、基金残高についても村単独事業の実施により年々減少している。今後も公債費の増加が見込まれる状況であ</a:t>
          </a:r>
          <a:r>
            <a:rPr kumimoji="1" lang="ja-JP" altLang="en-US" sz="1100">
              <a:solidFill>
                <a:schemeClr val="dk1"/>
              </a:solidFill>
              <a:effectLst/>
              <a:latin typeface="+mn-lt"/>
              <a:ea typeface="+mn-ea"/>
              <a:cs typeface="+mn-cs"/>
            </a:rPr>
            <a:t>るため</a:t>
          </a:r>
          <a:r>
            <a:rPr kumimoji="1" lang="ja-JP" altLang="ja-JP" sz="1100">
              <a:solidFill>
                <a:schemeClr val="dk1"/>
              </a:solidFill>
              <a:effectLst/>
              <a:latin typeface="+mn-lt"/>
              <a:ea typeface="+mn-ea"/>
              <a:cs typeface="+mn-cs"/>
            </a:rPr>
            <a:t>厳しい財政運営が予想される。</a:t>
          </a:r>
          <a:endParaRPr lang="ja-JP" altLang="ja-JP" sz="1400">
            <a:effectLst/>
          </a:endParaRPr>
        </a:p>
        <a:p>
          <a:r>
            <a:rPr kumimoji="1" lang="ja-JP" altLang="ja-JP" sz="1100">
              <a:solidFill>
                <a:schemeClr val="dk1"/>
              </a:solidFill>
              <a:effectLst/>
              <a:latin typeface="+mn-lt"/>
              <a:ea typeface="+mn-ea"/>
              <a:cs typeface="+mn-cs"/>
            </a:rPr>
            <a:t>　補助金や基金等の有効活用により地方債の新規発行を抑制するとともに、将来を見据えて計画的に事業を実施していくことで、健全な財政運営を行っていく。</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72</xdr:row>
      <xdr:rowOff>0</xdr:rowOff>
    </xdr:from>
    <xdr:to>
      <xdr:col>11</xdr:col>
      <xdr:colOff>0</xdr:colOff>
      <xdr:row>74</xdr:row>
      <xdr:rowOff>0</xdr:rowOff>
    </xdr:to>
    <xdr:sp macro="" textlink="">
      <xdr:nvSpPr>
        <xdr:cNvPr id="4" name="正方形/長方形 3"/>
        <xdr:cNvSpPr/>
      </xdr:nvSpPr>
      <xdr:spPr>
        <a:xfrm>
          <a:off x="136112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11</xdr:col>
      <xdr:colOff>0</xdr:colOff>
      <xdr:row>72</xdr:row>
      <xdr:rowOff>0</xdr:rowOff>
    </xdr:from>
    <xdr:to>
      <xdr:col>12</xdr:col>
      <xdr:colOff>0</xdr:colOff>
      <xdr:row>74</xdr:row>
      <xdr:rowOff>0</xdr:rowOff>
    </xdr:to>
    <xdr:sp macro="" textlink="">
      <xdr:nvSpPr>
        <xdr:cNvPr id="5" name="正方形/長方形 4"/>
        <xdr:cNvSpPr/>
      </xdr:nvSpPr>
      <xdr:spPr>
        <a:xfrm>
          <a:off x="14992350"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12</xdr:col>
      <xdr:colOff>0</xdr:colOff>
      <xdr:row>72</xdr:row>
      <xdr:rowOff>0</xdr:rowOff>
    </xdr:from>
    <xdr:to>
      <xdr:col>13</xdr:col>
      <xdr:colOff>0</xdr:colOff>
      <xdr:row>74</xdr:row>
      <xdr:rowOff>0</xdr:rowOff>
    </xdr:to>
    <xdr:sp macro="" textlink="">
      <xdr:nvSpPr>
        <xdr:cNvPr id="6" name="正方形/長方形 5"/>
        <xdr:cNvSpPr/>
      </xdr:nvSpPr>
      <xdr:spPr>
        <a:xfrm>
          <a:off x="16373475"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13</xdr:col>
      <xdr:colOff>0</xdr:colOff>
      <xdr:row>72</xdr:row>
      <xdr:rowOff>0</xdr:rowOff>
    </xdr:from>
    <xdr:to>
      <xdr:col>14</xdr:col>
      <xdr:colOff>0</xdr:colOff>
      <xdr:row>74</xdr:row>
      <xdr:rowOff>0</xdr:rowOff>
    </xdr:to>
    <xdr:sp macro="" textlink="">
      <xdr:nvSpPr>
        <xdr:cNvPr id="7" name="正方形/長方形 6"/>
        <xdr:cNvSpPr/>
      </xdr:nvSpPr>
      <xdr:spPr>
        <a:xfrm>
          <a:off x="17754600"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8" name="正方形/長方形 7"/>
        <xdr:cNvSpPr/>
      </xdr:nvSpPr>
      <xdr:spPr>
        <a:xfrm>
          <a:off x="191357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9" name="正方形/長方形 8"/>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10" name="正方形/長方形 9"/>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11" name="正方形/長方形 10"/>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12" name="正方形/長方形 11"/>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高知県馬路村</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3" name="正方形/長方形 12"/>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4" name="正方形/長方形 13"/>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5" name="正方形/長方形 14"/>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6" name="正方形/長方形 15"/>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7" name="正方形/長方形 16"/>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8" name="正方形/長方形 17"/>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936
934
165.48
2,658,149
2,530,166
95,107
1,129,494
2,295,750</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9" name="正方形/長方形 18"/>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20" name="正方形/長方形 19"/>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21" name="正方形/長方形 20"/>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22" name="正方形/長方形 21"/>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3" name="正方形/長方形 22"/>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24" name="正方形/長方形 23"/>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8</xdr:col>
      <xdr:colOff>196850</xdr:colOff>
      <xdr:row>2</xdr:row>
      <xdr:rowOff>22225</xdr:rowOff>
    </xdr:from>
    <xdr:to>
      <xdr:col>9</xdr:col>
      <xdr:colOff>339725</xdr:colOff>
      <xdr:row>3</xdr:row>
      <xdr:rowOff>79375</xdr:rowOff>
    </xdr:to>
    <xdr:sp macro="" textlink="">
      <xdr:nvSpPr>
        <xdr:cNvPr id="25" name="角丸四角形 24"/>
        <xdr:cNvSpPr/>
      </xdr:nvSpPr>
      <xdr:spPr>
        <a:xfrm>
          <a:off x="10693400" y="889000"/>
          <a:ext cx="1524000" cy="381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6" name="正方形/長方形 25"/>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333375</xdr:colOff>
      <xdr:row>2</xdr:row>
      <xdr:rowOff>136525</xdr:rowOff>
    </xdr:from>
    <xdr:to>
      <xdr:col>8</xdr:col>
      <xdr:colOff>434975</xdr:colOff>
      <xdr:row>2</xdr:row>
      <xdr:rowOff>238125</xdr:rowOff>
    </xdr:to>
    <xdr:sp macro="" textlink="">
      <xdr:nvSpPr>
        <xdr:cNvPr id="27" name="フローチャート : 判断 26"/>
        <xdr:cNvSpPr/>
      </xdr:nvSpPr>
      <xdr:spPr>
        <a:xfrm>
          <a:off x="10829925" y="100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8" name="テキスト ボックス 27"/>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9" name="テキスト ボックス 28"/>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0" name="テキスト ボックス 29"/>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31" name="テキスト ボックス 30"/>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2" name="正方形/長方形 31"/>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3" name="正方形/長方形 32"/>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4" name="正方形/長方形 33"/>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5" name="正方形/長方形 34"/>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6" name="正方形/長方形 35"/>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7" name="正方形/長方形 36"/>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8" name="正方形/長方形 37"/>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9" name="正方形/長方形 38"/>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0" name="正方形/長方形 39"/>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1" name="正方形/長方形 40"/>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2" name="正方形/長方形 41"/>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3" name="正方形/長方形 42"/>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4" name="テキスト ボックス 43"/>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5" name="正方形/長方形 44"/>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6" name="正方形/長方形 45"/>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7" name="正方形/長方形 46"/>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8" name="正方形/長方形 47"/>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9" name="正方形/長方形 48"/>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50" name="正方形/長方形 49"/>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51" name="正方形/長方形 50"/>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2" name="正方形/長方形 51"/>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3" name="正方形/長方形 52"/>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4" name="正方形/長方形 53"/>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5" name="正方形/長方形 54"/>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6" name="テキスト ボックス 55"/>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7" name="正方形/長方形 56"/>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8" name="正方形/長方形 57"/>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9" name="正方形/長方形 58"/>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0" name="正方形/長方形 59"/>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1" name="正方形/長方形 60"/>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2" name="テキスト ボックス 61"/>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3" name="テキスト ボックス 62"/>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高知県馬路村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936
934
165.48
2,658,149
2,530,166
95,107
1,129,494
2,295,750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高知県馬路村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936
934
165.48
2,658,149
2,530,166
95,107
1,129,494
2,295,750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高知県馬路村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936
934
165.48
2,658,149
2,530,166
95,107
1,129,494
2,295,750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ゆず、林業等の地場産業の振興を推し進め、個人・法人の所得向上を図りつつ、定住対策についての施策も積極的に行っているが、人口の減少は年々続いており住民税の減少につながっている。このため、類似団体平均を下回り、その差も大きくなっている。</a:t>
          </a:r>
          <a:endParaRPr lang="ja-JP" altLang="ja-JP" sz="1400">
            <a:effectLst/>
          </a:endParaRPr>
        </a:p>
        <a:p>
          <a:r>
            <a:rPr kumimoji="1" lang="ja-JP" altLang="ja-JP" sz="1100">
              <a:solidFill>
                <a:schemeClr val="dk1"/>
              </a:solidFill>
              <a:effectLst/>
              <a:latin typeface="+mn-lt"/>
              <a:ea typeface="+mn-ea"/>
              <a:cs typeface="+mn-cs"/>
            </a:rPr>
            <a:t>　活力ある村づくりのための施策を今後も展開するとともに、行政の効率化に努めることにより財政の健全化を図り、財政力指数については</a:t>
          </a:r>
          <a:r>
            <a:rPr kumimoji="1" lang="en-US" altLang="ja-JP" sz="1100">
              <a:solidFill>
                <a:schemeClr val="dk1"/>
              </a:solidFill>
              <a:effectLst/>
              <a:latin typeface="+mn-lt"/>
              <a:ea typeface="+mn-ea"/>
              <a:cs typeface="+mn-cs"/>
            </a:rPr>
            <a:t>0.15</a:t>
          </a:r>
          <a:r>
            <a:rPr kumimoji="1" lang="ja-JP" altLang="ja-JP" sz="1100">
              <a:solidFill>
                <a:schemeClr val="dk1"/>
              </a:solidFill>
              <a:effectLst/>
              <a:latin typeface="+mn-lt"/>
              <a:ea typeface="+mn-ea"/>
              <a:cs typeface="+mn-cs"/>
            </a:rPr>
            <a:t>を目標値とする。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107527</xdr:rowOff>
    </xdr:from>
    <xdr:to>
      <xdr:col>7</xdr:col>
      <xdr:colOff>152400</xdr:colOff>
      <xdr:row>45</xdr:row>
      <xdr:rowOff>1694</xdr:rowOff>
    </xdr:to>
    <xdr:cxnSp macro="">
      <xdr:nvCxnSpPr>
        <xdr:cNvPr id="62" name="直線コネクタ 61"/>
        <xdr:cNvCxnSpPr/>
      </xdr:nvCxnSpPr>
      <xdr:spPr>
        <a:xfrm flipV="1">
          <a:off x="4953000" y="6108277"/>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145221</xdr:rowOff>
    </xdr:from>
    <xdr:ext cx="762000" cy="259045"/>
    <xdr:sp macro="" textlink="">
      <xdr:nvSpPr>
        <xdr:cNvPr id="63" name="財政力最小値テキスト"/>
        <xdr:cNvSpPr txBox="1"/>
      </xdr:nvSpPr>
      <xdr:spPr>
        <a:xfrm>
          <a:off x="5041900" y="7689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0.09</a:t>
          </a:r>
          <a:endParaRPr kumimoji="1" lang="ja-JP" altLang="en-US" sz="1000" b="1">
            <a:latin typeface="ＭＳ Ｐゴシック"/>
          </a:endParaRPr>
        </a:p>
      </xdr:txBody>
    </xdr:sp>
    <xdr:clientData/>
  </xdr:oneCellAnchor>
  <xdr:twoCellAnchor>
    <xdr:from>
      <xdr:col>7</xdr:col>
      <xdr:colOff>63500</xdr:colOff>
      <xdr:row>45</xdr:row>
      <xdr:rowOff>1694</xdr:rowOff>
    </xdr:from>
    <xdr:to>
      <xdr:col>7</xdr:col>
      <xdr:colOff>241300</xdr:colOff>
      <xdr:row>45</xdr:row>
      <xdr:rowOff>1694</xdr:rowOff>
    </xdr:to>
    <xdr:cxnSp macro="">
      <xdr:nvCxnSpPr>
        <xdr:cNvPr id="64" name="直線コネクタ 63"/>
        <xdr:cNvCxnSpPr/>
      </xdr:nvCxnSpPr>
      <xdr:spPr>
        <a:xfrm>
          <a:off x="4864100" y="7716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22454</xdr:rowOff>
    </xdr:from>
    <xdr:ext cx="762000" cy="259045"/>
    <xdr:sp macro="" textlink="">
      <xdr:nvSpPr>
        <xdr:cNvPr id="65" name="財政力最大値テキスト"/>
        <xdr:cNvSpPr txBox="1"/>
      </xdr:nvSpPr>
      <xdr:spPr>
        <a:xfrm>
          <a:off x="5041900" y="5851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7</xdr:col>
      <xdr:colOff>63500</xdr:colOff>
      <xdr:row>35</xdr:row>
      <xdr:rowOff>107527</xdr:rowOff>
    </xdr:from>
    <xdr:to>
      <xdr:col>7</xdr:col>
      <xdr:colOff>241300</xdr:colOff>
      <xdr:row>35</xdr:row>
      <xdr:rowOff>107527</xdr:rowOff>
    </xdr:to>
    <xdr:cxnSp macro="">
      <xdr:nvCxnSpPr>
        <xdr:cNvPr id="66" name="直線コネクタ 65"/>
        <xdr:cNvCxnSpPr/>
      </xdr:nvCxnSpPr>
      <xdr:spPr>
        <a:xfrm>
          <a:off x="4864100" y="61082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140970</xdr:rowOff>
    </xdr:from>
    <xdr:to>
      <xdr:col>7</xdr:col>
      <xdr:colOff>152400</xdr:colOff>
      <xdr:row>44</xdr:row>
      <xdr:rowOff>149013</xdr:rowOff>
    </xdr:to>
    <xdr:cxnSp macro="">
      <xdr:nvCxnSpPr>
        <xdr:cNvPr id="67" name="直線コネクタ 66"/>
        <xdr:cNvCxnSpPr/>
      </xdr:nvCxnSpPr>
      <xdr:spPr>
        <a:xfrm flipV="1">
          <a:off x="4114800" y="7684770"/>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34307</xdr:rowOff>
    </xdr:from>
    <xdr:ext cx="762000" cy="259045"/>
    <xdr:sp macro="" textlink="">
      <xdr:nvSpPr>
        <xdr:cNvPr id="68" name="財政力平均値テキスト"/>
        <xdr:cNvSpPr txBox="1"/>
      </xdr:nvSpPr>
      <xdr:spPr>
        <a:xfrm>
          <a:off x="5041900" y="7406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0.22</a:t>
          </a:r>
          <a:endParaRPr kumimoji="1" lang="ja-JP" altLang="en-US" sz="1000" b="1">
            <a:solidFill>
              <a:srgbClr val="000080"/>
            </a:solidFill>
            <a:latin typeface="ＭＳ Ｐゴシック"/>
          </a:endParaRPr>
        </a:p>
      </xdr:txBody>
    </xdr:sp>
    <xdr:clientData/>
  </xdr:oneCellAnchor>
  <xdr:twoCellAnchor>
    <xdr:from>
      <xdr:col>7</xdr:col>
      <xdr:colOff>101600</xdr:colOff>
      <xdr:row>44</xdr:row>
      <xdr:rowOff>17780</xdr:rowOff>
    </xdr:from>
    <xdr:to>
      <xdr:col>7</xdr:col>
      <xdr:colOff>203200</xdr:colOff>
      <xdr:row>44</xdr:row>
      <xdr:rowOff>119380</xdr:rowOff>
    </xdr:to>
    <xdr:sp macro="" textlink="">
      <xdr:nvSpPr>
        <xdr:cNvPr id="69" name="フローチャート : 判断 68"/>
        <xdr:cNvSpPr/>
      </xdr:nvSpPr>
      <xdr:spPr>
        <a:xfrm>
          <a:off x="4902200" y="7561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140970</xdr:rowOff>
    </xdr:from>
    <xdr:to>
      <xdr:col>6</xdr:col>
      <xdr:colOff>0</xdr:colOff>
      <xdr:row>44</xdr:row>
      <xdr:rowOff>149013</xdr:rowOff>
    </xdr:to>
    <xdr:cxnSp macro="">
      <xdr:nvCxnSpPr>
        <xdr:cNvPr id="70" name="直線コネクタ 69"/>
        <xdr:cNvCxnSpPr/>
      </xdr:nvCxnSpPr>
      <xdr:spPr>
        <a:xfrm>
          <a:off x="3225800" y="768477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44</xdr:row>
      <xdr:rowOff>25823</xdr:rowOff>
    </xdr:from>
    <xdr:to>
      <xdr:col>6</xdr:col>
      <xdr:colOff>50800</xdr:colOff>
      <xdr:row>44</xdr:row>
      <xdr:rowOff>127423</xdr:rowOff>
    </xdr:to>
    <xdr:sp macro="" textlink="">
      <xdr:nvSpPr>
        <xdr:cNvPr id="71" name="フローチャート : 判断 70"/>
        <xdr:cNvSpPr/>
      </xdr:nvSpPr>
      <xdr:spPr>
        <a:xfrm>
          <a:off x="4064000" y="7569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137600</xdr:rowOff>
    </xdr:from>
    <xdr:ext cx="736600" cy="259045"/>
    <xdr:sp macro="" textlink="">
      <xdr:nvSpPr>
        <xdr:cNvPr id="72" name="テキスト ボックス 71"/>
        <xdr:cNvSpPr txBox="1"/>
      </xdr:nvSpPr>
      <xdr:spPr>
        <a:xfrm>
          <a:off x="3733800" y="73385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0.21</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140970</xdr:rowOff>
    </xdr:from>
    <xdr:to>
      <xdr:col>4</xdr:col>
      <xdr:colOff>482600</xdr:colOff>
      <xdr:row>44</xdr:row>
      <xdr:rowOff>140970</xdr:rowOff>
    </xdr:to>
    <xdr:cxnSp macro="">
      <xdr:nvCxnSpPr>
        <xdr:cNvPr id="73" name="直線コネクタ 72"/>
        <xdr:cNvCxnSpPr/>
      </xdr:nvCxnSpPr>
      <xdr:spPr>
        <a:xfrm>
          <a:off x="2336800" y="768477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44</xdr:row>
      <xdr:rowOff>33867</xdr:rowOff>
    </xdr:from>
    <xdr:to>
      <xdr:col>4</xdr:col>
      <xdr:colOff>533400</xdr:colOff>
      <xdr:row>44</xdr:row>
      <xdr:rowOff>135467</xdr:rowOff>
    </xdr:to>
    <xdr:sp macro="" textlink="">
      <xdr:nvSpPr>
        <xdr:cNvPr id="74" name="フローチャート : 判断 73"/>
        <xdr:cNvSpPr/>
      </xdr:nvSpPr>
      <xdr:spPr>
        <a:xfrm>
          <a:off x="3175000" y="7577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145644</xdr:rowOff>
    </xdr:from>
    <xdr:ext cx="762000" cy="259045"/>
    <xdr:sp macro="" textlink="">
      <xdr:nvSpPr>
        <xdr:cNvPr id="75" name="テキスト ボックス 74"/>
        <xdr:cNvSpPr txBox="1"/>
      </xdr:nvSpPr>
      <xdr:spPr>
        <a:xfrm>
          <a:off x="2844800" y="7346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0.20</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132927</xdr:rowOff>
    </xdr:from>
    <xdr:to>
      <xdr:col>3</xdr:col>
      <xdr:colOff>279400</xdr:colOff>
      <xdr:row>44</xdr:row>
      <xdr:rowOff>140970</xdr:rowOff>
    </xdr:to>
    <xdr:cxnSp macro="">
      <xdr:nvCxnSpPr>
        <xdr:cNvPr id="76" name="直線コネクタ 75"/>
        <xdr:cNvCxnSpPr/>
      </xdr:nvCxnSpPr>
      <xdr:spPr>
        <a:xfrm>
          <a:off x="1447800" y="7676727"/>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44</xdr:row>
      <xdr:rowOff>25823</xdr:rowOff>
    </xdr:from>
    <xdr:to>
      <xdr:col>3</xdr:col>
      <xdr:colOff>330200</xdr:colOff>
      <xdr:row>44</xdr:row>
      <xdr:rowOff>127423</xdr:rowOff>
    </xdr:to>
    <xdr:sp macro="" textlink="">
      <xdr:nvSpPr>
        <xdr:cNvPr id="77" name="フローチャート : 判断 76"/>
        <xdr:cNvSpPr/>
      </xdr:nvSpPr>
      <xdr:spPr>
        <a:xfrm>
          <a:off x="2286000" y="7569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137600</xdr:rowOff>
    </xdr:from>
    <xdr:ext cx="762000" cy="259045"/>
    <xdr:sp macro="" textlink="">
      <xdr:nvSpPr>
        <xdr:cNvPr id="78" name="テキスト ボックス 77"/>
        <xdr:cNvSpPr txBox="1"/>
      </xdr:nvSpPr>
      <xdr:spPr>
        <a:xfrm>
          <a:off x="1955800" y="7338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0.21</a:t>
          </a:r>
          <a:endParaRPr kumimoji="1" lang="ja-JP" altLang="en-US" sz="1000" b="1">
            <a:solidFill>
              <a:srgbClr val="000080"/>
            </a:solidFill>
            <a:latin typeface="ＭＳ Ｐゴシック"/>
          </a:endParaRPr>
        </a:p>
      </xdr:txBody>
    </xdr:sp>
    <xdr:clientData/>
  </xdr:oneCellAnchor>
  <xdr:twoCellAnchor>
    <xdr:from>
      <xdr:col>2</xdr:col>
      <xdr:colOff>25400</xdr:colOff>
      <xdr:row>44</xdr:row>
      <xdr:rowOff>17780</xdr:rowOff>
    </xdr:from>
    <xdr:to>
      <xdr:col>2</xdr:col>
      <xdr:colOff>127000</xdr:colOff>
      <xdr:row>44</xdr:row>
      <xdr:rowOff>119380</xdr:rowOff>
    </xdr:to>
    <xdr:sp macro="" textlink="">
      <xdr:nvSpPr>
        <xdr:cNvPr id="79" name="フローチャート : 判断 78"/>
        <xdr:cNvSpPr/>
      </xdr:nvSpPr>
      <xdr:spPr>
        <a:xfrm>
          <a:off x="1397000" y="7561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129557</xdr:rowOff>
    </xdr:from>
    <xdr:ext cx="762000" cy="259045"/>
    <xdr:sp macro="" textlink="">
      <xdr:nvSpPr>
        <xdr:cNvPr id="80" name="テキスト ボックス 79"/>
        <xdr:cNvSpPr txBox="1"/>
      </xdr:nvSpPr>
      <xdr:spPr>
        <a:xfrm>
          <a:off x="1066800" y="733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44</xdr:row>
      <xdr:rowOff>90170</xdr:rowOff>
    </xdr:from>
    <xdr:to>
      <xdr:col>7</xdr:col>
      <xdr:colOff>203200</xdr:colOff>
      <xdr:row>45</xdr:row>
      <xdr:rowOff>20320</xdr:rowOff>
    </xdr:to>
    <xdr:sp macro="" textlink="">
      <xdr:nvSpPr>
        <xdr:cNvPr id="86" name="円/楕円 85"/>
        <xdr:cNvSpPr/>
      </xdr:nvSpPr>
      <xdr:spPr>
        <a:xfrm>
          <a:off x="4902200" y="763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157497</xdr:rowOff>
    </xdr:from>
    <xdr:ext cx="762000" cy="259045"/>
    <xdr:sp macro="" textlink="">
      <xdr:nvSpPr>
        <xdr:cNvPr id="87" name="財政力該当値テキスト"/>
        <xdr:cNvSpPr txBox="1"/>
      </xdr:nvSpPr>
      <xdr:spPr>
        <a:xfrm>
          <a:off x="5041900" y="752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0.13</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98213</xdr:rowOff>
    </xdr:from>
    <xdr:to>
      <xdr:col>6</xdr:col>
      <xdr:colOff>50800</xdr:colOff>
      <xdr:row>45</xdr:row>
      <xdr:rowOff>28363</xdr:rowOff>
    </xdr:to>
    <xdr:sp macro="" textlink="">
      <xdr:nvSpPr>
        <xdr:cNvPr id="88" name="円/楕円 87"/>
        <xdr:cNvSpPr/>
      </xdr:nvSpPr>
      <xdr:spPr>
        <a:xfrm>
          <a:off x="4064000" y="7642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13140</xdr:rowOff>
    </xdr:from>
    <xdr:ext cx="736600" cy="259045"/>
    <xdr:sp macro="" textlink="">
      <xdr:nvSpPr>
        <xdr:cNvPr id="89" name="テキスト ボックス 88"/>
        <xdr:cNvSpPr txBox="1"/>
      </xdr:nvSpPr>
      <xdr:spPr>
        <a:xfrm>
          <a:off x="3733800" y="77283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90170</xdr:rowOff>
    </xdr:from>
    <xdr:to>
      <xdr:col>4</xdr:col>
      <xdr:colOff>533400</xdr:colOff>
      <xdr:row>45</xdr:row>
      <xdr:rowOff>20320</xdr:rowOff>
    </xdr:to>
    <xdr:sp macro="" textlink="">
      <xdr:nvSpPr>
        <xdr:cNvPr id="90" name="円/楕円 89"/>
        <xdr:cNvSpPr/>
      </xdr:nvSpPr>
      <xdr:spPr>
        <a:xfrm>
          <a:off x="3175000" y="763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5097</xdr:rowOff>
    </xdr:from>
    <xdr:ext cx="762000" cy="259045"/>
    <xdr:sp macro="" textlink="">
      <xdr:nvSpPr>
        <xdr:cNvPr id="91" name="テキスト ボックス 90"/>
        <xdr:cNvSpPr txBox="1"/>
      </xdr:nvSpPr>
      <xdr:spPr>
        <a:xfrm>
          <a:off x="2844800" y="772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0.13</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90170</xdr:rowOff>
    </xdr:from>
    <xdr:to>
      <xdr:col>3</xdr:col>
      <xdr:colOff>330200</xdr:colOff>
      <xdr:row>45</xdr:row>
      <xdr:rowOff>20320</xdr:rowOff>
    </xdr:to>
    <xdr:sp macro="" textlink="">
      <xdr:nvSpPr>
        <xdr:cNvPr id="92" name="円/楕円 91"/>
        <xdr:cNvSpPr/>
      </xdr:nvSpPr>
      <xdr:spPr>
        <a:xfrm>
          <a:off x="2286000" y="763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5097</xdr:rowOff>
    </xdr:from>
    <xdr:ext cx="762000" cy="259045"/>
    <xdr:sp macro="" textlink="">
      <xdr:nvSpPr>
        <xdr:cNvPr id="93" name="テキスト ボックス 92"/>
        <xdr:cNvSpPr txBox="1"/>
      </xdr:nvSpPr>
      <xdr:spPr>
        <a:xfrm>
          <a:off x="1955800" y="772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0.13</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82127</xdr:rowOff>
    </xdr:from>
    <xdr:to>
      <xdr:col>2</xdr:col>
      <xdr:colOff>127000</xdr:colOff>
      <xdr:row>45</xdr:row>
      <xdr:rowOff>12277</xdr:rowOff>
    </xdr:to>
    <xdr:sp macro="" textlink="">
      <xdr:nvSpPr>
        <xdr:cNvPr id="94" name="円/楕円 93"/>
        <xdr:cNvSpPr/>
      </xdr:nvSpPr>
      <xdr:spPr>
        <a:xfrm>
          <a:off x="1397000" y="7625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168504</xdr:rowOff>
    </xdr:from>
    <xdr:ext cx="762000" cy="259045"/>
    <xdr:sp macro="" textlink="">
      <xdr:nvSpPr>
        <xdr:cNvPr id="95" name="テキスト ボックス 94"/>
        <xdr:cNvSpPr txBox="1"/>
      </xdr:nvSpPr>
      <xdr:spPr>
        <a:xfrm>
          <a:off x="1066800" y="7712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51/60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内容としては、人件費と一部事務組合負担金のみで経常経費の約</a:t>
          </a:r>
          <a:r>
            <a:rPr kumimoji="1" lang="en-US" altLang="ja-JP" sz="1300">
              <a:latin typeface="ＭＳ Ｐゴシック"/>
            </a:rPr>
            <a:t>50</a:t>
          </a:r>
          <a:r>
            <a:rPr kumimoji="1" lang="ja-JP" altLang="en-US" sz="1300">
              <a:latin typeface="ＭＳ Ｐゴシック"/>
            </a:rPr>
            <a:t>％を占めているが、ともに削減が難しい費用であるため、公債費及び物件費の削減を図る必要がある。</a:t>
          </a:r>
          <a:endParaRPr kumimoji="1" lang="en-US" altLang="ja-JP"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31962</xdr:rowOff>
    </xdr:from>
    <xdr:to>
      <xdr:col>7</xdr:col>
      <xdr:colOff>152400</xdr:colOff>
      <xdr:row>66</xdr:row>
      <xdr:rowOff>130810</xdr:rowOff>
    </xdr:to>
    <xdr:cxnSp macro="">
      <xdr:nvCxnSpPr>
        <xdr:cNvPr id="125" name="直線コネクタ 124"/>
        <xdr:cNvCxnSpPr/>
      </xdr:nvCxnSpPr>
      <xdr:spPr>
        <a:xfrm flipV="1">
          <a:off x="4953000" y="10147512"/>
          <a:ext cx="0" cy="12989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102887</xdr:rowOff>
    </xdr:from>
    <xdr:ext cx="762000" cy="259045"/>
    <xdr:sp macro="" textlink="">
      <xdr:nvSpPr>
        <xdr:cNvPr id="126" name="財政構造の弾力性最小値テキスト"/>
        <xdr:cNvSpPr txBox="1"/>
      </xdr:nvSpPr>
      <xdr:spPr>
        <a:xfrm>
          <a:off x="5041900" y="11418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96.2</a:t>
          </a:r>
          <a:endParaRPr kumimoji="1" lang="ja-JP" altLang="en-US" sz="1000" b="1">
            <a:latin typeface="ＭＳ Ｐゴシック"/>
          </a:endParaRPr>
        </a:p>
      </xdr:txBody>
    </xdr:sp>
    <xdr:clientData/>
  </xdr:oneCellAnchor>
  <xdr:twoCellAnchor>
    <xdr:from>
      <xdr:col>7</xdr:col>
      <xdr:colOff>63500</xdr:colOff>
      <xdr:row>66</xdr:row>
      <xdr:rowOff>130810</xdr:rowOff>
    </xdr:from>
    <xdr:to>
      <xdr:col>7</xdr:col>
      <xdr:colOff>241300</xdr:colOff>
      <xdr:row>66</xdr:row>
      <xdr:rowOff>130810</xdr:rowOff>
    </xdr:to>
    <xdr:cxnSp macro="">
      <xdr:nvCxnSpPr>
        <xdr:cNvPr id="127" name="直線コネクタ 126"/>
        <xdr:cNvCxnSpPr/>
      </xdr:nvCxnSpPr>
      <xdr:spPr>
        <a:xfrm>
          <a:off x="4864100" y="11446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118339</xdr:rowOff>
    </xdr:from>
    <xdr:ext cx="762000" cy="259045"/>
    <xdr:sp macro="" textlink="">
      <xdr:nvSpPr>
        <xdr:cNvPr id="128" name="財政構造の弾力性最大値テキスト"/>
        <xdr:cNvSpPr txBox="1"/>
      </xdr:nvSpPr>
      <xdr:spPr>
        <a:xfrm>
          <a:off x="5041900" y="9890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63.9</a:t>
          </a:r>
          <a:endParaRPr kumimoji="1" lang="ja-JP" altLang="en-US" sz="1000" b="1">
            <a:latin typeface="ＭＳ Ｐゴシック"/>
          </a:endParaRPr>
        </a:p>
      </xdr:txBody>
    </xdr:sp>
    <xdr:clientData/>
  </xdr:oneCellAnchor>
  <xdr:twoCellAnchor>
    <xdr:from>
      <xdr:col>7</xdr:col>
      <xdr:colOff>63500</xdr:colOff>
      <xdr:row>59</xdr:row>
      <xdr:rowOff>31962</xdr:rowOff>
    </xdr:from>
    <xdr:to>
      <xdr:col>7</xdr:col>
      <xdr:colOff>241300</xdr:colOff>
      <xdr:row>59</xdr:row>
      <xdr:rowOff>31962</xdr:rowOff>
    </xdr:to>
    <xdr:cxnSp macro="">
      <xdr:nvCxnSpPr>
        <xdr:cNvPr id="129" name="直線コネクタ 128"/>
        <xdr:cNvCxnSpPr/>
      </xdr:nvCxnSpPr>
      <xdr:spPr>
        <a:xfrm>
          <a:off x="4864100" y="10147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51435</xdr:rowOff>
    </xdr:from>
    <xdr:to>
      <xdr:col>7</xdr:col>
      <xdr:colOff>152400</xdr:colOff>
      <xdr:row>64</xdr:row>
      <xdr:rowOff>59479</xdr:rowOff>
    </xdr:to>
    <xdr:cxnSp macro="">
      <xdr:nvCxnSpPr>
        <xdr:cNvPr id="130" name="直線コネクタ 129"/>
        <xdr:cNvCxnSpPr/>
      </xdr:nvCxnSpPr>
      <xdr:spPr>
        <a:xfrm flipV="1">
          <a:off x="4114800" y="11024235"/>
          <a:ext cx="8382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134848</xdr:rowOff>
    </xdr:from>
    <xdr:ext cx="762000" cy="259045"/>
    <xdr:sp macro="" textlink="">
      <xdr:nvSpPr>
        <xdr:cNvPr id="131" name="財政構造の弾力性平均値テキスト"/>
        <xdr:cNvSpPr txBox="1"/>
      </xdr:nvSpPr>
      <xdr:spPr>
        <a:xfrm>
          <a:off x="5041900" y="105932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80.1</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118321</xdr:rowOff>
    </xdr:from>
    <xdr:to>
      <xdr:col>7</xdr:col>
      <xdr:colOff>203200</xdr:colOff>
      <xdr:row>63</xdr:row>
      <xdr:rowOff>48471</xdr:rowOff>
    </xdr:to>
    <xdr:sp macro="" textlink="">
      <xdr:nvSpPr>
        <xdr:cNvPr id="132" name="フローチャート : 判断 131"/>
        <xdr:cNvSpPr/>
      </xdr:nvSpPr>
      <xdr:spPr>
        <a:xfrm>
          <a:off x="4902200" y="10748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83185</xdr:rowOff>
    </xdr:from>
    <xdr:to>
      <xdr:col>6</xdr:col>
      <xdr:colOff>0</xdr:colOff>
      <xdr:row>64</xdr:row>
      <xdr:rowOff>59479</xdr:rowOff>
    </xdr:to>
    <xdr:cxnSp macro="">
      <xdr:nvCxnSpPr>
        <xdr:cNvPr id="133" name="直線コネクタ 132"/>
        <xdr:cNvCxnSpPr/>
      </xdr:nvCxnSpPr>
      <xdr:spPr>
        <a:xfrm>
          <a:off x="3225800" y="10541635"/>
          <a:ext cx="889000" cy="490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39370</xdr:rowOff>
    </xdr:from>
    <xdr:to>
      <xdr:col>6</xdr:col>
      <xdr:colOff>50800</xdr:colOff>
      <xdr:row>63</xdr:row>
      <xdr:rowOff>140970</xdr:rowOff>
    </xdr:to>
    <xdr:sp macro="" textlink="">
      <xdr:nvSpPr>
        <xdr:cNvPr id="134" name="フローチャート : 判断 133"/>
        <xdr:cNvSpPr/>
      </xdr:nvSpPr>
      <xdr:spPr>
        <a:xfrm>
          <a:off x="4064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151147</xdr:rowOff>
    </xdr:from>
    <xdr:ext cx="736600" cy="259045"/>
    <xdr:sp macro="" textlink="">
      <xdr:nvSpPr>
        <xdr:cNvPr id="135" name="テキスト ボックス 134"/>
        <xdr:cNvSpPr txBox="1"/>
      </xdr:nvSpPr>
      <xdr:spPr>
        <a:xfrm>
          <a:off x="3733800" y="1060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83185</xdr:rowOff>
    </xdr:from>
    <xdr:to>
      <xdr:col>4</xdr:col>
      <xdr:colOff>482600</xdr:colOff>
      <xdr:row>61</xdr:row>
      <xdr:rowOff>135467</xdr:rowOff>
    </xdr:to>
    <xdr:cxnSp macro="">
      <xdr:nvCxnSpPr>
        <xdr:cNvPr id="136" name="直線コネクタ 135"/>
        <xdr:cNvCxnSpPr/>
      </xdr:nvCxnSpPr>
      <xdr:spPr>
        <a:xfrm flipV="1">
          <a:off x="2336800" y="10541635"/>
          <a:ext cx="889000" cy="5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62019</xdr:rowOff>
    </xdr:from>
    <xdr:to>
      <xdr:col>4</xdr:col>
      <xdr:colOff>533400</xdr:colOff>
      <xdr:row>62</xdr:row>
      <xdr:rowOff>163619</xdr:rowOff>
    </xdr:to>
    <xdr:sp macro="" textlink="">
      <xdr:nvSpPr>
        <xdr:cNvPr id="137" name="フローチャート : 判断 136"/>
        <xdr:cNvSpPr/>
      </xdr:nvSpPr>
      <xdr:spPr>
        <a:xfrm>
          <a:off x="3175000" y="10691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148396</xdr:rowOff>
    </xdr:from>
    <xdr:ext cx="762000" cy="259045"/>
    <xdr:sp macro="" textlink="">
      <xdr:nvSpPr>
        <xdr:cNvPr id="138" name="テキスト ボックス 137"/>
        <xdr:cNvSpPr txBox="1"/>
      </xdr:nvSpPr>
      <xdr:spPr>
        <a:xfrm>
          <a:off x="2844800" y="1077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135467</xdr:rowOff>
    </xdr:from>
    <xdr:to>
      <xdr:col>3</xdr:col>
      <xdr:colOff>279400</xdr:colOff>
      <xdr:row>64</xdr:row>
      <xdr:rowOff>87630</xdr:rowOff>
    </xdr:to>
    <xdr:cxnSp macro="">
      <xdr:nvCxnSpPr>
        <xdr:cNvPr id="139" name="直線コネクタ 138"/>
        <xdr:cNvCxnSpPr/>
      </xdr:nvCxnSpPr>
      <xdr:spPr>
        <a:xfrm flipV="1">
          <a:off x="1447800" y="10593917"/>
          <a:ext cx="889000" cy="466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130387</xdr:rowOff>
    </xdr:from>
    <xdr:to>
      <xdr:col>3</xdr:col>
      <xdr:colOff>330200</xdr:colOff>
      <xdr:row>63</xdr:row>
      <xdr:rowOff>60537</xdr:rowOff>
    </xdr:to>
    <xdr:sp macro="" textlink="">
      <xdr:nvSpPr>
        <xdr:cNvPr id="140" name="フローチャート : 判断 139"/>
        <xdr:cNvSpPr/>
      </xdr:nvSpPr>
      <xdr:spPr>
        <a:xfrm>
          <a:off x="2286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45314</xdr:rowOff>
    </xdr:from>
    <xdr:ext cx="762000" cy="259045"/>
    <xdr:sp macro="" textlink="">
      <xdr:nvSpPr>
        <xdr:cNvPr id="141" name="テキスト ボックス 140"/>
        <xdr:cNvSpPr txBox="1"/>
      </xdr:nvSpPr>
      <xdr:spPr>
        <a:xfrm>
          <a:off x="1955800" y="1084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122344</xdr:rowOff>
    </xdr:from>
    <xdr:to>
      <xdr:col>2</xdr:col>
      <xdr:colOff>127000</xdr:colOff>
      <xdr:row>63</xdr:row>
      <xdr:rowOff>52494</xdr:rowOff>
    </xdr:to>
    <xdr:sp macro="" textlink="">
      <xdr:nvSpPr>
        <xdr:cNvPr id="142" name="フローチャート : 判断 141"/>
        <xdr:cNvSpPr/>
      </xdr:nvSpPr>
      <xdr:spPr>
        <a:xfrm>
          <a:off x="1397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62671</xdr:rowOff>
    </xdr:from>
    <xdr:ext cx="762000" cy="259045"/>
    <xdr:sp macro="" textlink="">
      <xdr:nvSpPr>
        <xdr:cNvPr id="143" name="テキスト ボックス 142"/>
        <xdr:cNvSpPr txBox="1"/>
      </xdr:nvSpPr>
      <xdr:spPr>
        <a:xfrm>
          <a:off x="1066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64</xdr:row>
      <xdr:rowOff>635</xdr:rowOff>
    </xdr:from>
    <xdr:to>
      <xdr:col>7</xdr:col>
      <xdr:colOff>203200</xdr:colOff>
      <xdr:row>64</xdr:row>
      <xdr:rowOff>102235</xdr:rowOff>
    </xdr:to>
    <xdr:sp macro="" textlink="">
      <xdr:nvSpPr>
        <xdr:cNvPr id="149" name="円/楕円 148"/>
        <xdr:cNvSpPr/>
      </xdr:nvSpPr>
      <xdr:spPr>
        <a:xfrm>
          <a:off x="4902200" y="1097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144162</xdr:rowOff>
    </xdr:from>
    <xdr:ext cx="762000" cy="259045"/>
    <xdr:sp macro="" textlink="">
      <xdr:nvSpPr>
        <xdr:cNvPr id="150" name="財政構造の弾力性該当値テキスト"/>
        <xdr:cNvSpPr txBox="1"/>
      </xdr:nvSpPr>
      <xdr:spPr>
        <a:xfrm>
          <a:off x="5041900" y="10945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8679</xdr:rowOff>
    </xdr:from>
    <xdr:to>
      <xdr:col>6</xdr:col>
      <xdr:colOff>50800</xdr:colOff>
      <xdr:row>64</xdr:row>
      <xdr:rowOff>110279</xdr:rowOff>
    </xdr:to>
    <xdr:sp macro="" textlink="">
      <xdr:nvSpPr>
        <xdr:cNvPr id="151" name="円/楕円 150"/>
        <xdr:cNvSpPr/>
      </xdr:nvSpPr>
      <xdr:spPr>
        <a:xfrm>
          <a:off x="4064000" y="10981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95056</xdr:rowOff>
    </xdr:from>
    <xdr:ext cx="736600" cy="259045"/>
    <xdr:sp macro="" textlink="">
      <xdr:nvSpPr>
        <xdr:cNvPr id="152" name="テキスト ボックス 151"/>
        <xdr:cNvSpPr txBox="1"/>
      </xdr:nvSpPr>
      <xdr:spPr>
        <a:xfrm>
          <a:off x="3733800" y="110678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32385</xdr:rowOff>
    </xdr:from>
    <xdr:to>
      <xdr:col>4</xdr:col>
      <xdr:colOff>533400</xdr:colOff>
      <xdr:row>61</xdr:row>
      <xdr:rowOff>133985</xdr:rowOff>
    </xdr:to>
    <xdr:sp macro="" textlink="">
      <xdr:nvSpPr>
        <xdr:cNvPr id="153" name="円/楕円 152"/>
        <xdr:cNvSpPr/>
      </xdr:nvSpPr>
      <xdr:spPr>
        <a:xfrm>
          <a:off x="3175000" y="10490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144162</xdr:rowOff>
    </xdr:from>
    <xdr:ext cx="762000" cy="259045"/>
    <xdr:sp macro="" textlink="">
      <xdr:nvSpPr>
        <xdr:cNvPr id="154" name="テキスト ボックス 153"/>
        <xdr:cNvSpPr txBox="1"/>
      </xdr:nvSpPr>
      <xdr:spPr>
        <a:xfrm>
          <a:off x="2844800" y="10259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84667</xdr:rowOff>
    </xdr:from>
    <xdr:to>
      <xdr:col>3</xdr:col>
      <xdr:colOff>330200</xdr:colOff>
      <xdr:row>62</xdr:row>
      <xdr:rowOff>14817</xdr:rowOff>
    </xdr:to>
    <xdr:sp macro="" textlink="">
      <xdr:nvSpPr>
        <xdr:cNvPr id="155" name="円/楕円 154"/>
        <xdr:cNvSpPr/>
      </xdr:nvSpPr>
      <xdr:spPr>
        <a:xfrm>
          <a:off x="2286000" y="1054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24994</xdr:rowOff>
    </xdr:from>
    <xdr:ext cx="762000" cy="259045"/>
    <xdr:sp macro="" textlink="">
      <xdr:nvSpPr>
        <xdr:cNvPr id="156" name="テキスト ボックス 155"/>
        <xdr:cNvSpPr txBox="1"/>
      </xdr:nvSpPr>
      <xdr:spPr>
        <a:xfrm>
          <a:off x="1955800" y="1031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75.0</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36830</xdr:rowOff>
    </xdr:from>
    <xdr:to>
      <xdr:col>2</xdr:col>
      <xdr:colOff>127000</xdr:colOff>
      <xdr:row>64</xdr:row>
      <xdr:rowOff>138430</xdr:rowOff>
    </xdr:to>
    <xdr:sp macro="" textlink="">
      <xdr:nvSpPr>
        <xdr:cNvPr id="157" name="円/楕円 156"/>
        <xdr:cNvSpPr/>
      </xdr:nvSpPr>
      <xdr:spPr>
        <a:xfrm>
          <a:off x="1397000" y="1100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123207</xdr:rowOff>
    </xdr:from>
    <xdr:ext cx="762000" cy="259045"/>
    <xdr:sp macro="" textlink="">
      <xdr:nvSpPr>
        <xdr:cNvPr id="158" name="テキスト ボックス 157"/>
        <xdr:cNvSpPr txBox="1"/>
      </xdr:nvSpPr>
      <xdr:spPr>
        <a:xfrm>
          <a:off x="1066800" y="1109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[828,262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147,224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公共施設建設地のほとんどが民間借地であり、また、村内の馬路地区、魚梁瀬地区の</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地区間が約</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ｋｍ離れている事情により、役場支所</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箇所、村立診療所・村立保育所をそれぞれ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箇所設置して住民サービスを行っており、人件費及び物件費を押し上げる要因となっている。</a:t>
          </a:r>
          <a:endParaRPr lang="ja-JP" altLang="ja-JP" sz="1400">
            <a:effectLst/>
          </a:endParaRPr>
        </a:p>
        <a:p>
          <a:r>
            <a:rPr kumimoji="1" lang="ja-JP" altLang="ja-JP" sz="1100">
              <a:solidFill>
                <a:schemeClr val="dk1"/>
              </a:solidFill>
              <a:effectLst/>
              <a:latin typeface="+mn-lt"/>
              <a:ea typeface="+mn-ea"/>
              <a:cs typeface="+mn-cs"/>
            </a:rPr>
            <a:t>　人口減少が続くなか、住民サービスの質を低下させることなく、人件費・物件費の抑制に努めていく。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151106</xdr:rowOff>
    </xdr:from>
    <xdr:to>
      <xdr:col>7</xdr:col>
      <xdr:colOff>152400</xdr:colOff>
      <xdr:row>88</xdr:row>
      <xdr:rowOff>52787</xdr:rowOff>
    </xdr:to>
    <xdr:cxnSp macro="">
      <xdr:nvCxnSpPr>
        <xdr:cNvPr id="187" name="直線コネクタ 186"/>
        <xdr:cNvCxnSpPr/>
      </xdr:nvCxnSpPr>
      <xdr:spPr>
        <a:xfrm flipV="1">
          <a:off x="4953000" y="13867106"/>
          <a:ext cx="0" cy="12732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24864</xdr:rowOff>
    </xdr:from>
    <xdr:ext cx="762000" cy="259045"/>
    <xdr:sp macro="" textlink="">
      <xdr:nvSpPr>
        <xdr:cNvPr id="188" name="人件費・物件費等の状況最小値テキスト"/>
        <xdr:cNvSpPr txBox="1"/>
      </xdr:nvSpPr>
      <xdr:spPr>
        <a:xfrm>
          <a:off x="5041900" y="15112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3,331,259</a:t>
          </a:r>
          <a:endParaRPr kumimoji="1" lang="ja-JP" altLang="en-US" sz="1000" b="1">
            <a:latin typeface="ＭＳ Ｐゴシック"/>
          </a:endParaRPr>
        </a:p>
      </xdr:txBody>
    </xdr:sp>
    <xdr:clientData/>
  </xdr:oneCellAnchor>
  <xdr:twoCellAnchor>
    <xdr:from>
      <xdr:col>7</xdr:col>
      <xdr:colOff>63500</xdr:colOff>
      <xdr:row>88</xdr:row>
      <xdr:rowOff>52787</xdr:rowOff>
    </xdr:from>
    <xdr:to>
      <xdr:col>7</xdr:col>
      <xdr:colOff>241300</xdr:colOff>
      <xdr:row>88</xdr:row>
      <xdr:rowOff>52787</xdr:rowOff>
    </xdr:to>
    <xdr:cxnSp macro="">
      <xdr:nvCxnSpPr>
        <xdr:cNvPr id="189" name="直線コネクタ 188"/>
        <xdr:cNvCxnSpPr/>
      </xdr:nvCxnSpPr>
      <xdr:spPr>
        <a:xfrm>
          <a:off x="4864100" y="151403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66033</xdr:rowOff>
    </xdr:from>
    <xdr:ext cx="762000" cy="259045"/>
    <xdr:sp macro="" textlink="">
      <xdr:nvSpPr>
        <xdr:cNvPr id="190" name="人件費・物件費等の状況最大値テキスト"/>
        <xdr:cNvSpPr txBox="1"/>
      </xdr:nvSpPr>
      <xdr:spPr>
        <a:xfrm>
          <a:off x="5041900" y="13610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165,202</a:t>
          </a:r>
          <a:endParaRPr kumimoji="1" lang="ja-JP" altLang="en-US" sz="1000" b="1">
            <a:latin typeface="ＭＳ Ｐゴシック"/>
          </a:endParaRPr>
        </a:p>
      </xdr:txBody>
    </xdr:sp>
    <xdr:clientData/>
  </xdr:oneCellAnchor>
  <xdr:twoCellAnchor>
    <xdr:from>
      <xdr:col>7</xdr:col>
      <xdr:colOff>63500</xdr:colOff>
      <xdr:row>80</xdr:row>
      <xdr:rowOff>151106</xdr:rowOff>
    </xdr:from>
    <xdr:to>
      <xdr:col>7</xdr:col>
      <xdr:colOff>241300</xdr:colOff>
      <xdr:row>80</xdr:row>
      <xdr:rowOff>151106</xdr:rowOff>
    </xdr:to>
    <xdr:cxnSp macro="">
      <xdr:nvCxnSpPr>
        <xdr:cNvPr id="191" name="直線コネクタ 190"/>
        <xdr:cNvCxnSpPr/>
      </xdr:nvCxnSpPr>
      <xdr:spPr>
        <a:xfrm>
          <a:off x="4864100" y="13867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61587</xdr:rowOff>
    </xdr:from>
    <xdr:to>
      <xdr:col>7</xdr:col>
      <xdr:colOff>152400</xdr:colOff>
      <xdr:row>82</xdr:row>
      <xdr:rowOff>74867</xdr:rowOff>
    </xdr:to>
    <xdr:cxnSp macro="">
      <xdr:nvCxnSpPr>
        <xdr:cNvPr id="192" name="直線コネクタ 191"/>
        <xdr:cNvCxnSpPr/>
      </xdr:nvCxnSpPr>
      <xdr:spPr>
        <a:xfrm>
          <a:off x="4114800" y="14120487"/>
          <a:ext cx="838200" cy="13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8882</xdr:rowOff>
    </xdr:from>
    <xdr:ext cx="762000" cy="259045"/>
    <xdr:sp macro="" textlink="">
      <xdr:nvSpPr>
        <xdr:cNvPr id="193" name="人件費・物件費等の状況平均値テキスト"/>
        <xdr:cNvSpPr txBox="1"/>
      </xdr:nvSpPr>
      <xdr:spPr>
        <a:xfrm>
          <a:off x="5041900" y="137248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317,540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161570</xdr:rowOff>
    </xdr:from>
    <xdr:to>
      <xdr:col>7</xdr:col>
      <xdr:colOff>203200</xdr:colOff>
      <xdr:row>81</xdr:row>
      <xdr:rowOff>91720</xdr:rowOff>
    </xdr:to>
    <xdr:sp macro="" textlink="">
      <xdr:nvSpPr>
        <xdr:cNvPr id="194" name="フローチャート : 判断 193"/>
        <xdr:cNvSpPr/>
      </xdr:nvSpPr>
      <xdr:spPr>
        <a:xfrm>
          <a:off x="4902200" y="13877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40315</xdr:rowOff>
    </xdr:from>
    <xdr:to>
      <xdr:col>6</xdr:col>
      <xdr:colOff>0</xdr:colOff>
      <xdr:row>82</xdr:row>
      <xdr:rowOff>61587</xdr:rowOff>
    </xdr:to>
    <xdr:cxnSp macro="">
      <xdr:nvCxnSpPr>
        <xdr:cNvPr id="195" name="直線コネクタ 194"/>
        <xdr:cNvCxnSpPr/>
      </xdr:nvCxnSpPr>
      <xdr:spPr>
        <a:xfrm>
          <a:off x="3225800" y="14099215"/>
          <a:ext cx="889000" cy="21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170545</xdr:rowOff>
    </xdr:from>
    <xdr:to>
      <xdr:col>6</xdr:col>
      <xdr:colOff>50800</xdr:colOff>
      <xdr:row>81</xdr:row>
      <xdr:rowOff>100695</xdr:rowOff>
    </xdr:to>
    <xdr:sp macro="" textlink="">
      <xdr:nvSpPr>
        <xdr:cNvPr id="196" name="フローチャート : 判断 195"/>
        <xdr:cNvSpPr/>
      </xdr:nvSpPr>
      <xdr:spPr>
        <a:xfrm>
          <a:off x="4064000" y="13886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110872</xdr:rowOff>
    </xdr:from>
    <xdr:ext cx="736600" cy="259045"/>
    <xdr:sp macro="" textlink="">
      <xdr:nvSpPr>
        <xdr:cNvPr id="197" name="テキスト ボックス 196"/>
        <xdr:cNvSpPr txBox="1"/>
      </xdr:nvSpPr>
      <xdr:spPr>
        <a:xfrm>
          <a:off x="3733800" y="13655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339,855</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30235</xdr:rowOff>
    </xdr:from>
    <xdr:to>
      <xdr:col>4</xdr:col>
      <xdr:colOff>482600</xdr:colOff>
      <xdr:row>82</xdr:row>
      <xdr:rowOff>40315</xdr:rowOff>
    </xdr:to>
    <xdr:cxnSp macro="">
      <xdr:nvCxnSpPr>
        <xdr:cNvPr id="198" name="直線コネクタ 197"/>
        <xdr:cNvCxnSpPr/>
      </xdr:nvCxnSpPr>
      <xdr:spPr>
        <a:xfrm>
          <a:off x="2336800" y="14089135"/>
          <a:ext cx="889000" cy="10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8714</xdr:rowOff>
    </xdr:from>
    <xdr:to>
      <xdr:col>4</xdr:col>
      <xdr:colOff>533400</xdr:colOff>
      <xdr:row>81</xdr:row>
      <xdr:rowOff>110314</xdr:rowOff>
    </xdr:to>
    <xdr:sp macro="" textlink="">
      <xdr:nvSpPr>
        <xdr:cNvPr id="199" name="フローチャート : 判断 198"/>
        <xdr:cNvSpPr/>
      </xdr:nvSpPr>
      <xdr:spPr>
        <a:xfrm>
          <a:off x="3175000" y="13896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120491</xdr:rowOff>
    </xdr:from>
    <xdr:ext cx="762000" cy="259045"/>
    <xdr:sp macro="" textlink="">
      <xdr:nvSpPr>
        <xdr:cNvPr id="200" name="テキスト ボックス 199"/>
        <xdr:cNvSpPr txBox="1"/>
      </xdr:nvSpPr>
      <xdr:spPr>
        <a:xfrm>
          <a:off x="2844800" y="13665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363,772</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30235</xdr:rowOff>
    </xdr:from>
    <xdr:to>
      <xdr:col>3</xdr:col>
      <xdr:colOff>279400</xdr:colOff>
      <xdr:row>82</xdr:row>
      <xdr:rowOff>47289</xdr:rowOff>
    </xdr:to>
    <xdr:cxnSp macro="">
      <xdr:nvCxnSpPr>
        <xdr:cNvPr id="201" name="直線コネクタ 200"/>
        <xdr:cNvCxnSpPr/>
      </xdr:nvCxnSpPr>
      <xdr:spPr>
        <a:xfrm flipV="1">
          <a:off x="1447800" y="14089135"/>
          <a:ext cx="889000" cy="17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2243</xdr:rowOff>
    </xdr:from>
    <xdr:to>
      <xdr:col>3</xdr:col>
      <xdr:colOff>330200</xdr:colOff>
      <xdr:row>81</xdr:row>
      <xdr:rowOff>103843</xdr:rowOff>
    </xdr:to>
    <xdr:sp macro="" textlink="">
      <xdr:nvSpPr>
        <xdr:cNvPr id="202" name="フローチャート : 判断 201"/>
        <xdr:cNvSpPr/>
      </xdr:nvSpPr>
      <xdr:spPr>
        <a:xfrm>
          <a:off x="2286000" y="13889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114020</xdr:rowOff>
    </xdr:from>
    <xdr:ext cx="762000" cy="259045"/>
    <xdr:sp macro="" textlink="">
      <xdr:nvSpPr>
        <xdr:cNvPr id="203" name="テキスト ボックス 202"/>
        <xdr:cNvSpPr txBox="1"/>
      </xdr:nvSpPr>
      <xdr:spPr>
        <a:xfrm>
          <a:off x="1955800" y="13658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347,685</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156322</xdr:rowOff>
    </xdr:from>
    <xdr:to>
      <xdr:col>2</xdr:col>
      <xdr:colOff>127000</xdr:colOff>
      <xdr:row>81</xdr:row>
      <xdr:rowOff>86472</xdr:rowOff>
    </xdr:to>
    <xdr:sp macro="" textlink="">
      <xdr:nvSpPr>
        <xdr:cNvPr id="204" name="フローチャート : 判断 203"/>
        <xdr:cNvSpPr/>
      </xdr:nvSpPr>
      <xdr:spPr>
        <a:xfrm>
          <a:off x="1397000" y="1387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96649</xdr:rowOff>
    </xdr:from>
    <xdr:ext cx="762000" cy="259045"/>
    <xdr:sp macro="" textlink="">
      <xdr:nvSpPr>
        <xdr:cNvPr id="205" name="テキスト ボックス 204"/>
        <xdr:cNvSpPr txBox="1"/>
      </xdr:nvSpPr>
      <xdr:spPr>
        <a:xfrm>
          <a:off x="1066800" y="1364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304,491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82</xdr:row>
      <xdr:rowOff>24067</xdr:rowOff>
    </xdr:from>
    <xdr:to>
      <xdr:col>7</xdr:col>
      <xdr:colOff>203200</xdr:colOff>
      <xdr:row>82</xdr:row>
      <xdr:rowOff>125667</xdr:rowOff>
    </xdr:to>
    <xdr:sp macro="" textlink="">
      <xdr:nvSpPr>
        <xdr:cNvPr id="211" name="円/楕円 210"/>
        <xdr:cNvSpPr/>
      </xdr:nvSpPr>
      <xdr:spPr>
        <a:xfrm>
          <a:off x="4902200" y="14082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167594</xdr:rowOff>
    </xdr:from>
    <xdr:ext cx="762000" cy="259045"/>
    <xdr:sp macro="" textlink="">
      <xdr:nvSpPr>
        <xdr:cNvPr id="212" name="人件費・物件費等の状況該当値テキスト"/>
        <xdr:cNvSpPr txBox="1"/>
      </xdr:nvSpPr>
      <xdr:spPr>
        <a:xfrm>
          <a:off x="5041900" y="14055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828,262</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10787</xdr:rowOff>
    </xdr:from>
    <xdr:to>
      <xdr:col>6</xdr:col>
      <xdr:colOff>50800</xdr:colOff>
      <xdr:row>82</xdr:row>
      <xdr:rowOff>112387</xdr:rowOff>
    </xdr:to>
    <xdr:sp macro="" textlink="">
      <xdr:nvSpPr>
        <xdr:cNvPr id="213" name="円/楕円 212"/>
        <xdr:cNvSpPr/>
      </xdr:nvSpPr>
      <xdr:spPr>
        <a:xfrm>
          <a:off x="4064000" y="14069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97164</xdr:rowOff>
    </xdr:from>
    <xdr:ext cx="736600" cy="259045"/>
    <xdr:sp macro="" textlink="">
      <xdr:nvSpPr>
        <xdr:cNvPr id="214" name="テキスト ボックス 213"/>
        <xdr:cNvSpPr txBox="1"/>
      </xdr:nvSpPr>
      <xdr:spPr>
        <a:xfrm>
          <a:off x="3733800" y="141560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795,242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160965</xdr:rowOff>
    </xdr:from>
    <xdr:to>
      <xdr:col>4</xdr:col>
      <xdr:colOff>533400</xdr:colOff>
      <xdr:row>82</xdr:row>
      <xdr:rowOff>91115</xdr:rowOff>
    </xdr:to>
    <xdr:sp macro="" textlink="">
      <xdr:nvSpPr>
        <xdr:cNvPr id="215" name="円/楕円 214"/>
        <xdr:cNvSpPr/>
      </xdr:nvSpPr>
      <xdr:spPr>
        <a:xfrm>
          <a:off x="3175000" y="1404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75892</xdr:rowOff>
    </xdr:from>
    <xdr:ext cx="762000" cy="259045"/>
    <xdr:sp macro="" textlink="">
      <xdr:nvSpPr>
        <xdr:cNvPr id="216" name="テキスト ボックス 215"/>
        <xdr:cNvSpPr txBox="1"/>
      </xdr:nvSpPr>
      <xdr:spPr>
        <a:xfrm>
          <a:off x="2844800" y="1413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742,349</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150885</xdr:rowOff>
    </xdr:from>
    <xdr:to>
      <xdr:col>3</xdr:col>
      <xdr:colOff>330200</xdr:colOff>
      <xdr:row>82</xdr:row>
      <xdr:rowOff>81035</xdr:rowOff>
    </xdr:to>
    <xdr:sp macro="" textlink="">
      <xdr:nvSpPr>
        <xdr:cNvPr id="217" name="円/楕円 216"/>
        <xdr:cNvSpPr/>
      </xdr:nvSpPr>
      <xdr:spPr>
        <a:xfrm>
          <a:off x="2286000" y="14038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65812</xdr:rowOff>
    </xdr:from>
    <xdr:ext cx="762000" cy="259045"/>
    <xdr:sp macro="" textlink="">
      <xdr:nvSpPr>
        <xdr:cNvPr id="218" name="テキスト ボックス 217"/>
        <xdr:cNvSpPr txBox="1"/>
      </xdr:nvSpPr>
      <xdr:spPr>
        <a:xfrm>
          <a:off x="1955800" y="1412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717,287</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167939</xdr:rowOff>
    </xdr:from>
    <xdr:to>
      <xdr:col>2</xdr:col>
      <xdr:colOff>127000</xdr:colOff>
      <xdr:row>82</xdr:row>
      <xdr:rowOff>98089</xdr:rowOff>
    </xdr:to>
    <xdr:sp macro="" textlink="">
      <xdr:nvSpPr>
        <xdr:cNvPr id="219" name="円/楕円 218"/>
        <xdr:cNvSpPr/>
      </xdr:nvSpPr>
      <xdr:spPr>
        <a:xfrm>
          <a:off x="1397000" y="14055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82866</xdr:rowOff>
    </xdr:from>
    <xdr:ext cx="762000" cy="259045"/>
    <xdr:sp macro="" textlink="">
      <xdr:nvSpPr>
        <xdr:cNvPr id="220" name="テキスト ボックス 219"/>
        <xdr:cNvSpPr txBox="1"/>
      </xdr:nvSpPr>
      <xdr:spPr>
        <a:xfrm>
          <a:off x="1066800" y="14141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759,689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50/60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勧奨退職等の推進により、総人件費の抑制に努めているが、職員の経歴や年齢構成から類似団体平均を上回っている。</a:t>
          </a:r>
          <a:endParaRPr lang="ja-JP" altLang="ja-JP" sz="1400">
            <a:effectLst/>
          </a:endParaRPr>
        </a:p>
        <a:p>
          <a:r>
            <a:rPr kumimoji="1" lang="ja-JP" altLang="ja-JP" sz="1100">
              <a:solidFill>
                <a:schemeClr val="dk1"/>
              </a:solidFill>
              <a:effectLst/>
              <a:latin typeface="+mn-lt"/>
              <a:ea typeface="+mn-ea"/>
              <a:cs typeface="+mn-cs"/>
            </a:rPr>
            <a:t>　今後もひきつづき抑制に努める。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58928</xdr:rowOff>
    </xdr:from>
    <xdr:to>
      <xdr:col>24</xdr:col>
      <xdr:colOff>558800</xdr:colOff>
      <xdr:row>86</xdr:row>
      <xdr:rowOff>82296</xdr:rowOff>
    </xdr:to>
    <xdr:cxnSp macro="">
      <xdr:nvCxnSpPr>
        <xdr:cNvPr id="247" name="直線コネクタ 246"/>
        <xdr:cNvCxnSpPr/>
      </xdr:nvCxnSpPr>
      <xdr:spPr>
        <a:xfrm flipV="1">
          <a:off x="17018000" y="13774928"/>
          <a:ext cx="0" cy="105206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54373</xdr:rowOff>
    </xdr:from>
    <xdr:ext cx="762000" cy="259045"/>
    <xdr:sp macro="" textlink="">
      <xdr:nvSpPr>
        <xdr:cNvPr id="248" name="給与水準   （国との比較）最小値テキスト"/>
        <xdr:cNvSpPr txBox="1"/>
      </xdr:nvSpPr>
      <xdr:spPr>
        <a:xfrm>
          <a:off x="17106900" y="14799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99.6</a:t>
          </a:r>
          <a:endParaRPr kumimoji="1" lang="ja-JP" altLang="en-US" sz="1000" b="1">
            <a:latin typeface="ＭＳ Ｐゴシック"/>
          </a:endParaRPr>
        </a:p>
      </xdr:txBody>
    </xdr:sp>
    <xdr:clientData/>
  </xdr:oneCellAnchor>
  <xdr:twoCellAnchor>
    <xdr:from>
      <xdr:col>24</xdr:col>
      <xdr:colOff>469900</xdr:colOff>
      <xdr:row>86</xdr:row>
      <xdr:rowOff>82296</xdr:rowOff>
    </xdr:from>
    <xdr:to>
      <xdr:col>24</xdr:col>
      <xdr:colOff>647700</xdr:colOff>
      <xdr:row>86</xdr:row>
      <xdr:rowOff>82296</xdr:rowOff>
    </xdr:to>
    <xdr:cxnSp macro="">
      <xdr:nvCxnSpPr>
        <xdr:cNvPr id="249" name="直線コネクタ 248"/>
        <xdr:cNvCxnSpPr/>
      </xdr:nvCxnSpPr>
      <xdr:spPr>
        <a:xfrm>
          <a:off x="16929100" y="14826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145305</xdr:rowOff>
    </xdr:from>
    <xdr:ext cx="762000" cy="259045"/>
    <xdr:sp macro="" textlink="">
      <xdr:nvSpPr>
        <xdr:cNvPr id="250" name="給与水準   （国との比較）最大値テキスト"/>
        <xdr:cNvSpPr txBox="1"/>
      </xdr:nvSpPr>
      <xdr:spPr>
        <a:xfrm>
          <a:off x="17106900" y="1351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77.8</a:t>
          </a:r>
          <a:endParaRPr kumimoji="1" lang="ja-JP" altLang="en-US" sz="1000" b="1">
            <a:latin typeface="ＭＳ Ｐゴシック"/>
          </a:endParaRPr>
        </a:p>
      </xdr:txBody>
    </xdr:sp>
    <xdr:clientData/>
  </xdr:oneCellAnchor>
  <xdr:twoCellAnchor>
    <xdr:from>
      <xdr:col>24</xdr:col>
      <xdr:colOff>469900</xdr:colOff>
      <xdr:row>80</xdr:row>
      <xdr:rowOff>58928</xdr:rowOff>
    </xdr:from>
    <xdr:to>
      <xdr:col>24</xdr:col>
      <xdr:colOff>647700</xdr:colOff>
      <xdr:row>80</xdr:row>
      <xdr:rowOff>58928</xdr:rowOff>
    </xdr:to>
    <xdr:cxnSp macro="">
      <xdr:nvCxnSpPr>
        <xdr:cNvPr id="251" name="直線コネクタ 250"/>
        <xdr:cNvCxnSpPr/>
      </xdr:nvCxnSpPr>
      <xdr:spPr>
        <a:xfrm>
          <a:off x="16929100" y="13774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65532</xdr:rowOff>
    </xdr:from>
    <xdr:to>
      <xdr:col>24</xdr:col>
      <xdr:colOff>558800</xdr:colOff>
      <xdr:row>86</xdr:row>
      <xdr:rowOff>14732</xdr:rowOff>
    </xdr:to>
    <xdr:cxnSp macro="">
      <xdr:nvCxnSpPr>
        <xdr:cNvPr id="252" name="直線コネクタ 251"/>
        <xdr:cNvCxnSpPr/>
      </xdr:nvCxnSpPr>
      <xdr:spPr>
        <a:xfrm>
          <a:off x="16179800" y="14638782"/>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164101</xdr:rowOff>
    </xdr:from>
    <xdr:ext cx="762000" cy="259045"/>
    <xdr:sp macro="" textlink="">
      <xdr:nvSpPr>
        <xdr:cNvPr id="253" name="給与水準   （国との比較）平均値テキスト"/>
        <xdr:cNvSpPr txBox="1"/>
      </xdr:nvSpPr>
      <xdr:spPr>
        <a:xfrm>
          <a:off x="17106900" y="143944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147574</xdr:rowOff>
    </xdr:from>
    <xdr:to>
      <xdr:col>24</xdr:col>
      <xdr:colOff>609600</xdr:colOff>
      <xdr:row>85</xdr:row>
      <xdr:rowOff>77724</xdr:rowOff>
    </xdr:to>
    <xdr:sp macro="" textlink="">
      <xdr:nvSpPr>
        <xdr:cNvPr id="254" name="フローチャート : 判断 253"/>
        <xdr:cNvSpPr/>
      </xdr:nvSpPr>
      <xdr:spPr>
        <a:xfrm>
          <a:off x="16967200" y="1454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65532</xdr:rowOff>
    </xdr:from>
    <xdr:to>
      <xdr:col>23</xdr:col>
      <xdr:colOff>406400</xdr:colOff>
      <xdr:row>85</xdr:row>
      <xdr:rowOff>123444</xdr:rowOff>
    </xdr:to>
    <xdr:cxnSp macro="">
      <xdr:nvCxnSpPr>
        <xdr:cNvPr id="255" name="直線コネクタ 254"/>
        <xdr:cNvCxnSpPr/>
      </xdr:nvCxnSpPr>
      <xdr:spPr>
        <a:xfrm flipV="1">
          <a:off x="15290800" y="14638782"/>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133096</xdr:rowOff>
    </xdr:from>
    <xdr:to>
      <xdr:col>23</xdr:col>
      <xdr:colOff>457200</xdr:colOff>
      <xdr:row>85</xdr:row>
      <xdr:rowOff>63246</xdr:rowOff>
    </xdr:to>
    <xdr:sp macro="" textlink="">
      <xdr:nvSpPr>
        <xdr:cNvPr id="256" name="フローチャート : 判断 255"/>
        <xdr:cNvSpPr/>
      </xdr:nvSpPr>
      <xdr:spPr>
        <a:xfrm>
          <a:off x="16129000" y="1453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73423</xdr:rowOff>
    </xdr:from>
    <xdr:ext cx="736600" cy="259045"/>
    <xdr:sp macro="" textlink="">
      <xdr:nvSpPr>
        <xdr:cNvPr id="257" name="テキスト ボックス 256"/>
        <xdr:cNvSpPr txBox="1"/>
      </xdr:nvSpPr>
      <xdr:spPr>
        <a:xfrm>
          <a:off x="15798800" y="14303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123444</xdr:rowOff>
    </xdr:from>
    <xdr:to>
      <xdr:col>22</xdr:col>
      <xdr:colOff>203200</xdr:colOff>
      <xdr:row>88</xdr:row>
      <xdr:rowOff>4826</xdr:rowOff>
    </xdr:to>
    <xdr:cxnSp macro="">
      <xdr:nvCxnSpPr>
        <xdr:cNvPr id="258" name="直線コネクタ 257"/>
        <xdr:cNvCxnSpPr/>
      </xdr:nvCxnSpPr>
      <xdr:spPr>
        <a:xfrm flipV="1">
          <a:off x="14401800" y="14696694"/>
          <a:ext cx="889000" cy="395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89663</xdr:rowOff>
    </xdr:from>
    <xdr:to>
      <xdr:col>22</xdr:col>
      <xdr:colOff>254000</xdr:colOff>
      <xdr:row>85</xdr:row>
      <xdr:rowOff>19813</xdr:rowOff>
    </xdr:to>
    <xdr:sp macro="" textlink="">
      <xdr:nvSpPr>
        <xdr:cNvPr id="259" name="フローチャート : 判断 258"/>
        <xdr:cNvSpPr/>
      </xdr:nvSpPr>
      <xdr:spPr>
        <a:xfrm>
          <a:off x="15240000" y="14491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29990</xdr:rowOff>
    </xdr:from>
    <xdr:ext cx="762000" cy="259045"/>
    <xdr:sp macro="" textlink="">
      <xdr:nvSpPr>
        <xdr:cNvPr id="260" name="テキスト ボックス 259"/>
        <xdr:cNvSpPr txBox="1"/>
      </xdr:nvSpPr>
      <xdr:spPr>
        <a:xfrm>
          <a:off x="14909800" y="14260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19</xdr:col>
      <xdr:colOff>482600</xdr:colOff>
      <xdr:row>87</xdr:row>
      <xdr:rowOff>142494</xdr:rowOff>
    </xdr:from>
    <xdr:to>
      <xdr:col>21</xdr:col>
      <xdr:colOff>0</xdr:colOff>
      <xdr:row>88</xdr:row>
      <xdr:rowOff>4826</xdr:rowOff>
    </xdr:to>
    <xdr:cxnSp macro="">
      <xdr:nvCxnSpPr>
        <xdr:cNvPr id="261" name="直線コネクタ 260"/>
        <xdr:cNvCxnSpPr/>
      </xdr:nvCxnSpPr>
      <xdr:spPr>
        <a:xfrm>
          <a:off x="13512800" y="15058644"/>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123189</xdr:rowOff>
    </xdr:from>
    <xdr:to>
      <xdr:col>21</xdr:col>
      <xdr:colOff>50800</xdr:colOff>
      <xdr:row>87</xdr:row>
      <xdr:rowOff>53339</xdr:rowOff>
    </xdr:to>
    <xdr:sp macro="" textlink="">
      <xdr:nvSpPr>
        <xdr:cNvPr id="262" name="フローチャート : 判断 261"/>
        <xdr:cNvSpPr/>
      </xdr:nvSpPr>
      <xdr:spPr>
        <a:xfrm>
          <a:off x="14351000" y="14867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63516</xdr:rowOff>
    </xdr:from>
    <xdr:ext cx="762000" cy="259045"/>
    <xdr:sp macro="" textlink="">
      <xdr:nvSpPr>
        <xdr:cNvPr id="263" name="テキスト ボックス 262"/>
        <xdr:cNvSpPr txBox="1"/>
      </xdr:nvSpPr>
      <xdr:spPr>
        <a:xfrm>
          <a:off x="14020800" y="14636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101.5</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113537</xdr:rowOff>
    </xdr:from>
    <xdr:to>
      <xdr:col>19</xdr:col>
      <xdr:colOff>533400</xdr:colOff>
      <xdr:row>87</xdr:row>
      <xdr:rowOff>43687</xdr:rowOff>
    </xdr:to>
    <xdr:sp macro="" textlink="">
      <xdr:nvSpPr>
        <xdr:cNvPr id="264" name="フローチャート : 判断 263"/>
        <xdr:cNvSpPr/>
      </xdr:nvSpPr>
      <xdr:spPr>
        <a:xfrm>
          <a:off x="13462000" y="14858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53864</xdr:rowOff>
    </xdr:from>
    <xdr:ext cx="762000" cy="259045"/>
    <xdr:sp macro="" textlink="">
      <xdr:nvSpPr>
        <xdr:cNvPr id="265" name="テキスト ボックス 264"/>
        <xdr:cNvSpPr txBox="1"/>
      </xdr:nvSpPr>
      <xdr:spPr>
        <a:xfrm>
          <a:off x="13131800" y="14627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85</xdr:row>
      <xdr:rowOff>135382</xdr:rowOff>
    </xdr:from>
    <xdr:to>
      <xdr:col>24</xdr:col>
      <xdr:colOff>609600</xdr:colOff>
      <xdr:row>86</xdr:row>
      <xdr:rowOff>65532</xdr:rowOff>
    </xdr:to>
    <xdr:sp macro="" textlink="">
      <xdr:nvSpPr>
        <xdr:cNvPr id="271" name="円/楕円 270"/>
        <xdr:cNvSpPr/>
      </xdr:nvSpPr>
      <xdr:spPr>
        <a:xfrm>
          <a:off x="16967200" y="1470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31259</xdr:rowOff>
    </xdr:from>
    <xdr:ext cx="762000" cy="259045"/>
    <xdr:sp macro="" textlink="">
      <xdr:nvSpPr>
        <xdr:cNvPr id="272" name="給与水準   （国との比較）該当値テキスト"/>
        <xdr:cNvSpPr txBox="1"/>
      </xdr:nvSpPr>
      <xdr:spPr>
        <a:xfrm>
          <a:off x="17106900" y="1460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14732</xdr:rowOff>
    </xdr:from>
    <xdr:to>
      <xdr:col>23</xdr:col>
      <xdr:colOff>457200</xdr:colOff>
      <xdr:row>85</xdr:row>
      <xdr:rowOff>116332</xdr:rowOff>
    </xdr:to>
    <xdr:sp macro="" textlink="">
      <xdr:nvSpPr>
        <xdr:cNvPr id="273" name="円/楕円 272"/>
        <xdr:cNvSpPr/>
      </xdr:nvSpPr>
      <xdr:spPr>
        <a:xfrm>
          <a:off x="16129000" y="14587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101109</xdr:rowOff>
    </xdr:from>
    <xdr:ext cx="736600" cy="259045"/>
    <xdr:sp macro="" textlink="">
      <xdr:nvSpPr>
        <xdr:cNvPr id="274" name="テキスト ボックス 273"/>
        <xdr:cNvSpPr txBox="1"/>
      </xdr:nvSpPr>
      <xdr:spPr>
        <a:xfrm>
          <a:off x="15798800" y="146743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95.7</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72644</xdr:rowOff>
    </xdr:from>
    <xdr:to>
      <xdr:col>22</xdr:col>
      <xdr:colOff>254000</xdr:colOff>
      <xdr:row>86</xdr:row>
      <xdr:rowOff>2794</xdr:rowOff>
    </xdr:to>
    <xdr:sp macro="" textlink="">
      <xdr:nvSpPr>
        <xdr:cNvPr id="275" name="円/楕円 274"/>
        <xdr:cNvSpPr/>
      </xdr:nvSpPr>
      <xdr:spPr>
        <a:xfrm>
          <a:off x="15240000" y="1464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159021</xdr:rowOff>
    </xdr:from>
    <xdr:ext cx="762000" cy="259045"/>
    <xdr:sp macro="" textlink="">
      <xdr:nvSpPr>
        <xdr:cNvPr id="276" name="テキスト ボックス 275"/>
        <xdr:cNvSpPr txBox="1"/>
      </xdr:nvSpPr>
      <xdr:spPr>
        <a:xfrm>
          <a:off x="14909800" y="1473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125476</xdr:rowOff>
    </xdr:from>
    <xdr:to>
      <xdr:col>21</xdr:col>
      <xdr:colOff>50800</xdr:colOff>
      <xdr:row>88</xdr:row>
      <xdr:rowOff>55626</xdr:rowOff>
    </xdr:to>
    <xdr:sp macro="" textlink="">
      <xdr:nvSpPr>
        <xdr:cNvPr id="277" name="円/楕円 276"/>
        <xdr:cNvSpPr/>
      </xdr:nvSpPr>
      <xdr:spPr>
        <a:xfrm>
          <a:off x="14351000" y="15041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40403</xdr:rowOff>
    </xdr:from>
    <xdr:ext cx="762000" cy="259045"/>
    <xdr:sp macro="" textlink="">
      <xdr:nvSpPr>
        <xdr:cNvPr id="278" name="テキスト ボックス 277"/>
        <xdr:cNvSpPr txBox="1"/>
      </xdr:nvSpPr>
      <xdr:spPr>
        <a:xfrm>
          <a:off x="14020800" y="15128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105.1</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91694</xdr:rowOff>
    </xdr:from>
    <xdr:to>
      <xdr:col>19</xdr:col>
      <xdr:colOff>533400</xdr:colOff>
      <xdr:row>88</xdr:row>
      <xdr:rowOff>21844</xdr:rowOff>
    </xdr:to>
    <xdr:sp macro="" textlink="">
      <xdr:nvSpPr>
        <xdr:cNvPr id="279" name="円/楕円 278"/>
        <xdr:cNvSpPr/>
      </xdr:nvSpPr>
      <xdr:spPr>
        <a:xfrm>
          <a:off x="13462000" y="15007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6621</xdr:rowOff>
    </xdr:from>
    <xdr:ext cx="762000" cy="259045"/>
    <xdr:sp macro="" textlink="">
      <xdr:nvSpPr>
        <xdr:cNvPr id="280" name="テキスト ボックス 279"/>
        <xdr:cNvSpPr txBox="1"/>
      </xdr:nvSpPr>
      <xdr:spPr>
        <a:xfrm>
          <a:off x="13131800" y="15094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[45.94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57/60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人口減少に歯止めがきかないなか、本庁、支所、</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箇所の診療所・保育所など、地域の実情をふまえた住民サービスのための行政施設の多さが職員数を押し上げている。</a:t>
          </a:r>
          <a:endParaRPr lang="ja-JP" altLang="ja-JP" sz="1400">
            <a:effectLst/>
          </a:endParaRPr>
        </a:p>
        <a:p>
          <a:r>
            <a:rPr kumimoji="1" lang="ja-JP" altLang="ja-JP" sz="1100">
              <a:solidFill>
                <a:schemeClr val="dk1"/>
              </a:solidFill>
              <a:effectLst/>
              <a:latin typeface="+mn-lt"/>
              <a:ea typeface="+mn-ea"/>
              <a:cs typeface="+mn-cs"/>
            </a:rPr>
            <a:t>　将来を見据え、適正な職員数、業務内容を検討し適正化に努める。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76672</xdr:rowOff>
    </xdr:from>
    <xdr:to>
      <xdr:col>24</xdr:col>
      <xdr:colOff>558800</xdr:colOff>
      <xdr:row>67</xdr:row>
      <xdr:rowOff>38070</xdr:rowOff>
    </xdr:to>
    <xdr:cxnSp macro="">
      <xdr:nvCxnSpPr>
        <xdr:cNvPr id="311" name="直線コネクタ 310"/>
        <xdr:cNvCxnSpPr/>
      </xdr:nvCxnSpPr>
      <xdr:spPr>
        <a:xfrm flipV="1">
          <a:off x="17018000" y="10020772"/>
          <a:ext cx="0" cy="15044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10147</xdr:rowOff>
    </xdr:from>
    <xdr:ext cx="762000" cy="259045"/>
    <xdr:sp macro="" textlink="">
      <xdr:nvSpPr>
        <xdr:cNvPr id="312" name="定員管理の状況最小値テキスト"/>
        <xdr:cNvSpPr txBox="1"/>
      </xdr:nvSpPr>
      <xdr:spPr>
        <a:xfrm>
          <a:off x="17106900" y="1149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138.55</a:t>
          </a:r>
          <a:endParaRPr kumimoji="1" lang="ja-JP" altLang="en-US" sz="1000" b="1">
            <a:latin typeface="ＭＳ Ｐゴシック"/>
          </a:endParaRPr>
        </a:p>
      </xdr:txBody>
    </xdr:sp>
    <xdr:clientData/>
  </xdr:oneCellAnchor>
  <xdr:twoCellAnchor>
    <xdr:from>
      <xdr:col>24</xdr:col>
      <xdr:colOff>469900</xdr:colOff>
      <xdr:row>67</xdr:row>
      <xdr:rowOff>38070</xdr:rowOff>
    </xdr:from>
    <xdr:to>
      <xdr:col>24</xdr:col>
      <xdr:colOff>647700</xdr:colOff>
      <xdr:row>67</xdr:row>
      <xdr:rowOff>38070</xdr:rowOff>
    </xdr:to>
    <xdr:cxnSp macro="">
      <xdr:nvCxnSpPr>
        <xdr:cNvPr id="313" name="直線コネクタ 312"/>
        <xdr:cNvCxnSpPr/>
      </xdr:nvCxnSpPr>
      <xdr:spPr>
        <a:xfrm>
          <a:off x="16929100" y="11525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163049</xdr:rowOff>
    </xdr:from>
    <xdr:ext cx="762000" cy="259045"/>
    <xdr:sp macro="" textlink="">
      <xdr:nvSpPr>
        <xdr:cNvPr id="314" name="定員管理の状況最大値テキスト"/>
        <xdr:cNvSpPr txBox="1"/>
      </xdr:nvSpPr>
      <xdr:spPr>
        <a:xfrm>
          <a:off x="17106900" y="9764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7.62</a:t>
          </a:r>
          <a:endParaRPr kumimoji="1" lang="ja-JP" altLang="en-US" sz="1000" b="1">
            <a:latin typeface="ＭＳ Ｐゴシック"/>
          </a:endParaRPr>
        </a:p>
      </xdr:txBody>
    </xdr:sp>
    <xdr:clientData/>
  </xdr:oneCellAnchor>
  <xdr:twoCellAnchor>
    <xdr:from>
      <xdr:col>24</xdr:col>
      <xdr:colOff>469900</xdr:colOff>
      <xdr:row>58</xdr:row>
      <xdr:rowOff>76672</xdr:rowOff>
    </xdr:from>
    <xdr:to>
      <xdr:col>24</xdr:col>
      <xdr:colOff>647700</xdr:colOff>
      <xdr:row>58</xdr:row>
      <xdr:rowOff>76672</xdr:rowOff>
    </xdr:to>
    <xdr:cxnSp macro="">
      <xdr:nvCxnSpPr>
        <xdr:cNvPr id="315" name="直線コネクタ 314"/>
        <xdr:cNvCxnSpPr/>
      </xdr:nvCxnSpPr>
      <xdr:spPr>
        <a:xfrm>
          <a:off x="16929100" y="100207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169605</xdr:rowOff>
    </xdr:from>
    <xdr:to>
      <xdr:col>24</xdr:col>
      <xdr:colOff>558800</xdr:colOff>
      <xdr:row>61</xdr:row>
      <xdr:rowOff>2637</xdr:rowOff>
    </xdr:to>
    <xdr:cxnSp macro="">
      <xdr:nvCxnSpPr>
        <xdr:cNvPr id="316" name="直線コネクタ 315"/>
        <xdr:cNvCxnSpPr/>
      </xdr:nvCxnSpPr>
      <xdr:spPr>
        <a:xfrm>
          <a:off x="16179800" y="10456605"/>
          <a:ext cx="838200" cy="4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147421</xdr:rowOff>
    </xdr:from>
    <xdr:ext cx="762000" cy="259045"/>
    <xdr:sp macro="" textlink="">
      <xdr:nvSpPr>
        <xdr:cNvPr id="317" name="定員管理の状況平均値テキスト"/>
        <xdr:cNvSpPr txBox="1"/>
      </xdr:nvSpPr>
      <xdr:spPr>
        <a:xfrm>
          <a:off x="17106900" y="99200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16.76</a:t>
          </a:r>
          <a:endParaRPr kumimoji="1" lang="ja-JP" altLang="en-US" sz="1000" b="1">
            <a:solidFill>
              <a:srgbClr val="000080"/>
            </a:solidFill>
            <a:latin typeface="ＭＳ Ｐゴシック"/>
          </a:endParaRPr>
        </a:p>
      </xdr:txBody>
    </xdr:sp>
    <xdr:clientData/>
  </xdr:oneCellAnchor>
  <xdr:twoCellAnchor>
    <xdr:from>
      <xdr:col>24</xdr:col>
      <xdr:colOff>508000</xdr:colOff>
      <xdr:row>58</xdr:row>
      <xdr:rowOff>130894</xdr:rowOff>
    </xdr:from>
    <xdr:to>
      <xdr:col>24</xdr:col>
      <xdr:colOff>609600</xdr:colOff>
      <xdr:row>59</xdr:row>
      <xdr:rowOff>61044</xdr:rowOff>
    </xdr:to>
    <xdr:sp macro="" textlink="">
      <xdr:nvSpPr>
        <xdr:cNvPr id="318" name="フローチャート : 判断 317"/>
        <xdr:cNvSpPr/>
      </xdr:nvSpPr>
      <xdr:spPr>
        <a:xfrm>
          <a:off x="16967200" y="10074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144786</xdr:rowOff>
    </xdr:from>
    <xdr:to>
      <xdr:col>23</xdr:col>
      <xdr:colOff>406400</xdr:colOff>
      <xdr:row>60</xdr:row>
      <xdr:rowOff>169605</xdr:rowOff>
    </xdr:to>
    <xdr:cxnSp macro="">
      <xdr:nvCxnSpPr>
        <xdr:cNvPr id="319" name="直線コネクタ 318"/>
        <xdr:cNvCxnSpPr/>
      </xdr:nvCxnSpPr>
      <xdr:spPr>
        <a:xfrm>
          <a:off x="15290800" y="10431786"/>
          <a:ext cx="889000" cy="24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58</xdr:row>
      <xdr:rowOff>137444</xdr:rowOff>
    </xdr:from>
    <xdr:to>
      <xdr:col>23</xdr:col>
      <xdr:colOff>457200</xdr:colOff>
      <xdr:row>59</xdr:row>
      <xdr:rowOff>67594</xdr:rowOff>
    </xdr:to>
    <xdr:sp macro="" textlink="">
      <xdr:nvSpPr>
        <xdr:cNvPr id="320" name="フローチャート : 判断 319"/>
        <xdr:cNvSpPr/>
      </xdr:nvSpPr>
      <xdr:spPr>
        <a:xfrm>
          <a:off x="16129000" y="10081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77771</xdr:rowOff>
    </xdr:from>
    <xdr:ext cx="736600" cy="259045"/>
    <xdr:sp macro="" textlink="">
      <xdr:nvSpPr>
        <xdr:cNvPr id="321" name="テキスト ボックス 320"/>
        <xdr:cNvSpPr txBox="1"/>
      </xdr:nvSpPr>
      <xdr:spPr>
        <a:xfrm>
          <a:off x="15798800" y="9850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17.33</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140650</xdr:rowOff>
    </xdr:from>
    <xdr:to>
      <xdr:col>22</xdr:col>
      <xdr:colOff>203200</xdr:colOff>
      <xdr:row>60</xdr:row>
      <xdr:rowOff>144786</xdr:rowOff>
    </xdr:to>
    <xdr:cxnSp macro="">
      <xdr:nvCxnSpPr>
        <xdr:cNvPr id="322" name="直線コネクタ 321"/>
        <xdr:cNvCxnSpPr/>
      </xdr:nvCxnSpPr>
      <xdr:spPr>
        <a:xfrm>
          <a:off x="14401800" y="10427650"/>
          <a:ext cx="889000" cy="4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58</xdr:row>
      <xdr:rowOff>138133</xdr:rowOff>
    </xdr:from>
    <xdr:to>
      <xdr:col>22</xdr:col>
      <xdr:colOff>254000</xdr:colOff>
      <xdr:row>59</xdr:row>
      <xdr:rowOff>68283</xdr:rowOff>
    </xdr:to>
    <xdr:sp macro="" textlink="">
      <xdr:nvSpPr>
        <xdr:cNvPr id="323" name="フローチャート : 判断 322"/>
        <xdr:cNvSpPr/>
      </xdr:nvSpPr>
      <xdr:spPr>
        <a:xfrm>
          <a:off x="15240000" y="10082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78460</xdr:rowOff>
    </xdr:from>
    <xdr:ext cx="762000" cy="259045"/>
    <xdr:sp macro="" textlink="">
      <xdr:nvSpPr>
        <xdr:cNvPr id="324" name="テキスト ボックス 323"/>
        <xdr:cNvSpPr txBox="1"/>
      </xdr:nvSpPr>
      <xdr:spPr>
        <a:xfrm>
          <a:off x="14909800" y="9851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17.39</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111464</xdr:rowOff>
    </xdr:from>
    <xdr:to>
      <xdr:col>21</xdr:col>
      <xdr:colOff>0</xdr:colOff>
      <xdr:row>60</xdr:row>
      <xdr:rowOff>140650</xdr:rowOff>
    </xdr:to>
    <xdr:cxnSp macro="">
      <xdr:nvCxnSpPr>
        <xdr:cNvPr id="325" name="直線コネクタ 324"/>
        <xdr:cNvCxnSpPr/>
      </xdr:nvCxnSpPr>
      <xdr:spPr>
        <a:xfrm>
          <a:off x="13512800" y="10398464"/>
          <a:ext cx="889000" cy="29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58</xdr:row>
      <xdr:rowOff>136410</xdr:rowOff>
    </xdr:from>
    <xdr:to>
      <xdr:col>21</xdr:col>
      <xdr:colOff>50800</xdr:colOff>
      <xdr:row>59</xdr:row>
      <xdr:rowOff>66560</xdr:rowOff>
    </xdr:to>
    <xdr:sp macro="" textlink="">
      <xdr:nvSpPr>
        <xdr:cNvPr id="326" name="フローチャート : 判断 325"/>
        <xdr:cNvSpPr/>
      </xdr:nvSpPr>
      <xdr:spPr>
        <a:xfrm>
          <a:off x="14351000" y="1008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76737</xdr:rowOff>
    </xdr:from>
    <xdr:ext cx="762000" cy="259045"/>
    <xdr:sp macro="" textlink="">
      <xdr:nvSpPr>
        <xdr:cNvPr id="327" name="テキスト ボックス 326"/>
        <xdr:cNvSpPr txBox="1"/>
      </xdr:nvSpPr>
      <xdr:spPr>
        <a:xfrm>
          <a:off x="14020800" y="984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17.24</a:t>
          </a:r>
          <a:endParaRPr kumimoji="1" lang="ja-JP" altLang="en-US" sz="1000" b="1">
            <a:solidFill>
              <a:srgbClr val="000080"/>
            </a:solidFill>
            <a:latin typeface="ＭＳ Ｐゴシック"/>
          </a:endParaRPr>
        </a:p>
      </xdr:txBody>
    </xdr:sp>
    <xdr:clientData/>
  </xdr:oneCellAnchor>
  <xdr:twoCellAnchor>
    <xdr:from>
      <xdr:col>19</xdr:col>
      <xdr:colOff>431800</xdr:colOff>
      <xdr:row>58</xdr:row>
      <xdr:rowOff>134112</xdr:rowOff>
    </xdr:from>
    <xdr:to>
      <xdr:col>19</xdr:col>
      <xdr:colOff>533400</xdr:colOff>
      <xdr:row>59</xdr:row>
      <xdr:rowOff>64262</xdr:rowOff>
    </xdr:to>
    <xdr:sp macro="" textlink="">
      <xdr:nvSpPr>
        <xdr:cNvPr id="328" name="フローチャート : 判断 327"/>
        <xdr:cNvSpPr/>
      </xdr:nvSpPr>
      <xdr:spPr>
        <a:xfrm>
          <a:off x="13462000" y="10078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74439</xdr:rowOff>
    </xdr:from>
    <xdr:ext cx="762000" cy="259045"/>
    <xdr:sp macro="" textlink="">
      <xdr:nvSpPr>
        <xdr:cNvPr id="329" name="テキスト ボックス 328"/>
        <xdr:cNvSpPr txBox="1"/>
      </xdr:nvSpPr>
      <xdr:spPr>
        <a:xfrm>
          <a:off x="13131800" y="9847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60</xdr:row>
      <xdr:rowOff>123287</xdr:rowOff>
    </xdr:from>
    <xdr:to>
      <xdr:col>24</xdr:col>
      <xdr:colOff>609600</xdr:colOff>
      <xdr:row>61</xdr:row>
      <xdr:rowOff>53437</xdr:rowOff>
    </xdr:to>
    <xdr:sp macro="" textlink="">
      <xdr:nvSpPr>
        <xdr:cNvPr id="335" name="円/楕円 334"/>
        <xdr:cNvSpPr/>
      </xdr:nvSpPr>
      <xdr:spPr>
        <a:xfrm>
          <a:off x="16967200" y="1041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95364</xdr:rowOff>
    </xdr:from>
    <xdr:ext cx="762000" cy="259045"/>
    <xdr:sp macro="" textlink="">
      <xdr:nvSpPr>
        <xdr:cNvPr id="336" name="定員管理の状況該当値テキスト"/>
        <xdr:cNvSpPr txBox="1"/>
      </xdr:nvSpPr>
      <xdr:spPr>
        <a:xfrm>
          <a:off x="17106900" y="10382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45.94</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118805</xdr:rowOff>
    </xdr:from>
    <xdr:to>
      <xdr:col>23</xdr:col>
      <xdr:colOff>457200</xdr:colOff>
      <xdr:row>61</xdr:row>
      <xdr:rowOff>48955</xdr:rowOff>
    </xdr:to>
    <xdr:sp macro="" textlink="">
      <xdr:nvSpPr>
        <xdr:cNvPr id="337" name="円/楕円 336"/>
        <xdr:cNvSpPr/>
      </xdr:nvSpPr>
      <xdr:spPr>
        <a:xfrm>
          <a:off x="16129000" y="10405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33732</xdr:rowOff>
    </xdr:from>
    <xdr:ext cx="736600" cy="259045"/>
    <xdr:sp macro="" textlink="">
      <xdr:nvSpPr>
        <xdr:cNvPr id="338" name="テキスト ボックス 337"/>
        <xdr:cNvSpPr txBox="1"/>
      </xdr:nvSpPr>
      <xdr:spPr>
        <a:xfrm>
          <a:off x="15798800" y="104921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45.55</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93986</xdr:rowOff>
    </xdr:from>
    <xdr:to>
      <xdr:col>22</xdr:col>
      <xdr:colOff>254000</xdr:colOff>
      <xdr:row>61</xdr:row>
      <xdr:rowOff>24136</xdr:rowOff>
    </xdr:to>
    <xdr:sp macro="" textlink="">
      <xdr:nvSpPr>
        <xdr:cNvPr id="339" name="円/楕円 338"/>
        <xdr:cNvSpPr/>
      </xdr:nvSpPr>
      <xdr:spPr>
        <a:xfrm>
          <a:off x="15240000" y="10380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8913</xdr:rowOff>
    </xdr:from>
    <xdr:ext cx="762000" cy="259045"/>
    <xdr:sp macro="" textlink="">
      <xdr:nvSpPr>
        <xdr:cNvPr id="340" name="テキスト ボックス 339"/>
        <xdr:cNvSpPr txBox="1"/>
      </xdr:nvSpPr>
      <xdr:spPr>
        <a:xfrm>
          <a:off x="14909800" y="10467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43.39</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89850</xdr:rowOff>
    </xdr:from>
    <xdr:to>
      <xdr:col>21</xdr:col>
      <xdr:colOff>50800</xdr:colOff>
      <xdr:row>61</xdr:row>
      <xdr:rowOff>20000</xdr:rowOff>
    </xdr:to>
    <xdr:sp macro="" textlink="">
      <xdr:nvSpPr>
        <xdr:cNvPr id="341" name="円/楕円 340"/>
        <xdr:cNvSpPr/>
      </xdr:nvSpPr>
      <xdr:spPr>
        <a:xfrm>
          <a:off x="14351000" y="1037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4777</xdr:rowOff>
    </xdr:from>
    <xdr:ext cx="762000" cy="259045"/>
    <xdr:sp macro="" textlink="">
      <xdr:nvSpPr>
        <xdr:cNvPr id="342" name="テキスト ボックス 341"/>
        <xdr:cNvSpPr txBox="1"/>
      </xdr:nvSpPr>
      <xdr:spPr>
        <a:xfrm>
          <a:off x="14020800" y="1046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43.03</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60664</xdr:rowOff>
    </xdr:from>
    <xdr:to>
      <xdr:col>19</xdr:col>
      <xdr:colOff>533400</xdr:colOff>
      <xdr:row>60</xdr:row>
      <xdr:rowOff>162264</xdr:rowOff>
    </xdr:to>
    <xdr:sp macro="" textlink="">
      <xdr:nvSpPr>
        <xdr:cNvPr id="343" name="円/楕円 342"/>
        <xdr:cNvSpPr/>
      </xdr:nvSpPr>
      <xdr:spPr>
        <a:xfrm>
          <a:off x="13462000" y="10347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147041</xdr:rowOff>
    </xdr:from>
    <xdr:ext cx="762000" cy="259045"/>
    <xdr:sp macro="" textlink="">
      <xdr:nvSpPr>
        <xdr:cNvPr id="344" name="テキスト ボックス 343"/>
        <xdr:cNvSpPr txBox="1"/>
      </xdr:nvSpPr>
      <xdr:spPr>
        <a:xfrm>
          <a:off x="13131800" y="10434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40.49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前年度で償還が終了した事業があったため、昨年度より元利償還金は減少している。</a:t>
          </a:r>
          <a:endParaRPr lang="ja-JP" altLang="ja-JP" sz="1400">
            <a:effectLst/>
          </a:endParaRPr>
        </a:p>
        <a:p>
          <a:r>
            <a:rPr kumimoji="1" lang="ja-JP" altLang="ja-JP" sz="1100">
              <a:solidFill>
                <a:schemeClr val="dk1"/>
              </a:solidFill>
              <a:effectLst/>
              <a:latin typeface="+mn-lt"/>
              <a:ea typeface="+mn-ea"/>
              <a:cs typeface="+mn-cs"/>
            </a:rPr>
            <a:t>　実質公債費比率については昨年度なみであるが、引き続き、新発債の抑制等により実質公債</a:t>
          </a:r>
          <a:r>
            <a:rPr kumimoji="1" lang="ja-JP" altLang="en-US" sz="1100">
              <a:solidFill>
                <a:sysClr val="windowText" lastClr="000000"/>
              </a:solidFill>
              <a:effectLst/>
              <a:latin typeface="+mn-lt"/>
              <a:ea typeface="+mn-ea"/>
              <a:cs typeface="+mn-cs"/>
            </a:rPr>
            <a:t>費</a:t>
          </a:r>
          <a:r>
            <a:rPr kumimoji="1" lang="ja-JP" altLang="ja-JP" sz="1100">
              <a:solidFill>
                <a:schemeClr val="dk1"/>
              </a:solidFill>
              <a:effectLst/>
              <a:latin typeface="+mn-lt"/>
              <a:ea typeface="+mn-ea"/>
              <a:cs typeface="+mn-cs"/>
            </a:rPr>
            <a:t>比率の抑制に努める。</a:t>
          </a:r>
          <a:endParaRPr lang="ja-JP" altLang="ja-JP">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1" name="直線コネクタ 360"/>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2" name="テキスト ボックス 361"/>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3" name="直線コネクタ 362"/>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4" name="テキスト ボックス 363"/>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5" name="直線コネクタ 364"/>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6" name="テキスト ボックス 365"/>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7" name="直線コネクタ 36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34608</xdr:rowOff>
    </xdr:from>
    <xdr:to>
      <xdr:col>24</xdr:col>
      <xdr:colOff>558800</xdr:colOff>
      <xdr:row>43</xdr:row>
      <xdr:rowOff>77153</xdr:rowOff>
    </xdr:to>
    <xdr:cxnSp macro="">
      <xdr:nvCxnSpPr>
        <xdr:cNvPr id="369" name="直線コネクタ 368"/>
        <xdr:cNvCxnSpPr/>
      </xdr:nvCxnSpPr>
      <xdr:spPr>
        <a:xfrm flipV="1">
          <a:off x="17018000" y="6206808"/>
          <a:ext cx="0" cy="12426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49230</xdr:rowOff>
    </xdr:from>
    <xdr:ext cx="762000" cy="259045"/>
    <xdr:sp macro="" textlink="">
      <xdr:nvSpPr>
        <xdr:cNvPr id="370" name="公債費負担の状況最小値テキスト"/>
        <xdr:cNvSpPr txBox="1"/>
      </xdr:nvSpPr>
      <xdr:spPr>
        <a:xfrm>
          <a:off x="17106900" y="7421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a:t>
          </a:r>
          <a:endParaRPr kumimoji="1" lang="ja-JP" altLang="en-US" sz="1000" b="1">
            <a:latin typeface="ＭＳ Ｐゴシック"/>
          </a:endParaRPr>
        </a:p>
      </xdr:txBody>
    </xdr:sp>
    <xdr:clientData/>
  </xdr:oneCellAnchor>
  <xdr:twoCellAnchor>
    <xdr:from>
      <xdr:col>24</xdr:col>
      <xdr:colOff>469900</xdr:colOff>
      <xdr:row>43</xdr:row>
      <xdr:rowOff>77153</xdr:rowOff>
    </xdr:from>
    <xdr:to>
      <xdr:col>24</xdr:col>
      <xdr:colOff>647700</xdr:colOff>
      <xdr:row>43</xdr:row>
      <xdr:rowOff>77153</xdr:rowOff>
    </xdr:to>
    <xdr:cxnSp macro="">
      <xdr:nvCxnSpPr>
        <xdr:cNvPr id="371" name="直線コネクタ 370"/>
        <xdr:cNvCxnSpPr/>
      </xdr:nvCxnSpPr>
      <xdr:spPr>
        <a:xfrm>
          <a:off x="16929100" y="74495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120985</xdr:rowOff>
    </xdr:from>
    <xdr:ext cx="762000" cy="259045"/>
    <xdr:sp macro="" textlink="">
      <xdr:nvSpPr>
        <xdr:cNvPr id="372" name="公債費負担の状況最大値テキスト"/>
        <xdr:cNvSpPr txBox="1"/>
      </xdr:nvSpPr>
      <xdr:spPr>
        <a:xfrm>
          <a:off x="17106900" y="5950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24</xdr:col>
      <xdr:colOff>469900</xdr:colOff>
      <xdr:row>36</xdr:row>
      <xdr:rowOff>34608</xdr:rowOff>
    </xdr:from>
    <xdr:to>
      <xdr:col>24</xdr:col>
      <xdr:colOff>647700</xdr:colOff>
      <xdr:row>36</xdr:row>
      <xdr:rowOff>34608</xdr:rowOff>
    </xdr:to>
    <xdr:cxnSp macro="">
      <xdr:nvCxnSpPr>
        <xdr:cNvPr id="373" name="直線コネクタ 372"/>
        <xdr:cNvCxnSpPr/>
      </xdr:nvCxnSpPr>
      <xdr:spPr>
        <a:xfrm>
          <a:off x="16929100" y="6206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26988</xdr:rowOff>
    </xdr:from>
    <xdr:to>
      <xdr:col>24</xdr:col>
      <xdr:colOff>558800</xdr:colOff>
      <xdr:row>39</xdr:row>
      <xdr:rowOff>26988</xdr:rowOff>
    </xdr:to>
    <xdr:cxnSp macro="">
      <xdr:nvCxnSpPr>
        <xdr:cNvPr id="374" name="直線コネクタ 373"/>
        <xdr:cNvCxnSpPr/>
      </xdr:nvCxnSpPr>
      <xdr:spPr>
        <a:xfrm>
          <a:off x="16179800" y="671353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50817</xdr:rowOff>
    </xdr:from>
    <xdr:ext cx="762000" cy="259045"/>
    <xdr:sp macro="" textlink="">
      <xdr:nvSpPr>
        <xdr:cNvPr id="375" name="公債費負担の状況平均値テキスト"/>
        <xdr:cNvSpPr txBox="1"/>
      </xdr:nvSpPr>
      <xdr:spPr>
        <a:xfrm>
          <a:off x="17106900" y="67373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78740</xdr:rowOff>
    </xdr:from>
    <xdr:to>
      <xdr:col>24</xdr:col>
      <xdr:colOff>609600</xdr:colOff>
      <xdr:row>40</xdr:row>
      <xdr:rowOff>8890</xdr:rowOff>
    </xdr:to>
    <xdr:sp macro="" textlink="">
      <xdr:nvSpPr>
        <xdr:cNvPr id="376" name="フローチャート : 判断 375"/>
        <xdr:cNvSpPr/>
      </xdr:nvSpPr>
      <xdr:spPr>
        <a:xfrm>
          <a:off x="16967200" y="676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26988</xdr:rowOff>
    </xdr:from>
    <xdr:to>
      <xdr:col>23</xdr:col>
      <xdr:colOff>406400</xdr:colOff>
      <xdr:row>39</xdr:row>
      <xdr:rowOff>105410</xdr:rowOff>
    </xdr:to>
    <xdr:cxnSp macro="">
      <xdr:nvCxnSpPr>
        <xdr:cNvPr id="377" name="直線コネクタ 376"/>
        <xdr:cNvCxnSpPr/>
      </xdr:nvCxnSpPr>
      <xdr:spPr>
        <a:xfrm flipV="1">
          <a:off x="15290800" y="6713538"/>
          <a:ext cx="889000" cy="78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60643</xdr:rowOff>
    </xdr:from>
    <xdr:to>
      <xdr:col>23</xdr:col>
      <xdr:colOff>457200</xdr:colOff>
      <xdr:row>39</xdr:row>
      <xdr:rowOff>162243</xdr:rowOff>
    </xdr:to>
    <xdr:sp macro="" textlink="">
      <xdr:nvSpPr>
        <xdr:cNvPr id="378" name="フローチャート : 判断 377"/>
        <xdr:cNvSpPr/>
      </xdr:nvSpPr>
      <xdr:spPr>
        <a:xfrm>
          <a:off x="16129000" y="6747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147020</xdr:rowOff>
    </xdr:from>
    <xdr:ext cx="736600" cy="259045"/>
    <xdr:sp macro="" textlink="">
      <xdr:nvSpPr>
        <xdr:cNvPr id="379" name="テキスト ボックス 378"/>
        <xdr:cNvSpPr txBox="1"/>
      </xdr:nvSpPr>
      <xdr:spPr>
        <a:xfrm>
          <a:off x="15798800" y="68335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105410</xdr:rowOff>
    </xdr:from>
    <xdr:to>
      <xdr:col>22</xdr:col>
      <xdr:colOff>203200</xdr:colOff>
      <xdr:row>40</xdr:row>
      <xdr:rowOff>30480</xdr:rowOff>
    </xdr:to>
    <xdr:cxnSp macro="">
      <xdr:nvCxnSpPr>
        <xdr:cNvPr id="380" name="直線コネクタ 379"/>
        <xdr:cNvCxnSpPr/>
      </xdr:nvCxnSpPr>
      <xdr:spPr>
        <a:xfrm flipV="1">
          <a:off x="14401800" y="679196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120968</xdr:rowOff>
    </xdr:from>
    <xdr:to>
      <xdr:col>22</xdr:col>
      <xdr:colOff>254000</xdr:colOff>
      <xdr:row>40</xdr:row>
      <xdr:rowOff>51118</xdr:rowOff>
    </xdr:to>
    <xdr:sp macro="" textlink="">
      <xdr:nvSpPr>
        <xdr:cNvPr id="381" name="フローチャート : 判断 380"/>
        <xdr:cNvSpPr/>
      </xdr:nvSpPr>
      <xdr:spPr>
        <a:xfrm>
          <a:off x="15240000" y="6807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35895</xdr:rowOff>
    </xdr:from>
    <xdr:ext cx="762000" cy="259045"/>
    <xdr:sp macro="" textlink="">
      <xdr:nvSpPr>
        <xdr:cNvPr id="382" name="テキスト ボックス 381"/>
        <xdr:cNvSpPr txBox="1"/>
      </xdr:nvSpPr>
      <xdr:spPr>
        <a:xfrm>
          <a:off x="14909800" y="6893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30480</xdr:rowOff>
    </xdr:from>
    <xdr:to>
      <xdr:col>21</xdr:col>
      <xdr:colOff>0</xdr:colOff>
      <xdr:row>40</xdr:row>
      <xdr:rowOff>127000</xdr:rowOff>
    </xdr:to>
    <xdr:cxnSp macro="">
      <xdr:nvCxnSpPr>
        <xdr:cNvPr id="383" name="直線コネクタ 382"/>
        <xdr:cNvCxnSpPr/>
      </xdr:nvCxnSpPr>
      <xdr:spPr>
        <a:xfrm flipV="1">
          <a:off x="13512800" y="688848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157163</xdr:rowOff>
    </xdr:from>
    <xdr:to>
      <xdr:col>21</xdr:col>
      <xdr:colOff>50800</xdr:colOff>
      <xdr:row>40</xdr:row>
      <xdr:rowOff>87313</xdr:rowOff>
    </xdr:to>
    <xdr:sp macro="" textlink="">
      <xdr:nvSpPr>
        <xdr:cNvPr id="384" name="フローチャート : 判断 383"/>
        <xdr:cNvSpPr/>
      </xdr:nvSpPr>
      <xdr:spPr>
        <a:xfrm>
          <a:off x="143510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72090</xdr:rowOff>
    </xdr:from>
    <xdr:ext cx="762000" cy="259045"/>
    <xdr:sp macro="" textlink="">
      <xdr:nvSpPr>
        <xdr:cNvPr id="385" name="テキスト ボックス 384"/>
        <xdr:cNvSpPr txBox="1"/>
      </xdr:nvSpPr>
      <xdr:spPr>
        <a:xfrm>
          <a:off x="14020800" y="6930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40005</xdr:rowOff>
    </xdr:from>
    <xdr:to>
      <xdr:col>19</xdr:col>
      <xdr:colOff>533400</xdr:colOff>
      <xdr:row>40</xdr:row>
      <xdr:rowOff>141605</xdr:rowOff>
    </xdr:to>
    <xdr:sp macro="" textlink="">
      <xdr:nvSpPr>
        <xdr:cNvPr id="386" name="フローチャート : 判断 385"/>
        <xdr:cNvSpPr/>
      </xdr:nvSpPr>
      <xdr:spPr>
        <a:xfrm>
          <a:off x="13462000" y="689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151782</xdr:rowOff>
    </xdr:from>
    <xdr:ext cx="762000" cy="259045"/>
    <xdr:sp macro="" textlink="">
      <xdr:nvSpPr>
        <xdr:cNvPr id="387" name="テキスト ボックス 386"/>
        <xdr:cNvSpPr txBox="1"/>
      </xdr:nvSpPr>
      <xdr:spPr>
        <a:xfrm>
          <a:off x="13131800" y="6666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8" name="テキスト ボックス 38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9" name="テキスト ボックス 38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0" name="テキスト ボックス 38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1" name="テキスト ボックス 39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2" name="テキスト ボックス 39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38</xdr:row>
      <xdr:rowOff>147638</xdr:rowOff>
    </xdr:from>
    <xdr:to>
      <xdr:col>24</xdr:col>
      <xdr:colOff>609600</xdr:colOff>
      <xdr:row>39</xdr:row>
      <xdr:rowOff>77788</xdr:rowOff>
    </xdr:to>
    <xdr:sp macro="" textlink="">
      <xdr:nvSpPr>
        <xdr:cNvPr id="393" name="円/楕円 392"/>
        <xdr:cNvSpPr/>
      </xdr:nvSpPr>
      <xdr:spPr>
        <a:xfrm>
          <a:off x="16967200" y="6662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164165</xdr:rowOff>
    </xdr:from>
    <xdr:ext cx="762000" cy="259045"/>
    <xdr:sp macro="" textlink="">
      <xdr:nvSpPr>
        <xdr:cNvPr id="394" name="公債費負担の状況該当値テキスト"/>
        <xdr:cNvSpPr txBox="1"/>
      </xdr:nvSpPr>
      <xdr:spPr>
        <a:xfrm>
          <a:off x="17106900" y="6507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147638</xdr:rowOff>
    </xdr:from>
    <xdr:to>
      <xdr:col>23</xdr:col>
      <xdr:colOff>457200</xdr:colOff>
      <xdr:row>39</xdr:row>
      <xdr:rowOff>77788</xdr:rowOff>
    </xdr:to>
    <xdr:sp macro="" textlink="">
      <xdr:nvSpPr>
        <xdr:cNvPr id="395" name="円/楕円 394"/>
        <xdr:cNvSpPr/>
      </xdr:nvSpPr>
      <xdr:spPr>
        <a:xfrm>
          <a:off x="16129000" y="6662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87965</xdr:rowOff>
    </xdr:from>
    <xdr:ext cx="736600" cy="259045"/>
    <xdr:sp macro="" textlink="">
      <xdr:nvSpPr>
        <xdr:cNvPr id="396" name="テキスト ボックス 395"/>
        <xdr:cNvSpPr txBox="1"/>
      </xdr:nvSpPr>
      <xdr:spPr>
        <a:xfrm>
          <a:off x="15798800" y="64316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54610</xdr:rowOff>
    </xdr:from>
    <xdr:to>
      <xdr:col>22</xdr:col>
      <xdr:colOff>254000</xdr:colOff>
      <xdr:row>39</xdr:row>
      <xdr:rowOff>156210</xdr:rowOff>
    </xdr:to>
    <xdr:sp macro="" textlink="">
      <xdr:nvSpPr>
        <xdr:cNvPr id="397" name="円/楕円 396"/>
        <xdr:cNvSpPr/>
      </xdr:nvSpPr>
      <xdr:spPr>
        <a:xfrm>
          <a:off x="152400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166387</xdr:rowOff>
    </xdr:from>
    <xdr:ext cx="762000" cy="259045"/>
    <xdr:sp macro="" textlink="">
      <xdr:nvSpPr>
        <xdr:cNvPr id="398" name="テキスト ボックス 397"/>
        <xdr:cNvSpPr txBox="1"/>
      </xdr:nvSpPr>
      <xdr:spPr>
        <a:xfrm>
          <a:off x="14909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151130</xdr:rowOff>
    </xdr:from>
    <xdr:to>
      <xdr:col>21</xdr:col>
      <xdr:colOff>50800</xdr:colOff>
      <xdr:row>40</xdr:row>
      <xdr:rowOff>81280</xdr:rowOff>
    </xdr:to>
    <xdr:sp macro="" textlink="">
      <xdr:nvSpPr>
        <xdr:cNvPr id="399" name="円/楕円 398"/>
        <xdr:cNvSpPr/>
      </xdr:nvSpPr>
      <xdr:spPr>
        <a:xfrm>
          <a:off x="14351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91457</xdr:rowOff>
    </xdr:from>
    <xdr:ext cx="762000" cy="259045"/>
    <xdr:sp macro="" textlink="">
      <xdr:nvSpPr>
        <xdr:cNvPr id="400" name="テキスト ボックス 399"/>
        <xdr:cNvSpPr txBox="1"/>
      </xdr:nvSpPr>
      <xdr:spPr>
        <a:xfrm>
          <a:off x="14020800" y="660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76200</xdr:rowOff>
    </xdr:from>
    <xdr:to>
      <xdr:col>19</xdr:col>
      <xdr:colOff>533400</xdr:colOff>
      <xdr:row>41</xdr:row>
      <xdr:rowOff>6350</xdr:rowOff>
    </xdr:to>
    <xdr:sp macro="" textlink="">
      <xdr:nvSpPr>
        <xdr:cNvPr id="401" name="円/楕円 400"/>
        <xdr:cNvSpPr/>
      </xdr:nvSpPr>
      <xdr:spPr>
        <a:xfrm>
          <a:off x="13462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162577</xdr:rowOff>
    </xdr:from>
    <xdr:ext cx="762000" cy="259045"/>
    <xdr:sp macro="" textlink="">
      <xdr:nvSpPr>
        <xdr:cNvPr id="402" name="テキスト ボックス 401"/>
        <xdr:cNvSpPr txBox="1"/>
      </xdr:nvSpPr>
      <xdr:spPr>
        <a:xfrm>
          <a:off x="13131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3" name="正方形/長方形 40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4" name="テキスト ボックス 40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5" name="テキスト ボックス 40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6" name="正方形/長方形 40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7" name="正方形/長方形 40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8" name="正方形/長方形 40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9" name="正方形/長方形 40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0" name="正方形/長方形 40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1" name="正方形/長方形 41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2" name="正方形/長方形 41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3" name="正方形/長方形 41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4" name="正方形/長方形 41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5" name="テキスト ボックス 41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ふるさと納税や寄附金の積立て等によって、将来負担額以上の充当可能財源を確保していることから、将来負担比率は算出されていない。</a:t>
          </a:r>
          <a:endParaRPr lang="ja-JP" altLang="ja-JP" sz="1400">
            <a:effectLst/>
          </a:endParaRPr>
        </a:p>
        <a:p>
          <a:r>
            <a:rPr kumimoji="1" lang="ja-JP" altLang="ja-JP" sz="1100">
              <a:solidFill>
                <a:schemeClr val="dk1"/>
              </a:solidFill>
              <a:effectLst/>
              <a:latin typeface="+mn-lt"/>
              <a:ea typeface="+mn-ea"/>
              <a:cs typeface="+mn-cs"/>
            </a:rPr>
            <a:t>　引き続き、財政の健全化に努めていく。</a:t>
          </a:r>
          <a:endParaRPr kumimoji="1" lang="en-US" altLang="ja-JP" sz="1100">
            <a:solidFill>
              <a:schemeClr val="dk1"/>
            </a:solidFill>
            <a:effectLst/>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16" name="テキスト ボックス 41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7" name="直線コネクタ 41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8" name="テキスト ボックス 41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9" name="直線コネクタ 418"/>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0" name="テキスト ボックス 419"/>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1" name="直線コネクタ 420"/>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2" name="テキスト ボックス 421"/>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3" name="直線コネクタ 422"/>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4" name="テキスト ボックス 423"/>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5" name="直線コネクタ 424"/>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6" name="テキスト ボックス 425"/>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7" name="直線コネクタ 426"/>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8" name="テキスト ボックス 427"/>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46567</xdr:rowOff>
    </xdr:to>
    <xdr:cxnSp macro="">
      <xdr:nvCxnSpPr>
        <xdr:cNvPr id="431" name="直線コネクタ 430"/>
        <xdr:cNvCxnSpPr/>
      </xdr:nvCxnSpPr>
      <xdr:spPr>
        <a:xfrm flipV="1">
          <a:off x="17018000" y="2370667"/>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18644</xdr:rowOff>
    </xdr:from>
    <xdr:ext cx="762000" cy="259045"/>
    <xdr:sp macro="" textlink="">
      <xdr:nvSpPr>
        <xdr:cNvPr id="432" name="将来負担の状況最小値テキスト"/>
        <xdr:cNvSpPr txBox="1"/>
      </xdr:nvSpPr>
      <xdr:spPr>
        <a:xfrm>
          <a:off x="17106900" y="379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72.0</a:t>
          </a:r>
          <a:endParaRPr kumimoji="1" lang="ja-JP" altLang="en-US" sz="1000" b="1">
            <a:latin typeface="ＭＳ Ｐゴシック"/>
          </a:endParaRPr>
        </a:p>
      </xdr:txBody>
    </xdr:sp>
    <xdr:clientData/>
  </xdr:oneCellAnchor>
  <xdr:twoCellAnchor>
    <xdr:from>
      <xdr:col>24</xdr:col>
      <xdr:colOff>469900</xdr:colOff>
      <xdr:row>22</xdr:row>
      <xdr:rowOff>46567</xdr:rowOff>
    </xdr:from>
    <xdr:to>
      <xdr:col>24</xdr:col>
      <xdr:colOff>647700</xdr:colOff>
      <xdr:row>22</xdr:row>
      <xdr:rowOff>46567</xdr:rowOff>
    </xdr:to>
    <xdr:cxnSp macro="">
      <xdr:nvCxnSpPr>
        <xdr:cNvPr id="433" name="直線コネクタ 432"/>
        <xdr:cNvCxnSpPr/>
      </xdr:nvCxnSpPr>
      <xdr:spPr>
        <a:xfrm>
          <a:off x="16929100" y="381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34"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5" name="直線コネクタ 434"/>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63094</xdr:rowOff>
    </xdr:from>
    <xdr:ext cx="762000" cy="259045"/>
    <xdr:sp macro="" textlink="">
      <xdr:nvSpPr>
        <xdr:cNvPr id="436"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37" name="フローチャート : 判断 436"/>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38" name="フローチャート : 判断 437"/>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39" name="テキスト ボックス 438"/>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40" name="フローチャート : 判断 439"/>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41" name="テキスト ボックス 440"/>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42" name="フローチャート : 判断 441"/>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43" name="テキスト ボックス 442"/>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91017</xdr:rowOff>
    </xdr:from>
    <xdr:to>
      <xdr:col>19</xdr:col>
      <xdr:colOff>533400</xdr:colOff>
      <xdr:row>14</xdr:row>
      <xdr:rowOff>21167</xdr:rowOff>
    </xdr:to>
    <xdr:sp macro="" textlink="">
      <xdr:nvSpPr>
        <xdr:cNvPr id="444" name="フローチャート : 判断 443"/>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31344</xdr:rowOff>
    </xdr:from>
    <xdr:ext cx="762000" cy="259045"/>
    <xdr:sp macro="" textlink="">
      <xdr:nvSpPr>
        <xdr:cNvPr id="445" name="テキスト ボックス 444"/>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6" name="テキスト ボックス 44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7" name="テキスト ボックス 44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8" name="テキスト ボックス 44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9" name="テキスト ボックス 44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0" name="テキスト ボックス 44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高知県馬路村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936
934
165.48
2,658,149
2,530,166
95,107
1,129,494
2,295,750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54/60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村内の馬路地区、魚梁瀬地区の</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地区間が約</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ｋｍ離れて</a:t>
          </a:r>
          <a:r>
            <a:rPr kumimoji="1" lang="ja-JP" altLang="en-US" sz="1100">
              <a:solidFill>
                <a:schemeClr val="dk1"/>
              </a:solidFill>
              <a:effectLst/>
              <a:latin typeface="+mn-lt"/>
              <a:ea typeface="+mn-ea"/>
              <a:cs typeface="+mn-cs"/>
            </a:rPr>
            <a:t>おり</a:t>
          </a:r>
          <a:r>
            <a:rPr kumimoji="1" lang="ja-JP" altLang="ja-JP" sz="1100">
              <a:solidFill>
                <a:schemeClr val="dk1"/>
              </a:solidFill>
              <a:effectLst/>
              <a:latin typeface="+mn-lt"/>
              <a:ea typeface="+mn-ea"/>
              <a:cs typeface="+mn-cs"/>
            </a:rPr>
            <a:t>、役場支所</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箇所、村立診療所・村立保育所をそれぞれ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箇所設置して住民サービスを行っている</a:t>
          </a:r>
          <a:r>
            <a:rPr kumimoji="1" lang="ja-JP" altLang="en-US" sz="1100">
              <a:solidFill>
                <a:schemeClr val="dk1"/>
              </a:solidFill>
              <a:effectLst/>
              <a:latin typeface="+mn-lt"/>
              <a:ea typeface="+mn-ea"/>
              <a:cs typeface="+mn-cs"/>
            </a:rPr>
            <a:t>ため</a:t>
          </a:r>
          <a:r>
            <a:rPr kumimoji="1" lang="ja-JP" altLang="ja-JP" sz="1100">
              <a:solidFill>
                <a:schemeClr val="dk1"/>
              </a:solidFill>
              <a:effectLst/>
              <a:latin typeface="+mn-lt"/>
              <a:ea typeface="+mn-ea"/>
              <a:cs typeface="+mn-cs"/>
            </a:rPr>
            <a:t>人件費を押し上げ、類似団体平均を上回っている。</a:t>
          </a:r>
          <a:endParaRPr lang="ja-JP" altLang="ja-JP" sz="1400">
            <a:effectLst/>
          </a:endParaRPr>
        </a:p>
        <a:p>
          <a:r>
            <a:rPr kumimoji="1" lang="ja-JP" altLang="ja-JP" sz="1100">
              <a:solidFill>
                <a:schemeClr val="dk1"/>
              </a:solidFill>
              <a:effectLst/>
              <a:latin typeface="+mn-lt"/>
              <a:ea typeface="+mn-ea"/>
              <a:cs typeface="+mn-cs"/>
            </a:rPr>
            <a:t>　退職、新規採用による入れ替わりにより職員構成は若年層が多くなっており、経常的人件費は減少している。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72136</xdr:rowOff>
    </xdr:from>
    <xdr:to>
      <xdr:col>7</xdr:col>
      <xdr:colOff>15875</xdr:colOff>
      <xdr:row>40</xdr:row>
      <xdr:rowOff>168148</xdr:rowOff>
    </xdr:to>
    <xdr:cxnSp macro="">
      <xdr:nvCxnSpPr>
        <xdr:cNvPr id="59" name="直線コネクタ 58"/>
        <xdr:cNvCxnSpPr/>
      </xdr:nvCxnSpPr>
      <xdr:spPr>
        <a:xfrm flipV="1">
          <a:off x="4826000" y="5901436"/>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140225</xdr:rowOff>
    </xdr:from>
    <xdr:ext cx="762000" cy="259045"/>
    <xdr:sp macro="" textlink="">
      <xdr:nvSpPr>
        <xdr:cNvPr id="60" name="人件費最小値テキスト"/>
        <xdr:cNvSpPr txBox="1"/>
      </xdr:nvSpPr>
      <xdr:spPr>
        <a:xfrm>
          <a:off x="4914900" y="6998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38.4</a:t>
          </a:r>
          <a:endParaRPr kumimoji="1" lang="ja-JP" altLang="en-US" sz="1000" b="1">
            <a:latin typeface="ＭＳ Ｐゴシック"/>
          </a:endParaRPr>
        </a:p>
      </xdr:txBody>
    </xdr:sp>
    <xdr:clientData/>
  </xdr:oneCellAnchor>
  <xdr:twoCellAnchor>
    <xdr:from>
      <xdr:col>6</xdr:col>
      <xdr:colOff>612775</xdr:colOff>
      <xdr:row>40</xdr:row>
      <xdr:rowOff>168148</xdr:rowOff>
    </xdr:from>
    <xdr:to>
      <xdr:col>7</xdr:col>
      <xdr:colOff>104775</xdr:colOff>
      <xdr:row>40</xdr:row>
      <xdr:rowOff>168148</xdr:rowOff>
    </xdr:to>
    <xdr:cxnSp macro="">
      <xdr:nvCxnSpPr>
        <xdr:cNvPr id="61" name="直線コネクタ 60"/>
        <xdr:cNvCxnSpPr/>
      </xdr:nvCxnSpPr>
      <xdr:spPr>
        <a:xfrm>
          <a:off x="4737100" y="7026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158513</xdr:rowOff>
    </xdr:from>
    <xdr:ext cx="762000" cy="259045"/>
    <xdr:sp macro="" textlink="">
      <xdr:nvSpPr>
        <xdr:cNvPr id="62" name="人件費最大値テキスト"/>
        <xdr:cNvSpPr txBox="1"/>
      </xdr:nvSpPr>
      <xdr:spPr>
        <a:xfrm>
          <a:off x="4914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13.8</a:t>
          </a:r>
          <a:endParaRPr kumimoji="1" lang="ja-JP" altLang="en-US" sz="1000" b="1">
            <a:latin typeface="ＭＳ Ｐゴシック"/>
          </a:endParaRPr>
        </a:p>
      </xdr:txBody>
    </xdr:sp>
    <xdr:clientData/>
  </xdr:oneCellAnchor>
  <xdr:twoCellAnchor>
    <xdr:from>
      <xdr:col>6</xdr:col>
      <xdr:colOff>612775</xdr:colOff>
      <xdr:row>34</xdr:row>
      <xdr:rowOff>72136</xdr:rowOff>
    </xdr:from>
    <xdr:to>
      <xdr:col>7</xdr:col>
      <xdr:colOff>104775</xdr:colOff>
      <xdr:row>34</xdr:row>
      <xdr:rowOff>72136</xdr:rowOff>
    </xdr:to>
    <xdr:cxnSp macro="">
      <xdr:nvCxnSpPr>
        <xdr:cNvPr id="63" name="直線コネクタ 62"/>
        <xdr:cNvCxnSpPr/>
      </xdr:nvCxnSpPr>
      <xdr:spPr>
        <a:xfrm>
          <a:off x="4737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156718</xdr:rowOff>
    </xdr:from>
    <xdr:to>
      <xdr:col>7</xdr:col>
      <xdr:colOff>15875</xdr:colOff>
      <xdr:row>38</xdr:row>
      <xdr:rowOff>21844</xdr:rowOff>
    </xdr:to>
    <xdr:cxnSp macro="">
      <xdr:nvCxnSpPr>
        <xdr:cNvPr id="64" name="直線コネクタ 63"/>
        <xdr:cNvCxnSpPr/>
      </xdr:nvCxnSpPr>
      <xdr:spPr>
        <a:xfrm>
          <a:off x="3987800" y="6500368"/>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79011</xdr:rowOff>
    </xdr:from>
    <xdr:ext cx="762000" cy="259045"/>
    <xdr:sp macro="" textlink="">
      <xdr:nvSpPr>
        <xdr:cNvPr id="65" name="人件費平均値テキスト"/>
        <xdr:cNvSpPr txBox="1"/>
      </xdr:nvSpPr>
      <xdr:spPr>
        <a:xfrm>
          <a:off x="4914900" y="60797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62484</xdr:rowOff>
    </xdr:from>
    <xdr:to>
      <xdr:col>7</xdr:col>
      <xdr:colOff>66675</xdr:colOff>
      <xdr:row>36</xdr:row>
      <xdr:rowOff>164084</xdr:rowOff>
    </xdr:to>
    <xdr:sp macro="" textlink="">
      <xdr:nvSpPr>
        <xdr:cNvPr id="66" name="フローチャート : 判断 65"/>
        <xdr:cNvSpPr/>
      </xdr:nvSpPr>
      <xdr:spPr>
        <a:xfrm>
          <a:off x="47752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10414</xdr:rowOff>
    </xdr:from>
    <xdr:to>
      <xdr:col>5</xdr:col>
      <xdr:colOff>549275</xdr:colOff>
      <xdr:row>37</xdr:row>
      <xdr:rowOff>156718</xdr:rowOff>
    </xdr:to>
    <xdr:cxnSp macro="">
      <xdr:nvCxnSpPr>
        <xdr:cNvPr id="67" name="直線コネクタ 66"/>
        <xdr:cNvCxnSpPr/>
      </xdr:nvCxnSpPr>
      <xdr:spPr>
        <a:xfrm>
          <a:off x="3098800" y="6354064"/>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108204</xdr:rowOff>
    </xdr:from>
    <xdr:to>
      <xdr:col>5</xdr:col>
      <xdr:colOff>600075</xdr:colOff>
      <xdr:row>37</xdr:row>
      <xdr:rowOff>38354</xdr:rowOff>
    </xdr:to>
    <xdr:sp macro="" textlink="">
      <xdr:nvSpPr>
        <xdr:cNvPr id="68" name="フローチャート : 判断 67"/>
        <xdr:cNvSpPr/>
      </xdr:nvSpPr>
      <xdr:spPr>
        <a:xfrm>
          <a:off x="3937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48531</xdr:rowOff>
    </xdr:from>
    <xdr:ext cx="736600" cy="259045"/>
    <xdr:sp macro="" textlink="">
      <xdr:nvSpPr>
        <xdr:cNvPr id="69" name="テキスト ボックス 68"/>
        <xdr:cNvSpPr txBox="1"/>
      </xdr:nvSpPr>
      <xdr:spPr>
        <a:xfrm>
          <a:off x="3606800" y="6049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10414</xdr:rowOff>
    </xdr:from>
    <xdr:to>
      <xdr:col>4</xdr:col>
      <xdr:colOff>346075</xdr:colOff>
      <xdr:row>37</xdr:row>
      <xdr:rowOff>46990</xdr:rowOff>
    </xdr:to>
    <xdr:cxnSp macro="">
      <xdr:nvCxnSpPr>
        <xdr:cNvPr id="70" name="直線コネクタ 69"/>
        <xdr:cNvCxnSpPr/>
      </xdr:nvCxnSpPr>
      <xdr:spPr>
        <a:xfrm flipV="1">
          <a:off x="2209800" y="635406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76200</xdr:rowOff>
    </xdr:from>
    <xdr:to>
      <xdr:col>4</xdr:col>
      <xdr:colOff>396875</xdr:colOff>
      <xdr:row>37</xdr:row>
      <xdr:rowOff>6350</xdr:rowOff>
    </xdr:to>
    <xdr:sp macro="" textlink="">
      <xdr:nvSpPr>
        <xdr:cNvPr id="71" name="フローチャート : 判断 70"/>
        <xdr:cNvSpPr/>
      </xdr:nvSpPr>
      <xdr:spPr>
        <a:xfrm>
          <a:off x="3048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16527</xdr:rowOff>
    </xdr:from>
    <xdr:ext cx="762000" cy="259045"/>
    <xdr:sp macro="" textlink="">
      <xdr:nvSpPr>
        <xdr:cNvPr id="72" name="テキスト ボックス 71"/>
        <xdr:cNvSpPr txBox="1"/>
      </xdr:nvSpPr>
      <xdr:spPr>
        <a:xfrm>
          <a:off x="2717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46990</xdr:rowOff>
    </xdr:from>
    <xdr:to>
      <xdr:col>3</xdr:col>
      <xdr:colOff>142875</xdr:colOff>
      <xdr:row>37</xdr:row>
      <xdr:rowOff>170434</xdr:rowOff>
    </xdr:to>
    <xdr:cxnSp macro="">
      <xdr:nvCxnSpPr>
        <xdr:cNvPr id="73" name="直線コネクタ 72"/>
        <xdr:cNvCxnSpPr/>
      </xdr:nvCxnSpPr>
      <xdr:spPr>
        <a:xfrm flipV="1">
          <a:off x="1320800" y="6390640"/>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99060</xdr:rowOff>
    </xdr:from>
    <xdr:to>
      <xdr:col>3</xdr:col>
      <xdr:colOff>193675</xdr:colOff>
      <xdr:row>37</xdr:row>
      <xdr:rowOff>29210</xdr:rowOff>
    </xdr:to>
    <xdr:sp macro="" textlink="">
      <xdr:nvSpPr>
        <xdr:cNvPr id="74" name="フローチャート : 判断 73"/>
        <xdr:cNvSpPr/>
      </xdr:nvSpPr>
      <xdr:spPr>
        <a:xfrm>
          <a:off x="2159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39387</xdr:rowOff>
    </xdr:from>
    <xdr:ext cx="762000" cy="259045"/>
    <xdr:sp macro="" textlink="">
      <xdr:nvSpPr>
        <xdr:cNvPr id="75" name="テキスト ボックス 74"/>
        <xdr:cNvSpPr txBox="1"/>
      </xdr:nvSpPr>
      <xdr:spPr>
        <a:xfrm>
          <a:off x="1828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103632</xdr:rowOff>
    </xdr:from>
    <xdr:to>
      <xdr:col>1</xdr:col>
      <xdr:colOff>676275</xdr:colOff>
      <xdr:row>37</xdr:row>
      <xdr:rowOff>33782</xdr:rowOff>
    </xdr:to>
    <xdr:sp macro="" textlink="">
      <xdr:nvSpPr>
        <xdr:cNvPr id="76" name="フローチャート : 判断 75"/>
        <xdr:cNvSpPr/>
      </xdr:nvSpPr>
      <xdr:spPr>
        <a:xfrm>
          <a:off x="1270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43959</xdr:rowOff>
    </xdr:from>
    <xdr:ext cx="762000" cy="259045"/>
    <xdr:sp macro="" textlink="">
      <xdr:nvSpPr>
        <xdr:cNvPr id="77" name="テキスト ボックス 76"/>
        <xdr:cNvSpPr txBox="1"/>
      </xdr:nvSpPr>
      <xdr:spPr>
        <a:xfrm>
          <a:off x="939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37</xdr:row>
      <xdr:rowOff>142494</xdr:rowOff>
    </xdr:from>
    <xdr:to>
      <xdr:col>7</xdr:col>
      <xdr:colOff>66675</xdr:colOff>
      <xdr:row>38</xdr:row>
      <xdr:rowOff>72644</xdr:rowOff>
    </xdr:to>
    <xdr:sp macro="" textlink="">
      <xdr:nvSpPr>
        <xdr:cNvPr id="83" name="円/楕円 82"/>
        <xdr:cNvSpPr/>
      </xdr:nvSpPr>
      <xdr:spPr>
        <a:xfrm>
          <a:off x="4775200" y="6486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114571</xdr:rowOff>
    </xdr:from>
    <xdr:ext cx="762000" cy="259045"/>
    <xdr:sp macro="" textlink="">
      <xdr:nvSpPr>
        <xdr:cNvPr id="84" name="人件費該当値テキスト"/>
        <xdr:cNvSpPr txBox="1"/>
      </xdr:nvSpPr>
      <xdr:spPr>
        <a:xfrm>
          <a:off x="4914900" y="6458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105918</xdr:rowOff>
    </xdr:from>
    <xdr:to>
      <xdr:col>5</xdr:col>
      <xdr:colOff>600075</xdr:colOff>
      <xdr:row>38</xdr:row>
      <xdr:rowOff>36068</xdr:rowOff>
    </xdr:to>
    <xdr:sp macro="" textlink="">
      <xdr:nvSpPr>
        <xdr:cNvPr id="85" name="円/楕円 84"/>
        <xdr:cNvSpPr/>
      </xdr:nvSpPr>
      <xdr:spPr>
        <a:xfrm>
          <a:off x="3937000" y="644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20845</xdr:rowOff>
    </xdr:from>
    <xdr:ext cx="736600" cy="259045"/>
    <xdr:sp macro="" textlink="">
      <xdr:nvSpPr>
        <xdr:cNvPr id="86" name="テキスト ボックス 85"/>
        <xdr:cNvSpPr txBox="1"/>
      </xdr:nvSpPr>
      <xdr:spPr>
        <a:xfrm>
          <a:off x="3606800" y="6535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131064</xdr:rowOff>
    </xdr:from>
    <xdr:to>
      <xdr:col>4</xdr:col>
      <xdr:colOff>396875</xdr:colOff>
      <xdr:row>37</xdr:row>
      <xdr:rowOff>61214</xdr:rowOff>
    </xdr:to>
    <xdr:sp macro="" textlink="">
      <xdr:nvSpPr>
        <xdr:cNvPr id="87" name="円/楕円 86"/>
        <xdr:cNvSpPr/>
      </xdr:nvSpPr>
      <xdr:spPr>
        <a:xfrm>
          <a:off x="3048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45991</xdr:rowOff>
    </xdr:from>
    <xdr:ext cx="762000" cy="259045"/>
    <xdr:sp macro="" textlink="">
      <xdr:nvSpPr>
        <xdr:cNvPr id="88" name="テキスト ボックス 87"/>
        <xdr:cNvSpPr txBox="1"/>
      </xdr:nvSpPr>
      <xdr:spPr>
        <a:xfrm>
          <a:off x="2717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167640</xdr:rowOff>
    </xdr:from>
    <xdr:to>
      <xdr:col>3</xdr:col>
      <xdr:colOff>193675</xdr:colOff>
      <xdr:row>37</xdr:row>
      <xdr:rowOff>97790</xdr:rowOff>
    </xdr:to>
    <xdr:sp macro="" textlink="">
      <xdr:nvSpPr>
        <xdr:cNvPr id="89" name="円/楕円 88"/>
        <xdr:cNvSpPr/>
      </xdr:nvSpPr>
      <xdr:spPr>
        <a:xfrm>
          <a:off x="2159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82567</xdr:rowOff>
    </xdr:from>
    <xdr:ext cx="762000" cy="259045"/>
    <xdr:sp macro="" textlink="">
      <xdr:nvSpPr>
        <xdr:cNvPr id="90" name="テキスト ボックス 89"/>
        <xdr:cNvSpPr txBox="1"/>
      </xdr:nvSpPr>
      <xdr:spPr>
        <a:xfrm>
          <a:off x="1828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119634</xdr:rowOff>
    </xdr:from>
    <xdr:to>
      <xdr:col>1</xdr:col>
      <xdr:colOff>676275</xdr:colOff>
      <xdr:row>38</xdr:row>
      <xdr:rowOff>49785</xdr:rowOff>
    </xdr:to>
    <xdr:sp macro="" textlink="">
      <xdr:nvSpPr>
        <xdr:cNvPr id="91" name="円/楕円 90"/>
        <xdr:cNvSpPr/>
      </xdr:nvSpPr>
      <xdr:spPr>
        <a:xfrm>
          <a:off x="1270000" y="646328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34561</xdr:rowOff>
    </xdr:from>
    <xdr:ext cx="762000" cy="259045"/>
    <xdr:sp macro="" textlink="">
      <xdr:nvSpPr>
        <xdr:cNvPr id="92" name="テキスト ボックス 91"/>
        <xdr:cNvSpPr txBox="1"/>
      </xdr:nvSpPr>
      <xdr:spPr>
        <a:xfrm>
          <a:off x="939800" y="6549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46/60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公共施設建設用地のほとんどが民間借地であること、馬路地区に本庁、診療所、保育所、魚梁瀬地区にも支所、診療所、保育所を設置していることによって物件費を押し上げている。</a:t>
          </a:r>
          <a:endParaRPr kumimoji="1" lang="en-US" altLang="ja-JP" sz="1300">
            <a:solidFill>
              <a:schemeClr val="dk1"/>
            </a:solidFill>
            <a:effectLst/>
            <a:latin typeface="+mn-lt"/>
            <a:ea typeface="+mn-ea"/>
            <a:cs typeface="+mn-cs"/>
          </a:endParaRPr>
        </a:p>
        <a:p>
          <a:r>
            <a:rPr kumimoji="1" lang="ja-JP" altLang="en-US" sz="1300">
              <a:solidFill>
                <a:schemeClr val="dk1"/>
              </a:solidFill>
              <a:effectLst/>
              <a:latin typeface="+mn-lt"/>
              <a:ea typeface="+mn-ea"/>
              <a:cs typeface="+mn-cs"/>
            </a:rPr>
            <a:t>　また、ふるさと納税に対する返礼事業を開始したため、前年度より増となっている。</a:t>
          </a:r>
          <a:endParaRPr lang="ja-JP" altLang="ja-JP" sz="1300">
            <a:effectLst/>
          </a:endParaRPr>
        </a:p>
        <a:p>
          <a:r>
            <a:rPr kumimoji="1" lang="ja-JP" altLang="ja-JP" sz="1300">
              <a:solidFill>
                <a:schemeClr val="dk1"/>
              </a:solidFill>
              <a:effectLst/>
              <a:latin typeface="+mn-lt"/>
              <a:ea typeface="+mn-ea"/>
              <a:cs typeface="+mn-cs"/>
            </a:rPr>
            <a:t>　公共サービスの質を低下させることが無いよう、事務費等の抑制に努めていく。</a:t>
          </a:r>
          <a:endParaRPr lang="ja-JP" altLang="ja-JP" sz="13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7" name="直線コネクタ 106"/>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8" name="テキスト ボックス 107"/>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9" name="直線コネクタ 108"/>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0" name="テキスト ボックス 109"/>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1" name="直線コネクタ 110"/>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2" name="テキスト ボックス 111"/>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3" name="直線コネクタ 112"/>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4" name="テキスト ボックス 113"/>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6"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14986</xdr:rowOff>
    </xdr:from>
    <xdr:to>
      <xdr:col>24</xdr:col>
      <xdr:colOff>31750</xdr:colOff>
      <xdr:row>21</xdr:row>
      <xdr:rowOff>88138</xdr:rowOff>
    </xdr:to>
    <xdr:cxnSp macro="">
      <xdr:nvCxnSpPr>
        <xdr:cNvPr id="117" name="直線コネクタ 116"/>
        <xdr:cNvCxnSpPr/>
      </xdr:nvCxnSpPr>
      <xdr:spPr>
        <a:xfrm flipV="1">
          <a:off x="16510000" y="2586736"/>
          <a:ext cx="0" cy="11018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60215</xdr:rowOff>
    </xdr:from>
    <xdr:ext cx="762000" cy="259045"/>
    <xdr:sp macro="" textlink="">
      <xdr:nvSpPr>
        <xdr:cNvPr id="118" name="物件費最小値テキスト"/>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628650</xdr:colOff>
      <xdr:row>21</xdr:row>
      <xdr:rowOff>88138</xdr:rowOff>
    </xdr:from>
    <xdr:to>
      <xdr:col>24</xdr:col>
      <xdr:colOff>120650</xdr:colOff>
      <xdr:row>21</xdr:row>
      <xdr:rowOff>88138</xdr:rowOff>
    </xdr:to>
    <xdr:cxnSp macro="">
      <xdr:nvCxnSpPr>
        <xdr:cNvPr id="119" name="直線コネクタ 118"/>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101363</xdr:rowOff>
    </xdr:from>
    <xdr:ext cx="762000" cy="259045"/>
    <xdr:sp macro="" textlink="">
      <xdr:nvSpPr>
        <xdr:cNvPr id="120" name="物件費最大値テキスト"/>
        <xdr:cNvSpPr txBox="1"/>
      </xdr:nvSpPr>
      <xdr:spPr>
        <a:xfrm>
          <a:off x="16598900" y="2330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23</xdr:col>
      <xdr:colOff>628650</xdr:colOff>
      <xdr:row>15</xdr:row>
      <xdr:rowOff>14986</xdr:rowOff>
    </xdr:from>
    <xdr:to>
      <xdr:col>24</xdr:col>
      <xdr:colOff>120650</xdr:colOff>
      <xdr:row>15</xdr:row>
      <xdr:rowOff>14986</xdr:rowOff>
    </xdr:to>
    <xdr:cxnSp macro="">
      <xdr:nvCxnSpPr>
        <xdr:cNvPr id="121" name="直線コネクタ 120"/>
        <xdr:cNvCxnSpPr/>
      </xdr:nvCxnSpPr>
      <xdr:spPr>
        <a:xfrm>
          <a:off x="16421100" y="2586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37846</xdr:rowOff>
    </xdr:from>
    <xdr:to>
      <xdr:col>24</xdr:col>
      <xdr:colOff>31750</xdr:colOff>
      <xdr:row>17</xdr:row>
      <xdr:rowOff>133858</xdr:rowOff>
    </xdr:to>
    <xdr:cxnSp macro="">
      <xdr:nvCxnSpPr>
        <xdr:cNvPr id="122" name="直線コネクタ 121"/>
        <xdr:cNvCxnSpPr/>
      </xdr:nvCxnSpPr>
      <xdr:spPr>
        <a:xfrm>
          <a:off x="15671800" y="2952496"/>
          <a:ext cx="8382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111015</xdr:rowOff>
    </xdr:from>
    <xdr:ext cx="762000" cy="259045"/>
    <xdr:sp macro="" textlink="">
      <xdr:nvSpPr>
        <xdr:cNvPr id="123" name="物件費平均値テキスト"/>
        <xdr:cNvSpPr txBox="1"/>
      </xdr:nvSpPr>
      <xdr:spPr>
        <a:xfrm>
          <a:off x="16598900" y="26827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94488</xdr:rowOff>
    </xdr:from>
    <xdr:to>
      <xdr:col>24</xdr:col>
      <xdr:colOff>82550</xdr:colOff>
      <xdr:row>17</xdr:row>
      <xdr:rowOff>24638</xdr:rowOff>
    </xdr:to>
    <xdr:sp macro="" textlink="">
      <xdr:nvSpPr>
        <xdr:cNvPr id="124" name="フローチャート : 判断 123"/>
        <xdr:cNvSpPr/>
      </xdr:nvSpPr>
      <xdr:spPr>
        <a:xfrm>
          <a:off x="16459200" y="2837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33274</xdr:rowOff>
    </xdr:from>
    <xdr:to>
      <xdr:col>22</xdr:col>
      <xdr:colOff>565150</xdr:colOff>
      <xdr:row>17</xdr:row>
      <xdr:rowOff>37846</xdr:rowOff>
    </xdr:to>
    <xdr:cxnSp macro="">
      <xdr:nvCxnSpPr>
        <xdr:cNvPr id="125" name="直線コネクタ 124"/>
        <xdr:cNvCxnSpPr/>
      </xdr:nvCxnSpPr>
      <xdr:spPr>
        <a:xfrm>
          <a:off x="14782800" y="294792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153924</xdr:rowOff>
    </xdr:from>
    <xdr:to>
      <xdr:col>22</xdr:col>
      <xdr:colOff>615950</xdr:colOff>
      <xdr:row>17</xdr:row>
      <xdr:rowOff>84074</xdr:rowOff>
    </xdr:to>
    <xdr:sp macro="" textlink="">
      <xdr:nvSpPr>
        <xdr:cNvPr id="126" name="フローチャート : 判断 125"/>
        <xdr:cNvSpPr/>
      </xdr:nvSpPr>
      <xdr:spPr>
        <a:xfrm>
          <a:off x="15621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94251</xdr:rowOff>
    </xdr:from>
    <xdr:ext cx="736600" cy="259045"/>
    <xdr:sp macro="" textlink="">
      <xdr:nvSpPr>
        <xdr:cNvPr id="127" name="テキスト ボックス 126"/>
        <xdr:cNvSpPr txBox="1"/>
      </xdr:nvSpPr>
      <xdr:spPr>
        <a:xfrm>
          <a:off x="15290800" y="2666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117856</xdr:rowOff>
    </xdr:from>
    <xdr:to>
      <xdr:col>21</xdr:col>
      <xdr:colOff>361950</xdr:colOff>
      <xdr:row>17</xdr:row>
      <xdr:rowOff>33274</xdr:rowOff>
    </xdr:to>
    <xdr:cxnSp macro="">
      <xdr:nvCxnSpPr>
        <xdr:cNvPr id="128" name="直線コネクタ 127"/>
        <xdr:cNvCxnSpPr/>
      </xdr:nvCxnSpPr>
      <xdr:spPr>
        <a:xfrm>
          <a:off x="13893800" y="2861056"/>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80772</xdr:rowOff>
    </xdr:from>
    <xdr:to>
      <xdr:col>21</xdr:col>
      <xdr:colOff>412750</xdr:colOff>
      <xdr:row>17</xdr:row>
      <xdr:rowOff>10922</xdr:rowOff>
    </xdr:to>
    <xdr:sp macro="" textlink="">
      <xdr:nvSpPr>
        <xdr:cNvPr id="129" name="フローチャート : 判断 128"/>
        <xdr:cNvSpPr/>
      </xdr:nvSpPr>
      <xdr:spPr>
        <a:xfrm>
          <a:off x="14732000" y="282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21099</xdr:rowOff>
    </xdr:from>
    <xdr:ext cx="762000" cy="259045"/>
    <xdr:sp macro="" textlink="">
      <xdr:nvSpPr>
        <xdr:cNvPr id="130" name="テキスト ボックス 129"/>
        <xdr:cNvSpPr txBox="1"/>
      </xdr:nvSpPr>
      <xdr:spPr>
        <a:xfrm>
          <a:off x="14401800" y="259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117856</xdr:rowOff>
    </xdr:from>
    <xdr:to>
      <xdr:col>20</xdr:col>
      <xdr:colOff>158750</xdr:colOff>
      <xdr:row>16</xdr:row>
      <xdr:rowOff>159004</xdr:rowOff>
    </xdr:to>
    <xdr:cxnSp macro="">
      <xdr:nvCxnSpPr>
        <xdr:cNvPr id="131" name="直線コネクタ 130"/>
        <xdr:cNvCxnSpPr/>
      </xdr:nvCxnSpPr>
      <xdr:spPr>
        <a:xfrm flipV="1">
          <a:off x="13004800" y="286105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71628</xdr:rowOff>
    </xdr:from>
    <xdr:to>
      <xdr:col>20</xdr:col>
      <xdr:colOff>209550</xdr:colOff>
      <xdr:row>17</xdr:row>
      <xdr:rowOff>1778</xdr:rowOff>
    </xdr:to>
    <xdr:sp macro="" textlink="">
      <xdr:nvSpPr>
        <xdr:cNvPr id="132" name="フローチャート : 判断 131"/>
        <xdr:cNvSpPr/>
      </xdr:nvSpPr>
      <xdr:spPr>
        <a:xfrm>
          <a:off x="13843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158005</xdr:rowOff>
    </xdr:from>
    <xdr:ext cx="762000" cy="259045"/>
    <xdr:sp macro="" textlink="">
      <xdr:nvSpPr>
        <xdr:cNvPr id="133" name="テキスト ボックス 132"/>
        <xdr:cNvSpPr txBox="1"/>
      </xdr:nvSpPr>
      <xdr:spPr>
        <a:xfrm>
          <a:off x="13512800" y="290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67056</xdr:rowOff>
    </xdr:from>
    <xdr:to>
      <xdr:col>19</xdr:col>
      <xdr:colOff>6350</xdr:colOff>
      <xdr:row>16</xdr:row>
      <xdr:rowOff>168656</xdr:rowOff>
    </xdr:to>
    <xdr:sp macro="" textlink="">
      <xdr:nvSpPr>
        <xdr:cNvPr id="134" name="フローチャート : 判断 133"/>
        <xdr:cNvSpPr/>
      </xdr:nvSpPr>
      <xdr:spPr>
        <a:xfrm>
          <a:off x="12954000" y="2810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7383</xdr:rowOff>
    </xdr:from>
    <xdr:ext cx="762000" cy="259045"/>
    <xdr:sp macro="" textlink="">
      <xdr:nvSpPr>
        <xdr:cNvPr id="135" name="テキスト ボックス 134"/>
        <xdr:cNvSpPr txBox="1"/>
      </xdr:nvSpPr>
      <xdr:spPr>
        <a:xfrm>
          <a:off x="12623800" y="2579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6" name="テキスト ボックス 135"/>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7" name="テキスト ボックス 136"/>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8" name="テキスト ボックス 137"/>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9" name="テキスト ボックス 138"/>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0" name="テキスト ボックス 139"/>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17</xdr:row>
      <xdr:rowOff>83058</xdr:rowOff>
    </xdr:from>
    <xdr:to>
      <xdr:col>24</xdr:col>
      <xdr:colOff>82550</xdr:colOff>
      <xdr:row>18</xdr:row>
      <xdr:rowOff>13208</xdr:rowOff>
    </xdr:to>
    <xdr:sp macro="" textlink="">
      <xdr:nvSpPr>
        <xdr:cNvPr id="141" name="円/楕円 140"/>
        <xdr:cNvSpPr/>
      </xdr:nvSpPr>
      <xdr:spPr>
        <a:xfrm>
          <a:off x="16459200" y="2997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55135</xdr:rowOff>
    </xdr:from>
    <xdr:ext cx="762000" cy="259045"/>
    <xdr:sp macro="" textlink="">
      <xdr:nvSpPr>
        <xdr:cNvPr id="142" name="物件費該当値テキスト"/>
        <xdr:cNvSpPr txBox="1"/>
      </xdr:nvSpPr>
      <xdr:spPr>
        <a:xfrm>
          <a:off x="16598900" y="2969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158496</xdr:rowOff>
    </xdr:from>
    <xdr:to>
      <xdr:col>22</xdr:col>
      <xdr:colOff>615950</xdr:colOff>
      <xdr:row>17</xdr:row>
      <xdr:rowOff>88646</xdr:rowOff>
    </xdr:to>
    <xdr:sp macro="" textlink="">
      <xdr:nvSpPr>
        <xdr:cNvPr id="143" name="円/楕円 142"/>
        <xdr:cNvSpPr/>
      </xdr:nvSpPr>
      <xdr:spPr>
        <a:xfrm>
          <a:off x="15621000" y="2901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73423</xdr:rowOff>
    </xdr:from>
    <xdr:ext cx="736600" cy="259045"/>
    <xdr:sp macro="" textlink="">
      <xdr:nvSpPr>
        <xdr:cNvPr id="144" name="テキスト ボックス 143"/>
        <xdr:cNvSpPr txBox="1"/>
      </xdr:nvSpPr>
      <xdr:spPr>
        <a:xfrm>
          <a:off x="15290800" y="29880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153924</xdr:rowOff>
    </xdr:from>
    <xdr:to>
      <xdr:col>21</xdr:col>
      <xdr:colOff>412750</xdr:colOff>
      <xdr:row>17</xdr:row>
      <xdr:rowOff>84074</xdr:rowOff>
    </xdr:to>
    <xdr:sp macro="" textlink="">
      <xdr:nvSpPr>
        <xdr:cNvPr id="145" name="円/楕円 144"/>
        <xdr:cNvSpPr/>
      </xdr:nvSpPr>
      <xdr:spPr>
        <a:xfrm>
          <a:off x="14732000" y="2897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68851</xdr:rowOff>
    </xdr:from>
    <xdr:ext cx="762000" cy="259045"/>
    <xdr:sp macro="" textlink="">
      <xdr:nvSpPr>
        <xdr:cNvPr id="146" name="テキスト ボックス 145"/>
        <xdr:cNvSpPr txBox="1"/>
      </xdr:nvSpPr>
      <xdr:spPr>
        <a:xfrm>
          <a:off x="14401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67056</xdr:rowOff>
    </xdr:from>
    <xdr:to>
      <xdr:col>20</xdr:col>
      <xdr:colOff>209550</xdr:colOff>
      <xdr:row>16</xdr:row>
      <xdr:rowOff>168656</xdr:rowOff>
    </xdr:to>
    <xdr:sp macro="" textlink="">
      <xdr:nvSpPr>
        <xdr:cNvPr id="147" name="円/楕円 146"/>
        <xdr:cNvSpPr/>
      </xdr:nvSpPr>
      <xdr:spPr>
        <a:xfrm>
          <a:off x="13843000" y="2810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7383</xdr:rowOff>
    </xdr:from>
    <xdr:ext cx="762000" cy="259045"/>
    <xdr:sp macro="" textlink="">
      <xdr:nvSpPr>
        <xdr:cNvPr id="148" name="テキスト ボックス 147"/>
        <xdr:cNvSpPr txBox="1"/>
      </xdr:nvSpPr>
      <xdr:spPr>
        <a:xfrm>
          <a:off x="13512800" y="2579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108204</xdr:rowOff>
    </xdr:from>
    <xdr:to>
      <xdr:col>19</xdr:col>
      <xdr:colOff>6350</xdr:colOff>
      <xdr:row>17</xdr:row>
      <xdr:rowOff>38354</xdr:rowOff>
    </xdr:to>
    <xdr:sp macro="" textlink="">
      <xdr:nvSpPr>
        <xdr:cNvPr id="149" name="円/楕円 148"/>
        <xdr:cNvSpPr/>
      </xdr:nvSpPr>
      <xdr:spPr>
        <a:xfrm>
          <a:off x="12954000" y="2851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23131</xdr:rowOff>
    </xdr:from>
    <xdr:ext cx="762000" cy="259045"/>
    <xdr:sp macro="" textlink="">
      <xdr:nvSpPr>
        <xdr:cNvPr id="150" name="テキスト ボックス 149"/>
        <xdr:cNvSpPr txBox="1"/>
      </xdr:nvSpPr>
      <xdr:spPr>
        <a:xfrm>
          <a:off x="12623800" y="2937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1" name="正方形/長方形 150"/>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2" name="正方形/長方形 151"/>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3" name="正方形/長方形 152"/>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4" name="正方形/長方形 153"/>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5" name="正方形/長方形 154"/>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6" name="正方形/長方形 155"/>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7" name="正方形/長方形 156"/>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8" name="正方形/長方形 157"/>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9" name="正方形/長方形 158"/>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0" name="正方形/長方形 159"/>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1" name="テキスト ボックス 160"/>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村の重点施策として行っている、乳幼児・児童に対する医療扶助費（中学生まで医療費無料）等が内訳である。</a:t>
          </a:r>
          <a:endParaRPr lang="ja-JP" altLang="ja-JP" sz="1400">
            <a:effectLst/>
          </a:endParaRPr>
        </a:p>
        <a:p>
          <a:r>
            <a:rPr kumimoji="1" lang="ja-JP" altLang="ja-JP" sz="1100">
              <a:solidFill>
                <a:schemeClr val="dk1"/>
              </a:solidFill>
              <a:effectLst/>
              <a:latin typeface="+mn-lt"/>
              <a:ea typeface="+mn-ea"/>
              <a:cs typeface="+mn-cs"/>
            </a:rPr>
            <a:t>　当施策については、財政を圧迫することがないよう引き続き行っていく予定である。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2" name="テキスト ボックス 161"/>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3" name="直線コネクタ 162"/>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4" name="テキスト ボックス 163"/>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5" name="直線コネクタ 164"/>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66" name="テキスト ボックス 165"/>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67" name="直線コネクタ 166"/>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68" name="テキスト ボックス 167"/>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69" name="直線コネクタ 168"/>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0" name="テキスト ボックス 169"/>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1" name="直線コネクタ 170"/>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2" name="テキスト ボックス 171"/>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7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138430</xdr:rowOff>
    </xdr:from>
    <xdr:to>
      <xdr:col>7</xdr:col>
      <xdr:colOff>15875</xdr:colOff>
      <xdr:row>61</xdr:row>
      <xdr:rowOff>92710</xdr:rowOff>
    </xdr:to>
    <xdr:cxnSp macro="">
      <xdr:nvCxnSpPr>
        <xdr:cNvPr id="175" name="直線コネクタ 174"/>
        <xdr:cNvCxnSpPr/>
      </xdr:nvCxnSpPr>
      <xdr:spPr>
        <a:xfrm flipV="1">
          <a:off x="4826000" y="922528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64787</xdr:rowOff>
    </xdr:from>
    <xdr:ext cx="762000" cy="259045"/>
    <xdr:sp macro="" textlink="">
      <xdr:nvSpPr>
        <xdr:cNvPr id="176" name="扶助費最小値テキスト"/>
        <xdr:cNvSpPr txBox="1"/>
      </xdr:nvSpPr>
      <xdr:spPr>
        <a:xfrm>
          <a:off x="4914900" y="10523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6</xdr:col>
      <xdr:colOff>612775</xdr:colOff>
      <xdr:row>61</xdr:row>
      <xdr:rowOff>92710</xdr:rowOff>
    </xdr:from>
    <xdr:to>
      <xdr:col>7</xdr:col>
      <xdr:colOff>104775</xdr:colOff>
      <xdr:row>61</xdr:row>
      <xdr:rowOff>92710</xdr:rowOff>
    </xdr:to>
    <xdr:cxnSp macro="">
      <xdr:nvCxnSpPr>
        <xdr:cNvPr id="177" name="直線コネクタ 176"/>
        <xdr:cNvCxnSpPr/>
      </xdr:nvCxnSpPr>
      <xdr:spPr>
        <a:xfrm>
          <a:off x="4737100" y="10551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53357</xdr:rowOff>
    </xdr:from>
    <xdr:ext cx="762000" cy="259045"/>
    <xdr:sp macro="" textlink="">
      <xdr:nvSpPr>
        <xdr:cNvPr id="178" name="扶助費最大値テキスト"/>
        <xdr:cNvSpPr txBox="1"/>
      </xdr:nvSpPr>
      <xdr:spPr>
        <a:xfrm>
          <a:off x="4914900" y="8968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6</xdr:col>
      <xdr:colOff>612775</xdr:colOff>
      <xdr:row>53</xdr:row>
      <xdr:rowOff>138430</xdr:rowOff>
    </xdr:from>
    <xdr:to>
      <xdr:col>7</xdr:col>
      <xdr:colOff>104775</xdr:colOff>
      <xdr:row>53</xdr:row>
      <xdr:rowOff>138430</xdr:rowOff>
    </xdr:to>
    <xdr:cxnSp macro="">
      <xdr:nvCxnSpPr>
        <xdr:cNvPr id="179" name="直線コネクタ 178"/>
        <xdr:cNvCxnSpPr/>
      </xdr:nvCxnSpPr>
      <xdr:spPr>
        <a:xfrm>
          <a:off x="4737100" y="922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35560</xdr:rowOff>
    </xdr:from>
    <xdr:to>
      <xdr:col>7</xdr:col>
      <xdr:colOff>15875</xdr:colOff>
      <xdr:row>54</xdr:row>
      <xdr:rowOff>35560</xdr:rowOff>
    </xdr:to>
    <xdr:cxnSp macro="">
      <xdr:nvCxnSpPr>
        <xdr:cNvPr id="180" name="直線コネクタ 179"/>
        <xdr:cNvCxnSpPr/>
      </xdr:nvCxnSpPr>
      <xdr:spPr>
        <a:xfrm>
          <a:off x="3987800" y="92938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13987</xdr:rowOff>
    </xdr:from>
    <xdr:ext cx="762000" cy="259045"/>
    <xdr:sp macro="" textlink="">
      <xdr:nvSpPr>
        <xdr:cNvPr id="181" name="扶助費平均値テキスト"/>
        <xdr:cNvSpPr txBox="1"/>
      </xdr:nvSpPr>
      <xdr:spPr>
        <a:xfrm>
          <a:off x="4914900" y="97866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41910</xdr:rowOff>
    </xdr:from>
    <xdr:to>
      <xdr:col>7</xdr:col>
      <xdr:colOff>66675</xdr:colOff>
      <xdr:row>57</xdr:row>
      <xdr:rowOff>143510</xdr:rowOff>
    </xdr:to>
    <xdr:sp macro="" textlink="">
      <xdr:nvSpPr>
        <xdr:cNvPr id="182" name="フローチャート : 判断 181"/>
        <xdr:cNvSpPr/>
      </xdr:nvSpPr>
      <xdr:spPr>
        <a:xfrm>
          <a:off x="47752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161290</xdr:rowOff>
    </xdr:from>
    <xdr:to>
      <xdr:col>5</xdr:col>
      <xdr:colOff>549275</xdr:colOff>
      <xdr:row>54</xdr:row>
      <xdr:rowOff>35560</xdr:rowOff>
    </xdr:to>
    <xdr:cxnSp macro="">
      <xdr:nvCxnSpPr>
        <xdr:cNvPr id="183" name="直線コネクタ 182"/>
        <xdr:cNvCxnSpPr/>
      </xdr:nvCxnSpPr>
      <xdr:spPr>
        <a:xfrm>
          <a:off x="3098800" y="92481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64770</xdr:rowOff>
    </xdr:from>
    <xdr:to>
      <xdr:col>5</xdr:col>
      <xdr:colOff>600075</xdr:colOff>
      <xdr:row>57</xdr:row>
      <xdr:rowOff>166370</xdr:rowOff>
    </xdr:to>
    <xdr:sp macro="" textlink="">
      <xdr:nvSpPr>
        <xdr:cNvPr id="184" name="フローチャート : 判断 183"/>
        <xdr:cNvSpPr/>
      </xdr:nvSpPr>
      <xdr:spPr>
        <a:xfrm>
          <a:off x="39370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151147</xdr:rowOff>
    </xdr:from>
    <xdr:ext cx="736600" cy="259045"/>
    <xdr:sp macro="" textlink="">
      <xdr:nvSpPr>
        <xdr:cNvPr id="185" name="テキスト ボックス 184"/>
        <xdr:cNvSpPr txBox="1"/>
      </xdr:nvSpPr>
      <xdr:spPr>
        <a:xfrm>
          <a:off x="3606800" y="9923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161290</xdr:rowOff>
    </xdr:from>
    <xdr:to>
      <xdr:col>4</xdr:col>
      <xdr:colOff>346075</xdr:colOff>
      <xdr:row>53</xdr:row>
      <xdr:rowOff>161290</xdr:rowOff>
    </xdr:to>
    <xdr:cxnSp macro="">
      <xdr:nvCxnSpPr>
        <xdr:cNvPr id="186" name="直線コネクタ 185"/>
        <xdr:cNvCxnSpPr/>
      </xdr:nvCxnSpPr>
      <xdr:spPr>
        <a:xfrm>
          <a:off x="2209800" y="92481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41910</xdr:rowOff>
    </xdr:from>
    <xdr:to>
      <xdr:col>4</xdr:col>
      <xdr:colOff>396875</xdr:colOff>
      <xdr:row>57</xdr:row>
      <xdr:rowOff>143510</xdr:rowOff>
    </xdr:to>
    <xdr:sp macro="" textlink="">
      <xdr:nvSpPr>
        <xdr:cNvPr id="187" name="フローチャート : 判断 186"/>
        <xdr:cNvSpPr/>
      </xdr:nvSpPr>
      <xdr:spPr>
        <a:xfrm>
          <a:off x="3048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128287</xdr:rowOff>
    </xdr:from>
    <xdr:ext cx="762000" cy="259045"/>
    <xdr:sp macro="" textlink="">
      <xdr:nvSpPr>
        <xdr:cNvPr id="188" name="テキスト ボックス 187"/>
        <xdr:cNvSpPr txBox="1"/>
      </xdr:nvSpPr>
      <xdr:spPr>
        <a:xfrm>
          <a:off x="2717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161290</xdr:rowOff>
    </xdr:from>
    <xdr:to>
      <xdr:col>3</xdr:col>
      <xdr:colOff>142875</xdr:colOff>
      <xdr:row>54</xdr:row>
      <xdr:rowOff>35560</xdr:rowOff>
    </xdr:to>
    <xdr:cxnSp macro="">
      <xdr:nvCxnSpPr>
        <xdr:cNvPr id="189" name="直線コネクタ 188"/>
        <xdr:cNvCxnSpPr/>
      </xdr:nvCxnSpPr>
      <xdr:spPr>
        <a:xfrm flipV="1">
          <a:off x="1320800" y="92481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57</xdr:row>
      <xdr:rowOff>41910</xdr:rowOff>
    </xdr:from>
    <xdr:to>
      <xdr:col>3</xdr:col>
      <xdr:colOff>193675</xdr:colOff>
      <xdr:row>57</xdr:row>
      <xdr:rowOff>143510</xdr:rowOff>
    </xdr:to>
    <xdr:sp macro="" textlink="">
      <xdr:nvSpPr>
        <xdr:cNvPr id="190" name="フローチャート : 判断 189"/>
        <xdr:cNvSpPr/>
      </xdr:nvSpPr>
      <xdr:spPr>
        <a:xfrm>
          <a:off x="2159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128287</xdr:rowOff>
    </xdr:from>
    <xdr:ext cx="762000" cy="259045"/>
    <xdr:sp macro="" textlink="">
      <xdr:nvSpPr>
        <xdr:cNvPr id="191" name="テキスト ボックス 190"/>
        <xdr:cNvSpPr txBox="1"/>
      </xdr:nvSpPr>
      <xdr:spPr>
        <a:xfrm>
          <a:off x="1828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167640</xdr:rowOff>
    </xdr:from>
    <xdr:to>
      <xdr:col>1</xdr:col>
      <xdr:colOff>676275</xdr:colOff>
      <xdr:row>57</xdr:row>
      <xdr:rowOff>97790</xdr:rowOff>
    </xdr:to>
    <xdr:sp macro="" textlink="">
      <xdr:nvSpPr>
        <xdr:cNvPr id="192" name="フローチャート : 判断 191"/>
        <xdr:cNvSpPr/>
      </xdr:nvSpPr>
      <xdr:spPr>
        <a:xfrm>
          <a:off x="1270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82567</xdr:rowOff>
    </xdr:from>
    <xdr:ext cx="762000" cy="259045"/>
    <xdr:sp macro="" textlink="">
      <xdr:nvSpPr>
        <xdr:cNvPr id="193" name="テキスト ボックス 192"/>
        <xdr:cNvSpPr txBox="1"/>
      </xdr:nvSpPr>
      <xdr:spPr>
        <a:xfrm>
          <a:off x="939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4" name="テキスト ボックス 19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5" name="テキスト ボックス 19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6" name="テキスト ボックス 19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7" name="テキスト ボックス 19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8" name="テキスト ボックス 19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53</xdr:row>
      <xdr:rowOff>156210</xdr:rowOff>
    </xdr:from>
    <xdr:to>
      <xdr:col>7</xdr:col>
      <xdr:colOff>66675</xdr:colOff>
      <xdr:row>54</xdr:row>
      <xdr:rowOff>86360</xdr:rowOff>
    </xdr:to>
    <xdr:sp macro="" textlink="">
      <xdr:nvSpPr>
        <xdr:cNvPr id="199" name="円/楕円 198"/>
        <xdr:cNvSpPr/>
      </xdr:nvSpPr>
      <xdr:spPr>
        <a:xfrm>
          <a:off x="4775200" y="9243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64787</xdr:rowOff>
    </xdr:from>
    <xdr:ext cx="762000" cy="259045"/>
    <xdr:sp macro="" textlink="">
      <xdr:nvSpPr>
        <xdr:cNvPr id="200" name="扶助費該当値テキスト"/>
        <xdr:cNvSpPr txBox="1"/>
      </xdr:nvSpPr>
      <xdr:spPr>
        <a:xfrm>
          <a:off x="4914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156210</xdr:rowOff>
    </xdr:from>
    <xdr:to>
      <xdr:col>5</xdr:col>
      <xdr:colOff>600075</xdr:colOff>
      <xdr:row>54</xdr:row>
      <xdr:rowOff>86360</xdr:rowOff>
    </xdr:to>
    <xdr:sp macro="" textlink="">
      <xdr:nvSpPr>
        <xdr:cNvPr id="201" name="円/楕円 200"/>
        <xdr:cNvSpPr/>
      </xdr:nvSpPr>
      <xdr:spPr>
        <a:xfrm>
          <a:off x="3937000" y="9243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96537</xdr:rowOff>
    </xdr:from>
    <xdr:ext cx="736600" cy="259045"/>
    <xdr:sp macro="" textlink="">
      <xdr:nvSpPr>
        <xdr:cNvPr id="202" name="テキスト ボックス 201"/>
        <xdr:cNvSpPr txBox="1"/>
      </xdr:nvSpPr>
      <xdr:spPr>
        <a:xfrm>
          <a:off x="3606800" y="9011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110490</xdr:rowOff>
    </xdr:from>
    <xdr:to>
      <xdr:col>4</xdr:col>
      <xdr:colOff>396875</xdr:colOff>
      <xdr:row>54</xdr:row>
      <xdr:rowOff>40640</xdr:rowOff>
    </xdr:to>
    <xdr:sp macro="" textlink="">
      <xdr:nvSpPr>
        <xdr:cNvPr id="203" name="円/楕円 202"/>
        <xdr:cNvSpPr/>
      </xdr:nvSpPr>
      <xdr:spPr>
        <a:xfrm>
          <a:off x="3048000" y="9197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50817</xdr:rowOff>
    </xdr:from>
    <xdr:ext cx="762000" cy="259045"/>
    <xdr:sp macro="" textlink="">
      <xdr:nvSpPr>
        <xdr:cNvPr id="204" name="テキスト ボックス 203"/>
        <xdr:cNvSpPr txBox="1"/>
      </xdr:nvSpPr>
      <xdr:spPr>
        <a:xfrm>
          <a:off x="2717800" y="896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110490</xdr:rowOff>
    </xdr:from>
    <xdr:to>
      <xdr:col>3</xdr:col>
      <xdr:colOff>193675</xdr:colOff>
      <xdr:row>54</xdr:row>
      <xdr:rowOff>40640</xdr:rowOff>
    </xdr:to>
    <xdr:sp macro="" textlink="">
      <xdr:nvSpPr>
        <xdr:cNvPr id="205" name="円/楕円 204"/>
        <xdr:cNvSpPr/>
      </xdr:nvSpPr>
      <xdr:spPr>
        <a:xfrm>
          <a:off x="2159000" y="9197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50817</xdr:rowOff>
    </xdr:from>
    <xdr:ext cx="762000" cy="259045"/>
    <xdr:sp macro="" textlink="">
      <xdr:nvSpPr>
        <xdr:cNvPr id="206" name="テキスト ボックス 205"/>
        <xdr:cNvSpPr txBox="1"/>
      </xdr:nvSpPr>
      <xdr:spPr>
        <a:xfrm>
          <a:off x="1828800" y="896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156210</xdr:rowOff>
    </xdr:from>
    <xdr:to>
      <xdr:col>1</xdr:col>
      <xdr:colOff>676275</xdr:colOff>
      <xdr:row>54</xdr:row>
      <xdr:rowOff>86360</xdr:rowOff>
    </xdr:to>
    <xdr:sp macro="" textlink="">
      <xdr:nvSpPr>
        <xdr:cNvPr id="207" name="円/楕円 206"/>
        <xdr:cNvSpPr/>
      </xdr:nvSpPr>
      <xdr:spPr>
        <a:xfrm>
          <a:off x="1270000" y="9243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96537</xdr:rowOff>
    </xdr:from>
    <xdr:ext cx="762000" cy="259045"/>
    <xdr:sp macro="" textlink="">
      <xdr:nvSpPr>
        <xdr:cNvPr id="208" name="テキスト ボックス 207"/>
        <xdr:cNvSpPr txBox="1"/>
      </xdr:nvSpPr>
      <xdr:spPr>
        <a:xfrm>
          <a:off x="939800" y="901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09" name="正方形/長方形 20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0" name="正方形/長方形 20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1" name="正方形/長方形 21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2" name="正方形/長方形 21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3" name="正方形/長方形 21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4" name="正方形/長方形 21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5" name="正方形/長方形 21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6" name="正方形/長方形 21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7" name="正方形/長方形 21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8" name="正方形/長方形 21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19" name="テキスト ボックス 21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簡易水道特別会計での配水管敷設替工事の終了に伴い、他会計への繰出金が大幅に減となったため、前年度より比率が減少している。</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18</xdr:col>
      <xdr:colOff>44450</xdr:colOff>
      <xdr:row>49</xdr:row>
      <xdr:rowOff>107950</xdr:rowOff>
    </xdr:from>
    <xdr:ext cx="298543" cy="225703"/>
    <xdr:sp macro="" textlink="">
      <xdr:nvSpPr>
        <xdr:cNvPr id="220" name="テキスト ボックス 21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1" name="直線コネクタ 22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2" name="テキスト ボックス 22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3" name="直線コネクタ 222"/>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4" name="テキスト ボックス 223"/>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5" name="直線コネクタ 224"/>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6" name="テキスト ボックス 225"/>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7" name="直線コネクタ 226"/>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8" name="テキスト ボックス 227"/>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29" name="直線コネクタ 228"/>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0" name="テキスト ボックス 229"/>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1" name="直線コネクタ 23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53848</xdr:rowOff>
    </xdr:from>
    <xdr:to>
      <xdr:col>24</xdr:col>
      <xdr:colOff>31750</xdr:colOff>
      <xdr:row>60</xdr:row>
      <xdr:rowOff>81280</xdr:rowOff>
    </xdr:to>
    <xdr:cxnSp macro="">
      <xdr:nvCxnSpPr>
        <xdr:cNvPr id="233" name="直線コネクタ 232"/>
        <xdr:cNvCxnSpPr/>
      </xdr:nvCxnSpPr>
      <xdr:spPr>
        <a:xfrm flipV="1">
          <a:off x="16510000" y="9312148"/>
          <a:ext cx="0" cy="10561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53357</xdr:rowOff>
    </xdr:from>
    <xdr:ext cx="762000" cy="259045"/>
    <xdr:sp macro="" textlink="">
      <xdr:nvSpPr>
        <xdr:cNvPr id="234" name="その他最小値テキスト"/>
        <xdr:cNvSpPr txBox="1"/>
      </xdr:nvSpPr>
      <xdr:spPr>
        <a:xfrm>
          <a:off x="16598900" y="10340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26.5</a:t>
          </a:r>
          <a:endParaRPr kumimoji="1" lang="ja-JP" altLang="en-US" sz="1000" b="1">
            <a:latin typeface="ＭＳ Ｐゴシック"/>
          </a:endParaRPr>
        </a:p>
      </xdr:txBody>
    </xdr:sp>
    <xdr:clientData/>
  </xdr:oneCellAnchor>
  <xdr:twoCellAnchor>
    <xdr:from>
      <xdr:col>23</xdr:col>
      <xdr:colOff>628650</xdr:colOff>
      <xdr:row>60</xdr:row>
      <xdr:rowOff>81280</xdr:rowOff>
    </xdr:from>
    <xdr:to>
      <xdr:col>24</xdr:col>
      <xdr:colOff>120650</xdr:colOff>
      <xdr:row>60</xdr:row>
      <xdr:rowOff>81280</xdr:rowOff>
    </xdr:to>
    <xdr:cxnSp macro="">
      <xdr:nvCxnSpPr>
        <xdr:cNvPr id="235" name="直線コネクタ 234"/>
        <xdr:cNvCxnSpPr/>
      </xdr:nvCxnSpPr>
      <xdr:spPr>
        <a:xfrm>
          <a:off x="16421100" y="10368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140225</xdr:rowOff>
    </xdr:from>
    <xdr:ext cx="762000" cy="259045"/>
    <xdr:sp macro="" textlink="">
      <xdr:nvSpPr>
        <xdr:cNvPr id="236" name="その他最大値テキスト"/>
        <xdr:cNvSpPr txBox="1"/>
      </xdr:nvSpPr>
      <xdr:spPr>
        <a:xfrm>
          <a:off x="16598900" y="9055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23</xdr:col>
      <xdr:colOff>628650</xdr:colOff>
      <xdr:row>54</xdr:row>
      <xdr:rowOff>53848</xdr:rowOff>
    </xdr:from>
    <xdr:to>
      <xdr:col>24</xdr:col>
      <xdr:colOff>120650</xdr:colOff>
      <xdr:row>54</xdr:row>
      <xdr:rowOff>53848</xdr:rowOff>
    </xdr:to>
    <xdr:cxnSp macro="">
      <xdr:nvCxnSpPr>
        <xdr:cNvPr id="237" name="直線コネクタ 236"/>
        <xdr:cNvCxnSpPr/>
      </xdr:nvCxnSpPr>
      <xdr:spPr>
        <a:xfrm>
          <a:off x="16421100" y="9312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62992</xdr:rowOff>
    </xdr:from>
    <xdr:to>
      <xdr:col>24</xdr:col>
      <xdr:colOff>31750</xdr:colOff>
      <xdr:row>55</xdr:row>
      <xdr:rowOff>1270</xdr:rowOff>
    </xdr:to>
    <xdr:cxnSp macro="">
      <xdr:nvCxnSpPr>
        <xdr:cNvPr id="238" name="直線コネクタ 237"/>
        <xdr:cNvCxnSpPr/>
      </xdr:nvCxnSpPr>
      <xdr:spPr>
        <a:xfrm flipV="1">
          <a:off x="15671800" y="9321292"/>
          <a:ext cx="8382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80281</xdr:rowOff>
    </xdr:from>
    <xdr:ext cx="762000" cy="259045"/>
    <xdr:sp macro="" textlink="">
      <xdr:nvSpPr>
        <xdr:cNvPr id="239" name="その他平均値テキスト"/>
        <xdr:cNvSpPr txBox="1"/>
      </xdr:nvSpPr>
      <xdr:spPr>
        <a:xfrm>
          <a:off x="16598900" y="9681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108204</xdr:rowOff>
    </xdr:from>
    <xdr:to>
      <xdr:col>24</xdr:col>
      <xdr:colOff>82550</xdr:colOff>
      <xdr:row>57</xdr:row>
      <xdr:rowOff>38354</xdr:rowOff>
    </xdr:to>
    <xdr:sp macro="" textlink="">
      <xdr:nvSpPr>
        <xdr:cNvPr id="240" name="フローチャート : 判断 239"/>
        <xdr:cNvSpPr/>
      </xdr:nvSpPr>
      <xdr:spPr>
        <a:xfrm>
          <a:off x="164592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53</xdr:row>
      <xdr:rowOff>170434</xdr:rowOff>
    </xdr:from>
    <xdr:to>
      <xdr:col>22</xdr:col>
      <xdr:colOff>565150</xdr:colOff>
      <xdr:row>55</xdr:row>
      <xdr:rowOff>1270</xdr:rowOff>
    </xdr:to>
    <xdr:cxnSp macro="">
      <xdr:nvCxnSpPr>
        <xdr:cNvPr id="241" name="直線コネクタ 240"/>
        <xdr:cNvCxnSpPr/>
      </xdr:nvCxnSpPr>
      <xdr:spPr>
        <a:xfrm>
          <a:off x="14782800" y="9257284"/>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42" name="フローチャート : 判断 241"/>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13987</xdr:rowOff>
    </xdr:from>
    <xdr:ext cx="736600" cy="259045"/>
    <xdr:sp macro="" textlink="">
      <xdr:nvSpPr>
        <xdr:cNvPr id="243" name="テキスト ボックス 242"/>
        <xdr:cNvSpPr txBox="1"/>
      </xdr:nvSpPr>
      <xdr:spPr>
        <a:xfrm>
          <a:off x="15290800" y="9786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53</xdr:row>
      <xdr:rowOff>129286</xdr:rowOff>
    </xdr:from>
    <xdr:to>
      <xdr:col>21</xdr:col>
      <xdr:colOff>361950</xdr:colOff>
      <xdr:row>53</xdr:row>
      <xdr:rowOff>170434</xdr:rowOff>
    </xdr:to>
    <xdr:cxnSp macro="">
      <xdr:nvCxnSpPr>
        <xdr:cNvPr id="244" name="直線コネクタ 243"/>
        <xdr:cNvCxnSpPr/>
      </xdr:nvCxnSpPr>
      <xdr:spPr>
        <a:xfrm>
          <a:off x="13893800" y="921613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48768</xdr:rowOff>
    </xdr:from>
    <xdr:to>
      <xdr:col>21</xdr:col>
      <xdr:colOff>412750</xdr:colOff>
      <xdr:row>56</xdr:row>
      <xdr:rowOff>150368</xdr:rowOff>
    </xdr:to>
    <xdr:sp macro="" textlink="">
      <xdr:nvSpPr>
        <xdr:cNvPr id="245" name="フローチャート : 判断 244"/>
        <xdr:cNvSpPr/>
      </xdr:nvSpPr>
      <xdr:spPr>
        <a:xfrm>
          <a:off x="14732000" y="9649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135145</xdr:rowOff>
    </xdr:from>
    <xdr:ext cx="762000" cy="259045"/>
    <xdr:sp macro="" textlink="">
      <xdr:nvSpPr>
        <xdr:cNvPr id="246" name="テキスト ボックス 245"/>
        <xdr:cNvSpPr txBox="1"/>
      </xdr:nvSpPr>
      <xdr:spPr>
        <a:xfrm>
          <a:off x="14401800" y="9736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53</xdr:row>
      <xdr:rowOff>101854</xdr:rowOff>
    </xdr:from>
    <xdr:to>
      <xdr:col>20</xdr:col>
      <xdr:colOff>158750</xdr:colOff>
      <xdr:row>53</xdr:row>
      <xdr:rowOff>129286</xdr:rowOff>
    </xdr:to>
    <xdr:cxnSp macro="">
      <xdr:nvCxnSpPr>
        <xdr:cNvPr id="247" name="直線コネクタ 246"/>
        <xdr:cNvCxnSpPr/>
      </xdr:nvCxnSpPr>
      <xdr:spPr>
        <a:xfrm>
          <a:off x="13004800" y="918870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71628</xdr:rowOff>
    </xdr:from>
    <xdr:to>
      <xdr:col>20</xdr:col>
      <xdr:colOff>209550</xdr:colOff>
      <xdr:row>57</xdr:row>
      <xdr:rowOff>1778</xdr:rowOff>
    </xdr:to>
    <xdr:sp macro="" textlink="">
      <xdr:nvSpPr>
        <xdr:cNvPr id="248" name="フローチャート : 判断 247"/>
        <xdr:cNvSpPr/>
      </xdr:nvSpPr>
      <xdr:spPr>
        <a:xfrm>
          <a:off x="13843000" y="967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158005</xdr:rowOff>
    </xdr:from>
    <xdr:ext cx="762000" cy="259045"/>
    <xdr:sp macro="" textlink="">
      <xdr:nvSpPr>
        <xdr:cNvPr id="249" name="テキスト ボックス 248"/>
        <xdr:cNvSpPr txBox="1"/>
      </xdr:nvSpPr>
      <xdr:spPr>
        <a:xfrm>
          <a:off x="13512800" y="975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0" name="フローチャート : 判断 249"/>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139717</xdr:rowOff>
    </xdr:from>
    <xdr:ext cx="762000" cy="259045"/>
    <xdr:sp macro="" textlink="">
      <xdr:nvSpPr>
        <xdr:cNvPr id="251" name="テキスト ボックス 250"/>
        <xdr:cNvSpPr txBox="1"/>
      </xdr:nvSpPr>
      <xdr:spPr>
        <a:xfrm>
          <a:off x="12623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2" name="テキスト ボックス 25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3" name="テキスト ボックス 25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4" name="テキスト ボックス 25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5" name="テキスト ボックス 25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6" name="テキスト ボックス 25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54</xdr:row>
      <xdr:rowOff>12192</xdr:rowOff>
    </xdr:from>
    <xdr:to>
      <xdr:col>24</xdr:col>
      <xdr:colOff>82550</xdr:colOff>
      <xdr:row>54</xdr:row>
      <xdr:rowOff>113792</xdr:rowOff>
    </xdr:to>
    <xdr:sp macro="" textlink="">
      <xdr:nvSpPr>
        <xdr:cNvPr id="257" name="円/楕円 256"/>
        <xdr:cNvSpPr/>
      </xdr:nvSpPr>
      <xdr:spPr>
        <a:xfrm>
          <a:off x="16459200" y="9270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92219</xdr:rowOff>
    </xdr:from>
    <xdr:ext cx="762000" cy="259045"/>
    <xdr:sp macro="" textlink="">
      <xdr:nvSpPr>
        <xdr:cNvPr id="258" name="その他該当値テキスト"/>
        <xdr:cNvSpPr txBox="1"/>
      </xdr:nvSpPr>
      <xdr:spPr>
        <a:xfrm>
          <a:off x="16598900" y="9179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121920</xdr:rowOff>
    </xdr:from>
    <xdr:to>
      <xdr:col>22</xdr:col>
      <xdr:colOff>615950</xdr:colOff>
      <xdr:row>55</xdr:row>
      <xdr:rowOff>52070</xdr:rowOff>
    </xdr:to>
    <xdr:sp macro="" textlink="">
      <xdr:nvSpPr>
        <xdr:cNvPr id="259" name="円/楕円 258"/>
        <xdr:cNvSpPr/>
      </xdr:nvSpPr>
      <xdr:spPr>
        <a:xfrm>
          <a:off x="15621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62247</xdr:rowOff>
    </xdr:from>
    <xdr:ext cx="736600" cy="259045"/>
    <xdr:sp macro="" textlink="">
      <xdr:nvSpPr>
        <xdr:cNvPr id="260" name="テキスト ボックス 259"/>
        <xdr:cNvSpPr txBox="1"/>
      </xdr:nvSpPr>
      <xdr:spPr>
        <a:xfrm>
          <a:off x="15290800" y="9149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21</xdr:col>
      <xdr:colOff>311150</xdr:colOff>
      <xdr:row>53</xdr:row>
      <xdr:rowOff>119634</xdr:rowOff>
    </xdr:from>
    <xdr:to>
      <xdr:col>21</xdr:col>
      <xdr:colOff>412750</xdr:colOff>
      <xdr:row>54</xdr:row>
      <xdr:rowOff>49784</xdr:rowOff>
    </xdr:to>
    <xdr:sp macro="" textlink="">
      <xdr:nvSpPr>
        <xdr:cNvPr id="261" name="円/楕円 260"/>
        <xdr:cNvSpPr/>
      </xdr:nvSpPr>
      <xdr:spPr>
        <a:xfrm>
          <a:off x="14732000" y="9206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52</xdr:row>
      <xdr:rowOff>59961</xdr:rowOff>
    </xdr:from>
    <xdr:ext cx="762000" cy="259045"/>
    <xdr:sp macro="" textlink="">
      <xdr:nvSpPr>
        <xdr:cNvPr id="262" name="テキスト ボックス 261"/>
        <xdr:cNvSpPr txBox="1"/>
      </xdr:nvSpPr>
      <xdr:spPr>
        <a:xfrm>
          <a:off x="14401800" y="897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20</xdr:col>
      <xdr:colOff>107950</xdr:colOff>
      <xdr:row>53</xdr:row>
      <xdr:rowOff>78486</xdr:rowOff>
    </xdr:from>
    <xdr:to>
      <xdr:col>20</xdr:col>
      <xdr:colOff>209550</xdr:colOff>
      <xdr:row>54</xdr:row>
      <xdr:rowOff>8636</xdr:rowOff>
    </xdr:to>
    <xdr:sp macro="" textlink="">
      <xdr:nvSpPr>
        <xdr:cNvPr id="263" name="円/楕円 262"/>
        <xdr:cNvSpPr/>
      </xdr:nvSpPr>
      <xdr:spPr>
        <a:xfrm>
          <a:off x="13843000" y="9165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18813</xdr:rowOff>
    </xdr:from>
    <xdr:ext cx="762000" cy="259045"/>
    <xdr:sp macro="" textlink="">
      <xdr:nvSpPr>
        <xdr:cNvPr id="264" name="テキスト ボックス 263"/>
        <xdr:cNvSpPr txBox="1"/>
      </xdr:nvSpPr>
      <xdr:spPr>
        <a:xfrm>
          <a:off x="13512800" y="893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a:t>
          </a:r>
          <a:endParaRPr kumimoji="1" lang="ja-JP" altLang="en-US" sz="1000" b="1">
            <a:solidFill>
              <a:srgbClr val="FF0000"/>
            </a:solidFill>
            <a:latin typeface="ＭＳ Ｐゴシック"/>
          </a:endParaRPr>
        </a:p>
      </xdr:txBody>
    </xdr:sp>
    <xdr:clientData/>
  </xdr:oneCellAnchor>
  <xdr:twoCellAnchor>
    <xdr:from>
      <xdr:col>18</xdr:col>
      <xdr:colOff>590550</xdr:colOff>
      <xdr:row>53</xdr:row>
      <xdr:rowOff>51054</xdr:rowOff>
    </xdr:from>
    <xdr:to>
      <xdr:col>19</xdr:col>
      <xdr:colOff>6350</xdr:colOff>
      <xdr:row>53</xdr:row>
      <xdr:rowOff>152654</xdr:rowOff>
    </xdr:to>
    <xdr:sp macro="" textlink="">
      <xdr:nvSpPr>
        <xdr:cNvPr id="265" name="円/楕円 264"/>
        <xdr:cNvSpPr/>
      </xdr:nvSpPr>
      <xdr:spPr>
        <a:xfrm>
          <a:off x="12954000" y="9137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51</xdr:row>
      <xdr:rowOff>162831</xdr:rowOff>
    </xdr:from>
    <xdr:ext cx="762000" cy="259045"/>
    <xdr:sp macro="" textlink="">
      <xdr:nvSpPr>
        <xdr:cNvPr id="266" name="テキスト ボックス 265"/>
        <xdr:cNvSpPr txBox="1"/>
      </xdr:nvSpPr>
      <xdr:spPr>
        <a:xfrm>
          <a:off x="12623800" y="890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7" name="正方形/長方形 26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8" name="正方形/長方形 26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69" name="正方形/長方形 26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0" name="正方形/長方形 26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1" name="正方形/長方形 27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2" name="正方形/長方形 27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3" name="正方形/長方形 27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4" name="正方形/長方形 27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5" name="正方形/長方形 27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6" name="正方形/長方形 27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7" name="テキスト ボックス 27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産業振興（柚子・林業等）に関する補助事業等を多く行っているため、類似団体平均を大きく上回っている。</a:t>
          </a:r>
          <a:endParaRPr lang="ja-JP" altLang="ja-JP" sz="1300">
            <a:effectLst/>
          </a:endParaRPr>
        </a:p>
        <a:p>
          <a:r>
            <a:rPr kumimoji="1" lang="ja-JP" altLang="ja-JP" sz="1300">
              <a:solidFill>
                <a:schemeClr val="dk1"/>
              </a:solidFill>
              <a:effectLst/>
              <a:latin typeface="+mn-lt"/>
              <a:ea typeface="+mn-ea"/>
              <a:cs typeface="+mn-cs"/>
            </a:rPr>
            <a:t>　柚子・林業等の産業については村の貴重な雇用の場にもなっており、補助事業の廃止を行うことは難しいが、有利な補助事業の活用等により補助費の削減に努めていく。</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78" name="テキスト ボックス 27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79" name="直線コネクタ 27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0" name="テキスト ボックス 27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81" name="直線コネクタ 280"/>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82" name="テキスト ボックス 281"/>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83" name="直線コネクタ 282"/>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84" name="テキスト ボックス 283"/>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85" name="直線コネクタ 284"/>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86" name="テキスト ボックス 285"/>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87" name="直線コネクタ 286"/>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88" name="テキスト ボックス 287"/>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89" name="直線コネクタ 288"/>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90" name="テキスト ボックス 289"/>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291" name="直線コネクタ 290"/>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292" name="テキスト ボックス 291"/>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3" name="直線コネクタ 29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141696</xdr:rowOff>
    </xdr:from>
    <xdr:to>
      <xdr:col>24</xdr:col>
      <xdr:colOff>31750</xdr:colOff>
      <xdr:row>40</xdr:row>
      <xdr:rowOff>130266</xdr:rowOff>
    </xdr:to>
    <xdr:cxnSp macro="">
      <xdr:nvCxnSpPr>
        <xdr:cNvPr id="295" name="直線コネクタ 294"/>
        <xdr:cNvCxnSpPr/>
      </xdr:nvCxnSpPr>
      <xdr:spPr>
        <a:xfrm flipV="1">
          <a:off x="16510000" y="5799546"/>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102343</xdr:rowOff>
    </xdr:from>
    <xdr:ext cx="762000" cy="259045"/>
    <xdr:sp macro="" textlink="">
      <xdr:nvSpPr>
        <xdr:cNvPr id="296" name="補助費等最小値テキスト"/>
        <xdr:cNvSpPr txBox="1"/>
      </xdr:nvSpPr>
      <xdr:spPr>
        <a:xfrm>
          <a:off x="16598900" y="6960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a:t>
          </a:r>
          <a:endParaRPr kumimoji="1" lang="ja-JP" altLang="en-US" sz="1000" b="1">
            <a:latin typeface="ＭＳ Ｐゴシック"/>
          </a:endParaRPr>
        </a:p>
      </xdr:txBody>
    </xdr:sp>
    <xdr:clientData/>
  </xdr:oneCellAnchor>
  <xdr:twoCellAnchor>
    <xdr:from>
      <xdr:col>23</xdr:col>
      <xdr:colOff>628650</xdr:colOff>
      <xdr:row>40</xdr:row>
      <xdr:rowOff>130266</xdr:rowOff>
    </xdr:from>
    <xdr:to>
      <xdr:col>24</xdr:col>
      <xdr:colOff>120650</xdr:colOff>
      <xdr:row>40</xdr:row>
      <xdr:rowOff>130266</xdr:rowOff>
    </xdr:to>
    <xdr:cxnSp macro="">
      <xdr:nvCxnSpPr>
        <xdr:cNvPr id="297" name="直線コネクタ 296"/>
        <xdr:cNvCxnSpPr/>
      </xdr:nvCxnSpPr>
      <xdr:spPr>
        <a:xfrm>
          <a:off x="16421100" y="6988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56623</xdr:rowOff>
    </xdr:from>
    <xdr:ext cx="762000" cy="259045"/>
    <xdr:sp macro="" textlink="">
      <xdr:nvSpPr>
        <xdr:cNvPr id="298" name="補助費等最大値テキスト"/>
        <xdr:cNvSpPr txBox="1"/>
      </xdr:nvSpPr>
      <xdr:spPr>
        <a:xfrm>
          <a:off x="16598900" y="5543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a:t>
          </a:r>
          <a:endParaRPr kumimoji="1" lang="ja-JP" altLang="en-US" sz="1000" b="1">
            <a:latin typeface="ＭＳ Ｐゴシック"/>
          </a:endParaRPr>
        </a:p>
      </xdr:txBody>
    </xdr:sp>
    <xdr:clientData/>
  </xdr:oneCellAnchor>
  <xdr:twoCellAnchor>
    <xdr:from>
      <xdr:col>23</xdr:col>
      <xdr:colOff>628650</xdr:colOff>
      <xdr:row>33</xdr:row>
      <xdr:rowOff>141696</xdr:rowOff>
    </xdr:from>
    <xdr:to>
      <xdr:col>24</xdr:col>
      <xdr:colOff>120650</xdr:colOff>
      <xdr:row>33</xdr:row>
      <xdr:rowOff>141696</xdr:rowOff>
    </xdr:to>
    <xdr:cxnSp macro="">
      <xdr:nvCxnSpPr>
        <xdr:cNvPr id="299" name="直線コネクタ 298"/>
        <xdr:cNvCxnSpPr/>
      </xdr:nvCxnSpPr>
      <xdr:spPr>
        <a:xfrm>
          <a:off x="16421100" y="57995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39</xdr:row>
      <xdr:rowOff>20865</xdr:rowOff>
    </xdr:from>
    <xdr:to>
      <xdr:col>24</xdr:col>
      <xdr:colOff>31750</xdr:colOff>
      <xdr:row>39</xdr:row>
      <xdr:rowOff>92710</xdr:rowOff>
    </xdr:to>
    <xdr:cxnSp macro="">
      <xdr:nvCxnSpPr>
        <xdr:cNvPr id="300" name="直線コネクタ 299"/>
        <xdr:cNvCxnSpPr/>
      </xdr:nvCxnSpPr>
      <xdr:spPr>
        <a:xfrm>
          <a:off x="15671800" y="6707415"/>
          <a:ext cx="838200" cy="71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15983</xdr:rowOff>
    </xdr:from>
    <xdr:ext cx="762000" cy="259045"/>
    <xdr:sp macro="" textlink="">
      <xdr:nvSpPr>
        <xdr:cNvPr id="301" name="補助費等平均値テキスト"/>
        <xdr:cNvSpPr txBox="1"/>
      </xdr:nvSpPr>
      <xdr:spPr>
        <a:xfrm>
          <a:off x="16598900" y="6188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170906</xdr:rowOff>
    </xdr:from>
    <xdr:to>
      <xdr:col>24</xdr:col>
      <xdr:colOff>82550</xdr:colOff>
      <xdr:row>37</xdr:row>
      <xdr:rowOff>101056</xdr:rowOff>
    </xdr:to>
    <xdr:sp macro="" textlink="">
      <xdr:nvSpPr>
        <xdr:cNvPr id="302" name="フローチャート : 判断 301"/>
        <xdr:cNvSpPr/>
      </xdr:nvSpPr>
      <xdr:spPr>
        <a:xfrm>
          <a:off x="164592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159657</xdr:rowOff>
    </xdr:from>
    <xdr:to>
      <xdr:col>22</xdr:col>
      <xdr:colOff>565150</xdr:colOff>
      <xdr:row>39</xdr:row>
      <xdr:rowOff>20865</xdr:rowOff>
    </xdr:to>
    <xdr:cxnSp macro="">
      <xdr:nvCxnSpPr>
        <xdr:cNvPr id="303" name="直線コネクタ 302"/>
        <xdr:cNvCxnSpPr/>
      </xdr:nvCxnSpPr>
      <xdr:spPr>
        <a:xfrm>
          <a:off x="14782800" y="66747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92528</xdr:rowOff>
    </xdr:from>
    <xdr:to>
      <xdr:col>22</xdr:col>
      <xdr:colOff>615950</xdr:colOff>
      <xdr:row>37</xdr:row>
      <xdr:rowOff>22678</xdr:rowOff>
    </xdr:to>
    <xdr:sp macro="" textlink="">
      <xdr:nvSpPr>
        <xdr:cNvPr id="304" name="フローチャート : 判断 303"/>
        <xdr:cNvSpPr/>
      </xdr:nvSpPr>
      <xdr:spPr>
        <a:xfrm>
          <a:off x="15621000" y="6264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32855</xdr:rowOff>
    </xdr:from>
    <xdr:ext cx="736600" cy="259045"/>
    <xdr:sp macro="" textlink="">
      <xdr:nvSpPr>
        <xdr:cNvPr id="305" name="テキスト ボックス 304"/>
        <xdr:cNvSpPr txBox="1"/>
      </xdr:nvSpPr>
      <xdr:spPr>
        <a:xfrm>
          <a:off x="15290800" y="6033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159657</xdr:rowOff>
    </xdr:from>
    <xdr:to>
      <xdr:col>21</xdr:col>
      <xdr:colOff>361950</xdr:colOff>
      <xdr:row>39</xdr:row>
      <xdr:rowOff>7801</xdr:rowOff>
    </xdr:to>
    <xdr:cxnSp macro="">
      <xdr:nvCxnSpPr>
        <xdr:cNvPr id="306" name="直線コネクタ 305"/>
        <xdr:cNvCxnSpPr/>
      </xdr:nvCxnSpPr>
      <xdr:spPr>
        <a:xfrm flipV="1">
          <a:off x="13893800" y="6674757"/>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66403</xdr:rowOff>
    </xdr:from>
    <xdr:to>
      <xdr:col>21</xdr:col>
      <xdr:colOff>412750</xdr:colOff>
      <xdr:row>36</xdr:row>
      <xdr:rowOff>168003</xdr:rowOff>
    </xdr:to>
    <xdr:sp macro="" textlink="">
      <xdr:nvSpPr>
        <xdr:cNvPr id="307" name="フローチャート : 判断 306"/>
        <xdr:cNvSpPr/>
      </xdr:nvSpPr>
      <xdr:spPr>
        <a:xfrm>
          <a:off x="14732000" y="6238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6730</xdr:rowOff>
    </xdr:from>
    <xdr:ext cx="762000" cy="259045"/>
    <xdr:sp macro="" textlink="">
      <xdr:nvSpPr>
        <xdr:cNvPr id="308" name="テキスト ボックス 307"/>
        <xdr:cNvSpPr txBox="1"/>
      </xdr:nvSpPr>
      <xdr:spPr>
        <a:xfrm>
          <a:off x="14401800" y="6007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7801</xdr:rowOff>
    </xdr:from>
    <xdr:to>
      <xdr:col>20</xdr:col>
      <xdr:colOff>158750</xdr:colOff>
      <xdr:row>40</xdr:row>
      <xdr:rowOff>25763</xdr:rowOff>
    </xdr:to>
    <xdr:cxnSp macro="">
      <xdr:nvCxnSpPr>
        <xdr:cNvPr id="309" name="直線コネクタ 308"/>
        <xdr:cNvCxnSpPr/>
      </xdr:nvCxnSpPr>
      <xdr:spPr>
        <a:xfrm flipV="1">
          <a:off x="13004800" y="6694351"/>
          <a:ext cx="889000" cy="189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72934</xdr:rowOff>
    </xdr:from>
    <xdr:to>
      <xdr:col>20</xdr:col>
      <xdr:colOff>209550</xdr:colOff>
      <xdr:row>37</xdr:row>
      <xdr:rowOff>3084</xdr:rowOff>
    </xdr:to>
    <xdr:sp macro="" textlink="">
      <xdr:nvSpPr>
        <xdr:cNvPr id="310" name="フローチャート : 判断 309"/>
        <xdr:cNvSpPr/>
      </xdr:nvSpPr>
      <xdr:spPr>
        <a:xfrm>
          <a:off x="13843000" y="6245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13261</xdr:rowOff>
    </xdr:from>
    <xdr:ext cx="762000" cy="259045"/>
    <xdr:sp macro="" textlink="">
      <xdr:nvSpPr>
        <xdr:cNvPr id="311" name="テキスト ボックス 310"/>
        <xdr:cNvSpPr txBox="1"/>
      </xdr:nvSpPr>
      <xdr:spPr>
        <a:xfrm>
          <a:off x="13512800" y="6014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85997</xdr:rowOff>
    </xdr:from>
    <xdr:to>
      <xdr:col>19</xdr:col>
      <xdr:colOff>6350</xdr:colOff>
      <xdr:row>37</xdr:row>
      <xdr:rowOff>16147</xdr:rowOff>
    </xdr:to>
    <xdr:sp macro="" textlink="">
      <xdr:nvSpPr>
        <xdr:cNvPr id="312" name="フローチャート : 判断 311"/>
        <xdr:cNvSpPr/>
      </xdr:nvSpPr>
      <xdr:spPr>
        <a:xfrm>
          <a:off x="12954000" y="6258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26324</xdr:rowOff>
    </xdr:from>
    <xdr:ext cx="762000" cy="259045"/>
    <xdr:sp macro="" textlink="">
      <xdr:nvSpPr>
        <xdr:cNvPr id="313" name="テキスト ボックス 312"/>
        <xdr:cNvSpPr txBox="1"/>
      </xdr:nvSpPr>
      <xdr:spPr>
        <a:xfrm>
          <a:off x="12623800" y="6027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4" name="テキスト ボックス 31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5" name="テキスト ボックス 31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6" name="テキスト ボックス 31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7" name="テキスト ボックス 31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8" name="テキスト ボックス 31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39</xdr:row>
      <xdr:rowOff>41910</xdr:rowOff>
    </xdr:from>
    <xdr:to>
      <xdr:col>24</xdr:col>
      <xdr:colOff>82550</xdr:colOff>
      <xdr:row>39</xdr:row>
      <xdr:rowOff>143510</xdr:rowOff>
    </xdr:to>
    <xdr:sp macro="" textlink="">
      <xdr:nvSpPr>
        <xdr:cNvPr id="319" name="円/楕円 318"/>
        <xdr:cNvSpPr/>
      </xdr:nvSpPr>
      <xdr:spPr>
        <a:xfrm>
          <a:off x="16459200" y="672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13987</xdr:rowOff>
    </xdr:from>
    <xdr:ext cx="762000" cy="259045"/>
    <xdr:sp macro="" textlink="">
      <xdr:nvSpPr>
        <xdr:cNvPr id="320" name="補助費等該当値テキスト"/>
        <xdr:cNvSpPr txBox="1"/>
      </xdr:nvSpPr>
      <xdr:spPr>
        <a:xfrm>
          <a:off x="16598900" y="670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141515</xdr:rowOff>
    </xdr:from>
    <xdr:to>
      <xdr:col>22</xdr:col>
      <xdr:colOff>615950</xdr:colOff>
      <xdr:row>39</xdr:row>
      <xdr:rowOff>71665</xdr:rowOff>
    </xdr:to>
    <xdr:sp macro="" textlink="">
      <xdr:nvSpPr>
        <xdr:cNvPr id="321" name="円/楕円 320"/>
        <xdr:cNvSpPr/>
      </xdr:nvSpPr>
      <xdr:spPr>
        <a:xfrm>
          <a:off x="15621000" y="6656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56442</xdr:rowOff>
    </xdr:from>
    <xdr:ext cx="736600" cy="259045"/>
    <xdr:sp macro="" textlink="">
      <xdr:nvSpPr>
        <xdr:cNvPr id="322" name="テキスト ボックス 321"/>
        <xdr:cNvSpPr txBox="1"/>
      </xdr:nvSpPr>
      <xdr:spPr>
        <a:xfrm>
          <a:off x="15290800" y="6742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108857</xdr:rowOff>
    </xdr:from>
    <xdr:to>
      <xdr:col>21</xdr:col>
      <xdr:colOff>412750</xdr:colOff>
      <xdr:row>39</xdr:row>
      <xdr:rowOff>39007</xdr:rowOff>
    </xdr:to>
    <xdr:sp macro="" textlink="">
      <xdr:nvSpPr>
        <xdr:cNvPr id="323" name="円/楕円 322"/>
        <xdr:cNvSpPr/>
      </xdr:nvSpPr>
      <xdr:spPr>
        <a:xfrm>
          <a:off x="147320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23784</xdr:rowOff>
    </xdr:from>
    <xdr:ext cx="762000" cy="259045"/>
    <xdr:sp macro="" textlink="">
      <xdr:nvSpPr>
        <xdr:cNvPr id="324" name="テキスト ボックス 323"/>
        <xdr:cNvSpPr txBox="1"/>
      </xdr:nvSpPr>
      <xdr:spPr>
        <a:xfrm>
          <a:off x="14401800" y="671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128451</xdr:rowOff>
    </xdr:from>
    <xdr:to>
      <xdr:col>20</xdr:col>
      <xdr:colOff>209550</xdr:colOff>
      <xdr:row>39</xdr:row>
      <xdr:rowOff>58601</xdr:rowOff>
    </xdr:to>
    <xdr:sp macro="" textlink="">
      <xdr:nvSpPr>
        <xdr:cNvPr id="325" name="円/楕円 324"/>
        <xdr:cNvSpPr/>
      </xdr:nvSpPr>
      <xdr:spPr>
        <a:xfrm>
          <a:off x="13843000" y="6643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43378</xdr:rowOff>
    </xdr:from>
    <xdr:ext cx="762000" cy="259045"/>
    <xdr:sp macro="" textlink="">
      <xdr:nvSpPr>
        <xdr:cNvPr id="326" name="テキスト ボックス 325"/>
        <xdr:cNvSpPr txBox="1"/>
      </xdr:nvSpPr>
      <xdr:spPr>
        <a:xfrm>
          <a:off x="13512800" y="6729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18</xdr:col>
      <xdr:colOff>590550</xdr:colOff>
      <xdr:row>39</xdr:row>
      <xdr:rowOff>146413</xdr:rowOff>
    </xdr:from>
    <xdr:to>
      <xdr:col>19</xdr:col>
      <xdr:colOff>6350</xdr:colOff>
      <xdr:row>40</xdr:row>
      <xdr:rowOff>76563</xdr:rowOff>
    </xdr:to>
    <xdr:sp macro="" textlink="">
      <xdr:nvSpPr>
        <xdr:cNvPr id="327" name="円/楕円 326"/>
        <xdr:cNvSpPr/>
      </xdr:nvSpPr>
      <xdr:spPr>
        <a:xfrm>
          <a:off x="12954000" y="6832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61340</xdr:rowOff>
    </xdr:from>
    <xdr:ext cx="762000" cy="259045"/>
    <xdr:sp macro="" textlink="">
      <xdr:nvSpPr>
        <xdr:cNvPr id="328" name="テキスト ボックス 327"/>
        <xdr:cNvSpPr txBox="1"/>
      </xdr:nvSpPr>
      <xdr:spPr>
        <a:xfrm>
          <a:off x="12623800" y="6919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9" name="正方形/長方形 32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0" name="正方形/長方形 32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1" name="正方形/長方形 33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41/60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2" name="正方形/長方形 33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3" name="正方形/長方形 33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4" name="正方形/長方形 33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5" name="正方形/長方形 33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6" name="正方形/長方形 33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7" name="正方形/長方形 33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8" name="正方形/長方形 33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9" name="テキスト ボックス 33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償還が終了した事業があったことから昨年度より減となった。</a:t>
          </a:r>
          <a:endParaRPr kumimoji="1" lang="en-US" altLang="ja-JP" sz="1100">
            <a:latin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交付税措置の有利な起債の利用や、新発債の抑制等を行うことで公債費の削減に努めていく。</a:t>
          </a:r>
          <a:endParaRPr lang="ja-JP" altLang="ja-JP" sz="1400">
            <a:effectLst/>
          </a:endParaRPr>
        </a:p>
        <a:p>
          <a:endParaRPr kumimoji="1" lang="en-US" altLang="ja-JP"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0" name="テキスト ボックス 33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1" name="直線コネクタ 34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2" name="テキスト ボックス 34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3" name="直線コネクタ 342"/>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4" name="テキスト ボックス 343"/>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5" name="直線コネクタ 344"/>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6" name="テキスト ボックス 345"/>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7" name="直線コネクタ 346"/>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8" name="テキスト ボックス 347"/>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49" name="直線コネクタ 348"/>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0" name="テキスト ボックス 349"/>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1" name="直線コネクタ 35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81</xdr:row>
      <xdr:rowOff>133858</xdr:rowOff>
    </xdr:to>
    <xdr:cxnSp macro="">
      <xdr:nvCxnSpPr>
        <xdr:cNvPr id="353" name="直線コネクタ 352"/>
        <xdr:cNvCxnSpPr/>
      </xdr:nvCxnSpPr>
      <xdr:spPr>
        <a:xfrm flipV="1">
          <a:off x="4826000" y="12585700"/>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54"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31.4</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55" name="直線コネクタ 354"/>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56"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57" name="直線コネクタ 356"/>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94996</xdr:rowOff>
    </xdr:from>
    <xdr:to>
      <xdr:col>7</xdr:col>
      <xdr:colOff>15875</xdr:colOff>
      <xdr:row>79</xdr:row>
      <xdr:rowOff>5842</xdr:rowOff>
    </xdr:to>
    <xdr:cxnSp macro="">
      <xdr:nvCxnSpPr>
        <xdr:cNvPr id="358" name="直線コネクタ 357"/>
        <xdr:cNvCxnSpPr/>
      </xdr:nvCxnSpPr>
      <xdr:spPr>
        <a:xfrm flipV="1">
          <a:off x="3987800" y="13468096"/>
          <a:ext cx="8382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104157</xdr:rowOff>
    </xdr:from>
    <xdr:ext cx="762000" cy="259045"/>
    <xdr:sp macro="" textlink="">
      <xdr:nvSpPr>
        <xdr:cNvPr id="359" name="公債費平均値テキスト"/>
        <xdr:cNvSpPr txBox="1"/>
      </xdr:nvSpPr>
      <xdr:spPr>
        <a:xfrm>
          <a:off x="4914900" y="131343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87630</xdr:rowOff>
    </xdr:from>
    <xdr:to>
      <xdr:col>7</xdr:col>
      <xdr:colOff>66675</xdr:colOff>
      <xdr:row>78</xdr:row>
      <xdr:rowOff>17780</xdr:rowOff>
    </xdr:to>
    <xdr:sp macro="" textlink="">
      <xdr:nvSpPr>
        <xdr:cNvPr id="360" name="フローチャート : 判断 359"/>
        <xdr:cNvSpPr/>
      </xdr:nvSpPr>
      <xdr:spPr>
        <a:xfrm>
          <a:off x="47752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147574</xdr:rowOff>
    </xdr:from>
    <xdr:to>
      <xdr:col>5</xdr:col>
      <xdr:colOff>549275</xdr:colOff>
      <xdr:row>79</xdr:row>
      <xdr:rowOff>5842</xdr:rowOff>
    </xdr:to>
    <xdr:cxnSp macro="">
      <xdr:nvCxnSpPr>
        <xdr:cNvPr id="361" name="直線コネクタ 360"/>
        <xdr:cNvCxnSpPr/>
      </xdr:nvCxnSpPr>
      <xdr:spPr>
        <a:xfrm>
          <a:off x="3098800" y="13349224"/>
          <a:ext cx="889000" cy="201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2" name="フローチャート : 判断 361"/>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87392</xdr:rowOff>
    </xdr:from>
    <xdr:ext cx="736600" cy="259045"/>
    <xdr:sp macro="" textlink="">
      <xdr:nvSpPr>
        <xdr:cNvPr id="363" name="テキスト ボックス 362"/>
        <xdr:cNvSpPr txBox="1"/>
      </xdr:nvSpPr>
      <xdr:spPr>
        <a:xfrm>
          <a:off x="3606800" y="13117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147574</xdr:rowOff>
    </xdr:from>
    <xdr:to>
      <xdr:col>4</xdr:col>
      <xdr:colOff>346075</xdr:colOff>
      <xdr:row>78</xdr:row>
      <xdr:rowOff>113285</xdr:rowOff>
    </xdr:to>
    <xdr:cxnSp macro="">
      <xdr:nvCxnSpPr>
        <xdr:cNvPr id="364" name="直線コネクタ 363"/>
        <xdr:cNvCxnSpPr/>
      </xdr:nvCxnSpPr>
      <xdr:spPr>
        <a:xfrm flipV="1">
          <a:off x="2209800" y="13349224"/>
          <a:ext cx="889000" cy="137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156211</xdr:rowOff>
    </xdr:from>
    <xdr:to>
      <xdr:col>4</xdr:col>
      <xdr:colOff>396875</xdr:colOff>
      <xdr:row>78</xdr:row>
      <xdr:rowOff>86361</xdr:rowOff>
    </xdr:to>
    <xdr:sp macro="" textlink="">
      <xdr:nvSpPr>
        <xdr:cNvPr id="365" name="フローチャート : 判断 364"/>
        <xdr:cNvSpPr/>
      </xdr:nvSpPr>
      <xdr:spPr>
        <a:xfrm>
          <a:off x="3048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71138</xdr:rowOff>
    </xdr:from>
    <xdr:ext cx="762000" cy="259045"/>
    <xdr:sp macro="" textlink="">
      <xdr:nvSpPr>
        <xdr:cNvPr id="366" name="テキスト ボックス 365"/>
        <xdr:cNvSpPr txBox="1"/>
      </xdr:nvSpPr>
      <xdr:spPr>
        <a:xfrm>
          <a:off x="27178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113285</xdr:rowOff>
    </xdr:from>
    <xdr:to>
      <xdr:col>3</xdr:col>
      <xdr:colOff>142875</xdr:colOff>
      <xdr:row>80</xdr:row>
      <xdr:rowOff>21844</xdr:rowOff>
    </xdr:to>
    <xdr:cxnSp macro="">
      <xdr:nvCxnSpPr>
        <xdr:cNvPr id="367" name="直線コネクタ 366"/>
        <xdr:cNvCxnSpPr/>
      </xdr:nvCxnSpPr>
      <xdr:spPr>
        <a:xfrm flipV="1">
          <a:off x="1320800" y="13486385"/>
          <a:ext cx="889000" cy="251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21337</xdr:rowOff>
    </xdr:from>
    <xdr:to>
      <xdr:col>3</xdr:col>
      <xdr:colOff>193675</xdr:colOff>
      <xdr:row>78</xdr:row>
      <xdr:rowOff>122937</xdr:rowOff>
    </xdr:to>
    <xdr:sp macro="" textlink="">
      <xdr:nvSpPr>
        <xdr:cNvPr id="368" name="フローチャート : 判断 367"/>
        <xdr:cNvSpPr/>
      </xdr:nvSpPr>
      <xdr:spPr>
        <a:xfrm>
          <a:off x="2159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133114</xdr:rowOff>
    </xdr:from>
    <xdr:ext cx="762000" cy="259045"/>
    <xdr:sp macro="" textlink="">
      <xdr:nvSpPr>
        <xdr:cNvPr id="369" name="テキスト ボックス 368"/>
        <xdr:cNvSpPr txBox="1"/>
      </xdr:nvSpPr>
      <xdr:spPr>
        <a:xfrm>
          <a:off x="1828800" y="13163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30480</xdr:rowOff>
    </xdr:from>
    <xdr:to>
      <xdr:col>1</xdr:col>
      <xdr:colOff>676275</xdr:colOff>
      <xdr:row>78</xdr:row>
      <xdr:rowOff>132080</xdr:rowOff>
    </xdr:to>
    <xdr:sp macro="" textlink="">
      <xdr:nvSpPr>
        <xdr:cNvPr id="370" name="フローチャート : 判断 369"/>
        <xdr:cNvSpPr/>
      </xdr:nvSpPr>
      <xdr:spPr>
        <a:xfrm>
          <a:off x="1270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142257</xdr:rowOff>
    </xdr:from>
    <xdr:ext cx="762000" cy="259045"/>
    <xdr:sp macro="" textlink="">
      <xdr:nvSpPr>
        <xdr:cNvPr id="371" name="テキスト ボックス 370"/>
        <xdr:cNvSpPr txBox="1"/>
      </xdr:nvSpPr>
      <xdr:spPr>
        <a:xfrm>
          <a:off x="939800" y="1317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78</xdr:row>
      <xdr:rowOff>44196</xdr:rowOff>
    </xdr:from>
    <xdr:to>
      <xdr:col>7</xdr:col>
      <xdr:colOff>66675</xdr:colOff>
      <xdr:row>78</xdr:row>
      <xdr:rowOff>145796</xdr:rowOff>
    </xdr:to>
    <xdr:sp macro="" textlink="">
      <xdr:nvSpPr>
        <xdr:cNvPr id="377" name="円/楕円 376"/>
        <xdr:cNvSpPr/>
      </xdr:nvSpPr>
      <xdr:spPr>
        <a:xfrm>
          <a:off x="4775200" y="1341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16273</xdr:rowOff>
    </xdr:from>
    <xdr:ext cx="762000" cy="259045"/>
    <xdr:sp macro="" textlink="">
      <xdr:nvSpPr>
        <xdr:cNvPr id="378" name="公債費該当値テキスト"/>
        <xdr:cNvSpPr txBox="1"/>
      </xdr:nvSpPr>
      <xdr:spPr>
        <a:xfrm>
          <a:off x="4914900" y="13389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126492</xdr:rowOff>
    </xdr:from>
    <xdr:to>
      <xdr:col>5</xdr:col>
      <xdr:colOff>600075</xdr:colOff>
      <xdr:row>79</xdr:row>
      <xdr:rowOff>56642</xdr:rowOff>
    </xdr:to>
    <xdr:sp macro="" textlink="">
      <xdr:nvSpPr>
        <xdr:cNvPr id="379" name="円/楕円 378"/>
        <xdr:cNvSpPr/>
      </xdr:nvSpPr>
      <xdr:spPr>
        <a:xfrm>
          <a:off x="3937000" y="13499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41419</xdr:rowOff>
    </xdr:from>
    <xdr:ext cx="736600" cy="259045"/>
    <xdr:sp macro="" textlink="">
      <xdr:nvSpPr>
        <xdr:cNvPr id="380" name="テキスト ボックス 379"/>
        <xdr:cNvSpPr txBox="1"/>
      </xdr:nvSpPr>
      <xdr:spPr>
        <a:xfrm>
          <a:off x="3606800" y="13585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96774</xdr:rowOff>
    </xdr:from>
    <xdr:to>
      <xdr:col>4</xdr:col>
      <xdr:colOff>396875</xdr:colOff>
      <xdr:row>78</xdr:row>
      <xdr:rowOff>26924</xdr:rowOff>
    </xdr:to>
    <xdr:sp macro="" textlink="">
      <xdr:nvSpPr>
        <xdr:cNvPr id="381" name="円/楕円 380"/>
        <xdr:cNvSpPr/>
      </xdr:nvSpPr>
      <xdr:spPr>
        <a:xfrm>
          <a:off x="30480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37101</xdr:rowOff>
    </xdr:from>
    <xdr:ext cx="762000" cy="259045"/>
    <xdr:sp macro="" textlink="">
      <xdr:nvSpPr>
        <xdr:cNvPr id="382" name="テキスト ボックス 381"/>
        <xdr:cNvSpPr txBox="1"/>
      </xdr:nvSpPr>
      <xdr:spPr>
        <a:xfrm>
          <a:off x="2717800" y="13067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62485</xdr:rowOff>
    </xdr:from>
    <xdr:to>
      <xdr:col>3</xdr:col>
      <xdr:colOff>193675</xdr:colOff>
      <xdr:row>78</xdr:row>
      <xdr:rowOff>164085</xdr:rowOff>
    </xdr:to>
    <xdr:sp macro="" textlink="">
      <xdr:nvSpPr>
        <xdr:cNvPr id="383" name="円/楕円 382"/>
        <xdr:cNvSpPr/>
      </xdr:nvSpPr>
      <xdr:spPr>
        <a:xfrm>
          <a:off x="2159000" y="1343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148862</xdr:rowOff>
    </xdr:from>
    <xdr:ext cx="762000" cy="259045"/>
    <xdr:sp macro="" textlink="">
      <xdr:nvSpPr>
        <xdr:cNvPr id="384" name="テキスト ボックス 383"/>
        <xdr:cNvSpPr txBox="1"/>
      </xdr:nvSpPr>
      <xdr:spPr>
        <a:xfrm>
          <a:off x="1828800" y="13521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142494</xdr:rowOff>
    </xdr:from>
    <xdr:to>
      <xdr:col>1</xdr:col>
      <xdr:colOff>676275</xdr:colOff>
      <xdr:row>80</xdr:row>
      <xdr:rowOff>72644</xdr:rowOff>
    </xdr:to>
    <xdr:sp macro="" textlink="">
      <xdr:nvSpPr>
        <xdr:cNvPr id="385" name="円/楕円 384"/>
        <xdr:cNvSpPr/>
      </xdr:nvSpPr>
      <xdr:spPr>
        <a:xfrm>
          <a:off x="1270000" y="13687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57421</xdr:rowOff>
    </xdr:from>
    <xdr:ext cx="762000" cy="259045"/>
    <xdr:sp macro="" textlink="">
      <xdr:nvSpPr>
        <xdr:cNvPr id="386" name="テキスト ボックス 385"/>
        <xdr:cNvSpPr txBox="1"/>
      </xdr:nvSpPr>
      <xdr:spPr>
        <a:xfrm>
          <a:off x="939800" y="13773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38/60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昨年度より数値が増加しているが、</a:t>
          </a:r>
          <a:r>
            <a:rPr kumimoji="1" lang="ja-JP" altLang="ja-JP" sz="1300">
              <a:solidFill>
                <a:schemeClr val="dk1"/>
              </a:solidFill>
              <a:effectLst/>
              <a:latin typeface="+mn-lt"/>
              <a:ea typeface="+mn-ea"/>
              <a:cs typeface="+mn-cs"/>
            </a:rPr>
            <a:t>人件費</a:t>
          </a:r>
          <a:r>
            <a:rPr kumimoji="1" lang="ja-JP" altLang="en-US" sz="1300">
              <a:solidFill>
                <a:sysClr val="windowText" lastClr="000000"/>
              </a:solidFill>
              <a:effectLst/>
              <a:latin typeface="+mn-lt"/>
              <a:ea typeface="+mn-ea"/>
              <a:cs typeface="+mn-cs"/>
            </a:rPr>
            <a:t>、物件費、補助費等</a:t>
          </a:r>
          <a:r>
            <a:rPr kumimoji="1" lang="ja-JP" altLang="ja-JP" sz="1300">
              <a:solidFill>
                <a:schemeClr val="dk1"/>
              </a:solidFill>
              <a:effectLst/>
              <a:latin typeface="+mn-lt"/>
              <a:ea typeface="+mn-ea"/>
              <a:cs typeface="+mn-cs"/>
            </a:rPr>
            <a:t>の増が要因であると考えられる。</a:t>
          </a:r>
          <a:endParaRPr lang="ja-JP" altLang="ja-JP" sz="1300">
            <a:effectLst/>
          </a:endParaRPr>
        </a:p>
        <a:p>
          <a:pPr eaLnBrk="1" fontAlgn="auto" latinLnBrk="0" hangingPunct="1"/>
          <a:r>
            <a:rPr kumimoji="1" lang="ja-JP" altLang="ja-JP" sz="1300">
              <a:solidFill>
                <a:schemeClr val="dk1"/>
              </a:solidFill>
              <a:effectLst/>
              <a:latin typeface="+mn-lt"/>
              <a:ea typeface="+mn-ea"/>
              <a:cs typeface="+mn-cs"/>
            </a:rPr>
            <a:t>　住民サービスの質を低下させることなく、経常経費の削減に努めていく。</a:t>
          </a:r>
          <a:endParaRPr lang="ja-JP" altLang="ja-JP" sz="1300">
            <a:effectLst/>
          </a:endParaRP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1" name="直線コネクタ 40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2" name="テキスト ボックス 40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3" name="直線コネクタ 40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4" name="テキスト ボックス 40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5" name="直線コネクタ 40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6" name="テキスト ボックス 40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7" name="直線コネクタ 40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8" name="テキスト ボックス 40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09" name="直線コネクタ 40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0" name="テキスト ボックス 40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1" name="直線コネクタ 41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2" name="テキスト ボックス 41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8890</xdr:rowOff>
    </xdr:from>
    <xdr:to>
      <xdr:col>24</xdr:col>
      <xdr:colOff>31750</xdr:colOff>
      <xdr:row>82</xdr:row>
      <xdr:rowOff>20320</xdr:rowOff>
    </xdr:to>
    <xdr:cxnSp macro="">
      <xdr:nvCxnSpPr>
        <xdr:cNvPr id="414" name="直線コネクタ 413"/>
        <xdr:cNvCxnSpPr/>
      </xdr:nvCxnSpPr>
      <xdr:spPr>
        <a:xfrm flipV="1">
          <a:off x="16510000" y="12696190"/>
          <a:ext cx="0" cy="13830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163847</xdr:rowOff>
    </xdr:from>
    <xdr:ext cx="762000" cy="259045"/>
    <xdr:sp macro="" textlink="">
      <xdr:nvSpPr>
        <xdr:cNvPr id="415" name="公債費以外最小値テキスト"/>
        <xdr:cNvSpPr txBox="1"/>
      </xdr:nvSpPr>
      <xdr:spPr>
        <a:xfrm>
          <a:off x="16598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81.2</a:t>
          </a:r>
          <a:endParaRPr kumimoji="1" lang="ja-JP" altLang="en-US" sz="1000" b="1">
            <a:latin typeface="ＭＳ Ｐゴシック"/>
          </a:endParaRPr>
        </a:p>
      </xdr:txBody>
    </xdr:sp>
    <xdr:clientData/>
  </xdr:oneCellAnchor>
  <xdr:twoCellAnchor>
    <xdr:from>
      <xdr:col>23</xdr:col>
      <xdr:colOff>628650</xdr:colOff>
      <xdr:row>82</xdr:row>
      <xdr:rowOff>20320</xdr:rowOff>
    </xdr:from>
    <xdr:to>
      <xdr:col>24</xdr:col>
      <xdr:colOff>120650</xdr:colOff>
      <xdr:row>82</xdr:row>
      <xdr:rowOff>20320</xdr:rowOff>
    </xdr:to>
    <xdr:cxnSp macro="">
      <xdr:nvCxnSpPr>
        <xdr:cNvPr id="416" name="直線コネクタ 415"/>
        <xdr:cNvCxnSpPr/>
      </xdr:nvCxnSpPr>
      <xdr:spPr>
        <a:xfrm>
          <a:off x="16421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95267</xdr:rowOff>
    </xdr:from>
    <xdr:ext cx="762000" cy="259045"/>
    <xdr:sp macro="" textlink="">
      <xdr:nvSpPr>
        <xdr:cNvPr id="417" name="公債費以外最大値テキスト"/>
        <xdr:cNvSpPr txBox="1"/>
      </xdr:nvSpPr>
      <xdr:spPr>
        <a:xfrm>
          <a:off x="16598900" y="12439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44.9</a:t>
          </a:r>
          <a:endParaRPr kumimoji="1" lang="ja-JP" altLang="en-US" sz="1000" b="1">
            <a:latin typeface="ＭＳ Ｐゴシック"/>
          </a:endParaRPr>
        </a:p>
      </xdr:txBody>
    </xdr:sp>
    <xdr:clientData/>
  </xdr:oneCellAnchor>
  <xdr:twoCellAnchor>
    <xdr:from>
      <xdr:col>23</xdr:col>
      <xdr:colOff>628650</xdr:colOff>
      <xdr:row>74</xdr:row>
      <xdr:rowOff>8890</xdr:rowOff>
    </xdr:from>
    <xdr:to>
      <xdr:col>24</xdr:col>
      <xdr:colOff>120650</xdr:colOff>
      <xdr:row>74</xdr:row>
      <xdr:rowOff>8890</xdr:rowOff>
    </xdr:to>
    <xdr:cxnSp macro="">
      <xdr:nvCxnSpPr>
        <xdr:cNvPr id="418" name="直線コネクタ 417"/>
        <xdr:cNvCxnSpPr/>
      </xdr:nvCxnSpPr>
      <xdr:spPr>
        <a:xfrm>
          <a:off x="16421100" y="12696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81280</xdr:rowOff>
    </xdr:from>
    <xdr:to>
      <xdr:col>24</xdr:col>
      <xdr:colOff>31750</xdr:colOff>
      <xdr:row>78</xdr:row>
      <xdr:rowOff>142239</xdr:rowOff>
    </xdr:to>
    <xdr:cxnSp macro="">
      <xdr:nvCxnSpPr>
        <xdr:cNvPr id="419" name="直線コネクタ 418"/>
        <xdr:cNvCxnSpPr/>
      </xdr:nvCxnSpPr>
      <xdr:spPr>
        <a:xfrm>
          <a:off x="15671800" y="13454380"/>
          <a:ext cx="838200" cy="60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1288</xdr:rowOff>
    </xdr:from>
    <xdr:ext cx="762000" cy="259045"/>
    <xdr:sp macro="" textlink="">
      <xdr:nvSpPr>
        <xdr:cNvPr id="420" name="公債費以外平均値テキスト"/>
        <xdr:cNvSpPr txBox="1"/>
      </xdr:nvSpPr>
      <xdr:spPr>
        <a:xfrm>
          <a:off x="16598900" y="13202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156211</xdr:rowOff>
    </xdr:from>
    <xdr:to>
      <xdr:col>24</xdr:col>
      <xdr:colOff>82550</xdr:colOff>
      <xdr:row>78</xdr:row>
      <xdr:rowOff>86361</xdr:rowOff>
    </xdr:to>
    <xdr:sp macro="" textlink="">
      <xdr:nvSpPr>
        <xdr:cNvPr id="421" name="フローチャート : 判断 420"/>
        <xdr:cNvSpPr/>
      </xdr:nvSpPr>
      <xdr:spPr>
        <a:xfrm>
          <a:off x="16459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127000</xdr:rowOff>
    </xdr:from>
    <xdr:to>
      <xdr:col>22</xdr:col>
      <xdr:colOff>565150</xdr:colOff>
      <xdr:row>78</xdr:row>
      <xdr:rowOff>81280</xdr:rowOff>
    </xdr:to>
    <xdr:cxnSp macro="">
      <xdr:nvCxnSpPr>
        <xdr:cNvPr id="422" name="直線コネクタ 421"/>
        <xdr:cNvCxnSpPr/>
      </xdr:nvCxnSpPr>
      <xdr:spPr>
        <a:xfrm>
          <a:off x="14782800" y="13157200"/>
          <a:ext cx="889000" cy="297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22861</xdr:rowOff>
    </xdr:from>
    <xdr:to>
      <xdr:col>22</xdr:col>
      <xdr:colOff>615950</xdr:colOff>
      <xdr:row>78</xdr:row>
      <xdr:rowOff>124461</xdr:rowOff>
    </xdr:to>
    <xdr:sp macro="" textlink="">
      <xdr:nvSpPr>
        <xdr:cNvPr id="423" name="フローチャート : 判断 422"/>
        <xdr:cNvSpPr/>
      </xdr:nvSpPr>
      <xdr:spPr>
        <a:xfrm>
          <a:off x="15621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134638</xdr:rowOff>
    </xdr:from>
    <xdr:ext cx="736600" cy="259045"/>
    <xdr:sp macro="" textlink="">
      <xdr:nvSpPr>
        <xdr:cNvPr id="424" name="テキスト ボックス 423"/>
        <xdr:cNvSpPr txBox="1"/>
      </xdr:nvSpPr>
      <xdr:spPr>
        <a:xfrm>
          <a:off x="15290800" y="131648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62230</xdr:rowOff>
    </xdr:from>
    <xdr:to>
      <xdr:col>21</xdr:col>
      <xdr:colOff>361950</xdr:colOff>
      <xdr:row>76</xdr:row>
      <xdr:rowOff>127000</xdr:rowOff>
    </xdr:to>
    <xdr:cxnSp macro="">
      <xdr:nvCxnSpPr>
        <xdr:cNvPr id="425" name="直線コネクタ 424"/>
        <xdr:cNvCxnSpPr/>
      </xdr:nvCxnSpPr>
      <xdr:spPr>
        <a:xfrm>
          <a:off x="13893800" y="13092430"/>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45720</xdr:rowOff>
    </xdr:from>
    <xdr:to>
      <xdr:col>21</xdr:col>
      <xdr:colOff>412750</xdr:colOff>
      <xdr:row>77</xdr:row>
      <xdr:rowOff>147320</xdr:rowOff>
    </xdr:to>
    <xdr:sp macro="" textlink="">
      <xdr:nvSpPr>
        <xdr:cNvPr id="426" name="フローチャート : 判断 425"/>
        <xdr:cNvSpPr/>
      </xdr:nvSpPr>
      <xdr:spPr>
        <a:xfrm>
          <a:off x="147320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132097</xdr:rowOff>
    </xdr:from>
    <xdr:ext cx="762000" cy="259045"/>
    <xdr:sp macro="" textlink="">
      <xdr:nvSpPr>
        <xdr:cNvPr id="427" name="テキスト ボックス 426"/>
        <xdr:cNvSpPr txBox="1"/>
      </xdr:nvSpPr>
      <xdr:spPr>
        <a:xfrm>
          <a:off x="14401800" y="13333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62230</xdr:rowOff>
    </xdr:from>
    <xdr:to>
      <xdr:col>20</xdr:col>
      <xdr:colOff>158750</xdr:colOff>
      <xdr:row>77</xdr:row>
      <xdr:rowOff>123189</xdr:rowOff>
    </xdr:to>
    <xdr:cxnSp macro="">
      <xdr:nvCxnSpPr>
        <xdr:cNvPr id="428" name="直線コネクタ 427"/>
        <xdr:cNvCxnSpPr/>
      </xdr:nvCxnSpPr>
      <xdr:spPr>
        <a:xfrm flipV="1">
          <a:off x="13004800" y="13092430"/>
          <a:ext cx="889000" cy="232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80011</xdr:rowOff>
    </xdr:from>
    <xdr:to>
      <xdr:col>20</xdr:col>
      <xdr:colOff>209550</xdr:colOff>
      <xdr:row>78</xdr:row>
      <xdr:rowOff>10161</xdr:rowOff>
    </xdr:to>
    <xdr:sp macro="" textlink="">
      <xdr:nvSpPr>
        <xdr:cNvPr id="429" name="フローチャート : 判断 428"/>
        <xdr:cNvSpPr/>
      </xdr:nvSpPr>
      <xdr:spPr>
        <a:xfrm>
          <a:off x="13843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166388</xdr:rowOff>
    </xdr:from>
    <xdr:ext cx="762000" cy="259045"/>
    <xdr:sp macro="" textlink="">
      <xdr:nvSpPr>
        <xdr:cNvPr id="430" name="テキスト ボックス 429"/>
        <xdr:cNvSpPr txBox="1"/>
      </xdr:nvSpPr>
      <xdr:spPr>
        <a:xfrm>
          <a:off x="13512800" y="133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61.6</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64770</xdr:rowOff>
    </xdr:from>
    <xdr:to>
      <xdr:col>19</xdr:col>
      <xdr:colOff>6350</xdr:colOff>
      <xdr:row>77</xdr:row>
      <xdr:rowOff>166370</xdr:rowOff>
    </xdr:to>
    <xdr:sp macro="" textlink="">
      <xdr:nvSpPr>
        <xdr:cNvPr id="431" name="フローチャート : 判断 430"/>
        <xdr:cNvSpPr/>
      </xdr:nvSpPr>
      <xdr:spPr>
        <a:xfrm>
          <a:off x="12954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5097</xdr:rowOff>
    </xdr:from>
    <xdr:ext cx="762000" cy="259045"/>
    <xdr:sp macro="" textlink="">
      <xdr:nvSpPr>
        <xdr:cNvPr id="432" name="テキスト ボックス 431"/>
        <xdr:cNvSpPr txBox="1"/>
      </xdr:nvSpPr>
      <xdr:spPr>
        <a:xfrm>
          <a:off x="12623800" y="1303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3" name="テキスト ボックス 43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4" name="テキスト ボックス 43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5" name="テキスト ボックス 43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6" name="テキスト ボックス 43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7" name="テキスト ボックス 43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78</xdr:row>
      <xdr:rowOff>91439</xdr:rowOff>
    </xdr:from>
    <xdr:to>
      <xdr:col>24</xdr:col>
      <xdr:colOff>82550</xdr:colOff>
      <xdr:row>79</xdr:row>
      <xdr:rowOff>21589</xdr:rowOff>
    </xdr:to>
    <xdr:sp macro="" textlink="">
      <xdr:nvSpPr>
        <xdr:cNvPr id="438" name="円/楕円 437"/>
        <xdr:cNvSpPr/>
      </xdr:nvSpPr>
      <xdr:spPr>
        <a:xfrm>
          <a:off x="16459200" y="13464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63516</xdr:rowOff>
    </xdr:from>
    <xdr:ext cx="762000" cy="259045"/>
    <xdr:sp macro="" textlink="">
      <xdr:nvSpPr>
        <xdr:cNvPr id="439" name="公債費以外該当値テキスト"/>
        <xdr:cNvSpPr txBox="1"/>
      </xdr:nvSpPr>
      <xdr:spPr>
        <a:xfrm>
          <a:off x="16598900" y="13436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66.4</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30480</xdr:rowOff>
    </xdr:from>
    <xdr:to>
      <xdr:col>22</xdr:col>
      <xdr:colOff>615950</xdr:colOff>
      <xdr:row>78</xdr:row>
      <xdr:rowOff>132080</xdr:rowOff>
    </xdr:to>
    <xdr:sp macro="" textlink="">
      <xdr:nvSpPr>
        <xdr:cNvPr id="440" name="円/楕円 439"/>
        <xdr:cNvSpPr/>
      </xdr:nvSpPr>
      <xdr:spPr>
        <a:xfrm>
          <a:off x="15621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116857</xdr:rowOff>
    </xdr:from>
    <xdr:ext cx="736600" cy="259045"/>
    <xdr:sp macro="" textlink="">
      <xdr:nvSpPr>
        <xdr:cNvPr id="441" name="テキスト ボックス 440"/>
        <xdr:cNvSpPr txBox="1"/>
      </xdr:nvSpPr>
      <xdr:spPr>
        <a:xfrm>
          <a:off x="15290800" y="13489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76200</xdr:rowOff>
    </xdr:from>
    <xdr:to>
      <xdr:col>21</xdr:col>
      <xdr:colOff>412750</xdr:colOff>
      <xdr:row>77</xdr:row>
      <xdr:rowOff>6350</xdr:rowOff>
    </xdr:to>
    <xdr:sp macro="" textlink="">
      <xdr:nvSpPr>
        <xdr:cNvPr id="442" name="円/楕円 441"/>
        <xdr:cNvSpPr/>
      </xdr:nvSpPr>
      <xdr:spPr>
        <a:xfrm>
          <a:off x="14732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16527</xdr:rowOff>
    </xdr:from>
    <xdr:ext cx="762000" cy="259045"/>
    <xdr:sp macro="" textlink="">
      <xdr:nvSpPr>
        <xdr:cNvPr id="443" name="テキスト ボックス 442"/>
        <xdr:cNvSpPr txBox="1"/>
      </xdr:nvSpPr>
      <xdr:spPr>
        <a:xfrm>
          <a:off x="14401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57.0</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11430</xdr:rowOff>
    </xdr:from>
    <xdr:to>
      <xdr:col>20</xdr:col>
      <xdr:colOff>209550</xdr:colOff>
      <xdr:row>76</xdr:row>
      <xdr:rowOff>113030</xdr:rowOff>
    </xdr:to>
    <xdr:sp macro="" textlink="">
      <xdr:nvSpPr>
        <xdr:cNvPr id="444" name="円/楕円 443"/>
        <xdr:cNvSpPr/>
      </xdr:nvSpPr>
      <xdr:spPr>
        <a:xfrm>
          <a:off x="13843000" y="13041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123207</xdr:rowOff>
    </xdr:from>
    <xdr:ext cx="762000" cy="259045"/>
    <xdr:sp macro="" textlink="">
      <xdr:nvSpPr>
        <xdr:cNvPr id="445" name="テキスト ボックス 444"/>
        <xdr:cNvSpPr txBox="1"/>
      </xdr:nvSpPr>
      <xdr:spPr>
        <a:xfrm>
          <a:off x="13512800" y="12810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55.3</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72389</xdr:rowOff>
    </xdr:from>
    <xdr:to>
      <xdr:col>19</xdr:col>
      <xdr:colOff>6350</xdr:colOff>
      <xdr:row>78</xdr:row>
      <xdr:rowOff>2539</xdr:rowOff>
    </xdr:to>
    <xdr:sp macro="" textlink="">
      <xdr:nvSpPr>
        <xdr:cNvPr id="446" name="円/楕円 445"/>
        <xdr:cNvSpPr/>
      </xdr:nvSpPr>
      <xdr:spPr>
        <a:xfrm>
          <a:off x="12954000" y="13274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158766</xdr:rowOff>
    </xdr:from>
    <xdr:ext cx="762000" cy="259045"/>
    <xdr:sp macro="" textlink="">
      <xdr:nvSpPr>
        <xdr:cNvPr id="447" name="テキスト ボックス 446"/>
        <xdr:cNvSpPr txBox="1"/>
      </xdr:nvSpPr>
      <xdr:spPr>
        <a:xfrm>
          <a:off x="12623800" y="13360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高知県馬路村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79375</xdr:rowOff>
    </xdr:from>
    <xdr:to>
      <xdr:col>5</xdr:col>
      <xdr:colOff>733425</xdr:colOff>
      <xdr:row>20</xdr:row>
      <xdr:rowOff>79375</xdr:rowOff>
    </xdr:to>
    <xdr:cxnSp macro="">
      <xdr:nvCxnSpPr>
        <xdr:cNvPr id="31" name="直線コネクタ 30"/>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2" name="テキスト ボックス 31"/>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3" name="直線コネクタ 32"/>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4" name="テキスト ボックス 33"/>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5" name="直線コネクタ 34"/>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6" name="テキスト ボックス 35"/>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7" name="直線コネクタ 36"/>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8" name="テキスト ボックス 37"/>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39" name="直線コネクタ 38"/>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0" name="テキスト ボックス 39"/>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1" name="直線コネクタ 40"/>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2" name="テキスト ボックス 41"/>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3"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171411</xdr:rowOff>
    </xdr:from>
    <xdr:to>
      <xdr:col>4</xdr:col>
      <xdr:colOff>1117600</xdr:colOff>
      <xdr:row>19</xdr:row>
      <xdr:rowOff>98229</xdr:rowOff>
    </xdr:to>
    <xdr:cxnSp macro="">
      <xdr:nvCxnSpPr>
        <xdr:cNvPr id="44" name="直線コネクタ 43"/>
        <xdr:cNvCxnSpPr/>
      </xdr:nvCxnSpPr>
      <xdr:spPr bwMode="auto">
        <a:xfrm flipV="1">
          <a:off x="5651500" y="1933536"/>
          <a:ext cx="0" cy="146986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70306</xdr:rowOff>
    </xdr:from>
    <xdr:ext cx="762000" cy="259045"/>
    <xdr:sp macro="" textlink="">
      <xdr:nvSpPr>
        <xdr:cNvPr id="45" name="人口1人当たり決算額の推移最小値テキスト130"/>
        <xdr:cNvSpPr txBox="1"/>
      </xdr:nvSpPr>
      <xdr:spPr>
        <a:xfrm>
          <a:off x="5740400" y="337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80,103</a:t>
          </a:r>
          <a:endParaRPr kumimoji="1" lang="ja-JP" altLang="en-US" sz="1000" b="1">
            <a:latin typeface="ＭＳ Ｐゴシック"/>
          </a:endParaRPr>
        </a:p>
      </xdr:txBody>
    </xdr:sp>
    <xdr:clientData/>
  </xdr:oneCellAnchor>
  <xdr:twoCellAnchor>
    <xdr:from>
      <xdr:col>4</xdr:col>
      <xdr:colOff>1028700</xdr:colOff>
      <xdr:row>19</xdr:row>
      <xdr:rowOff>98229</xdr:rowOff>
    </xdr:from>
    <xdr:to>
      <xdr:col>5</xdr:col>
      <xdr:colOff>73025</xdr:colOff>
      <xdr:row>19</xdr:row>
      <xdr:rowOff>98229</xdr:rowOff>
    </xdr:to>
    <xdr:cxnSp macro="">
      <xdr:nvCxnSpPr>
        <xdr:cNvPr id="46" name="直線コネクタ 45"/>
        <xdr:cNvCxnSpPr/>
      </xdr:nvCxnSpPr>
      <xdr:spPr bwMode="auto">
        <a:xfrm>
          <a:off x="5562600" y="340340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86338</xdr:rowOff>
    </xdr:from>
    <xdr:ext cx="762000" cy="259045"/>
    <xdr:sp macro="" textlink="">
      <xdr:nvSpPr>
        <xdr:cNvPr id="47" name="人口1人当たり決算額の推移最大値テキスト130"/>
        <xdr:cNvSpPr txBox="1"/>
      </xdr:nvSpPr>
      <xdr:spPr>
        <a:xfrm>
          <a:off x="5740400" y="1677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851,687</a:t>
          </a:r>
          <a:endParaRPr kumimoji="1" lang="ja-JP" altLang="en-US" sz="1000" b="1">
            <a:latin typeface="ＭＳ Ｐゴシック"/>
          </a:endParaRPr>
        </a:p>
      </xdr:txBody>
    </xdr:sp>
    <xdr:clientData/>
  </xdr:oneCellAnchor>
  <xdr:twoCellAnchor>
    <xdr:from>
      <xdr:col>4</xdr:col>
      <xdr:colOff>1028700</xdr:colOff>
      <xdr:row>10</xdr:row>
      <xdr:rowOff>171411</xdr:rowOff>
    </xdr:from>
    <xdr:to>
      <xdr:col>5</xdr:col>
      <xdr:colOff>73025</xdr:colOff>
      <xdr:row>10</xdr:row>
      <xdr:rowOff>171411</xdr:rowOff>
    </xdr:to>
    <xdr:cxnSp macro="">
      <xdr:nvCxnSpPr>
        <xdr:cNvPr id="48" name="直線コネクタ 47"/>
        <xdr:cNvCxnSpPr/>
      </xdr:nvCxnSpPr>
      <xdr:spPr bwMode="auto">
        <a:xfrm>
          <a:off x="5562600" y="19335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66023</xdr:rowOff>
    </xdr:from>
    <xdr:to>
      <xdr:col>4</xdr:col>
      <xdr:colOff>1117600</xdr:colOff>
      <xdr:row>15</xdr:row>
      <xdr:rowOff>94760</xdr:rowOff>
    </xdr:to>
    <xdr:cxnSp macro="">
      <xdr:nvCxnSpPr>
        <xdr:cNvPr id="49" name="直線コネクタ 48"/>
        <xdr:cNvCxnSpPr/>
      </xdr:nvCxnSpPr>
      <xdr:spPr bwMode="auto">
        <a:xfrm flipV="1">
          <a:off x="5003800" y="2685398"/>
          <a:ext cx="647700" cy="287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154024</xdr:rowOff>
    </xdr:from>
    <xdr:ext cx="762000" cy="259045"/>
    <xdr:sp macro="" textlink="">
      <xdr:nvSpPr>
        <xdr:cNvPr id="50" name="人口1人当たり決算額の推移平均値テキスト130"/>
        <xdr:cNvSpPr txBox="1"/>
      </xdr:nvSpPr>
      <xdr:spPr>
        <a:xfrm>
          <a:off x="5740400" y="31162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189,490</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10497</xdr:rowOff>
    </xdr:from>
    <xdr:to>
      <xdr:col>5</xdr:col>
      <xdr:colOff>34925</xdr:colOff>
      <xdr:row>18</xdr:row>
      <xdr:rowOff>112097</xdr:rowOff>
    </xdr:to>
    <xdr:sp macro="" textlink="">
      <xdr:nvSpPr>
        <xdr:cNvPr id="51" name="フローチャート : 判断 50"/>
        <xdr:cNvSpPr/>
      </xdr:nvSpPr>
      <xdr:spPr bwMode="auto">
        <a:xfrm>
          <a:off x="5600700" y="31442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94760</xdr:rowOff>
    </xdr:from>
    <xdr:to>
      <xdr:col>4</xdr:col>
      <xdr:colOff>469900</xdr:colOff>
      <xdr:row>15</xdr:row>
      <xdr:rowOff>156851</xdr:rowOff>
    </xdr:to>
    <xdr:cxnSp macro="">
      <xdr:nvCxnSpPr>
        <xdr:cNvPr id="52" name="直線コネクタ 51"/>
        <xdr:cNvCxnSpPr/>
      </xdr:nvCxnSpPr>
      <xdr:spPr bwMode="auto">
        <a:xfrm flipV="1">
          <a:off x="4305300" y="2714135"/>
          <a:ext cx="698500" cy="620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171239</xdr:rowOff>
    </xdr:from>
    <xdr:to>
      <xdr:col>4</xdr:col>
      <xdr:colOff>520700</xdr:colOff>
      <xdr:row>18</xdr:row>
      <xdr:rowOff>101389</xdr:rowOff>
    </xdr:to>
    <xdr:sp macro="" textlink="">
      <xdr:nvSpPr>
        <xdr:cNvPr id="53" name="フローチャート : 判断 52"/>
        <xdr:cNvSpPr/>
      </xdr:nvSpPr>
      <xdr:spPr bwMode="auto">
        <a:xfrm>
          <a:off x="4953000" y="31335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86165</xdr:rowOff>
    </xdr:from>
    <xdr:ext cx="736600" cy="259045"/>
    <xdr:sp macro="" textlink="">
      <xdr:nvSpPr>
        <xdr:cNvPr id="54" name="テキスト ボックス 53"/>
        <xdr:cNvSpPr txBox="1"/>
      </xdr:nvSpPr>
      <xdr:spPr>
        <a:xfrm>
          <a:off x="4622800" y="32198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195,111</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139579</xdr:rowOff>
    </xdr:from>
    <xdr:to>
      <xdr:col>3</xdr:col>
      <xdr:colOff>904875</xdr:colOff>
      <xdr:row>15</xdr:row>
      <xdr:rowOff>156851</xdr:rowOff>
    </xdr:to>
    <xdr:cxnSp macro="">
      <xdr:nvCxnSpPr>
        <xdr:cNvPr id="55" name="直線コネクタ 54"/>
        <xdr:cNvCxnSpPr/>
      </xdr:nvCxnSpPr>
      <xdr:spPr bwMode="auto">
        <a:xfrm>
          <a:off x="3606800" y="2758954"/>
          <a:ext cx="698500" cy="172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7111</xdr:rowOff>
    </xdr:from>
    <xdr:to>
      <xdr:col>3</xdr:col>
      <xdr:colOff>955675</xdr:colOff>
      <xdr:row>18</xdr:row>
      <xdr:rowOff>108711</xdr:rowOff>
    </xdr:to>
    <xdr:sp macro="" textlink="">
      <xdr:nvSpPr>
        <xdr:cNvPr id="56" name="フローチャート : 判断 55"/>
        <xdr:cNvSpPr/>
      </xdr:nvSpPr>
      <xdr:spPr bwMode="auto">
        <a:xfrm>
          <a:off x="4254500" y="31408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93488</xdr:rowOff>
    </xdr:from>
    <xdr:ext cx="762000" cy="259045"/>
    <xdr:sp macro="" textlink="">
      <xdr:nvSpPr>
        <xdr:cNvPr id="57" name="テキスト ボックス 56"/>
        <xdr:cNvSpPr txBox="1"/>
      </xdr:nvSpPr>
      <xdr:spPr>
        <a:xfrm>
          <a:off x="3924300" y="3227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191,267</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119186</xdr:rowOff>
    </xdr:from>
    <xdr:to>
      <xdr:col>3</xdr:col>
      <xdr:colOff>206375</xdr:colOff>
      <xdr:row>15</xdr:row>
      <xdr:rowOff>139579</xdr:rowOff>
    </xdr:to>
    <xdr:cxnSp macro="">
      <xdr:nvCxnSpPr>
        <xdr:cNvPr id="58" name="直線コネクタ 57"/>
        <xdr:cNvCxnSpPr/>
      </xdr:nvCxnSpPr>
      <xdr:spPr bwMode="auto">
        <a:xfrm>
          <a:off x="2908300" y="2738561"/>
          <a:ext cx="698500" cy="203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11144</xdr:rowOff>
    </xdr:from>
    <xdr:to>
      <xdr:col>3</xdr:col>
      <xdr:colOff>257175</xdr:colOff>
      <xdr:row>18</xdr:row>
      <xdr:rowOff>112744</xdr:rowOff>
    </xdr:to>
    <xdr:sp macro="" textlink="">
      <xdr:nvSpPr>
        <xdr:cNvPr id="59" name="フローチャート : 判断 58"/>
        <xdr:cNvSpPr/>
      </xdr:nvSpPr>
      <xdr:spPr bwMode="auto">
        <a:xfrm>
          <a:off x="3556000" y="31448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97521</xdr:rowOff>
    </xdr:from>
    <xdr:ext cx="762000" cy="259045"/>
    <xdr:sp macro="" textlink="">
      <xdr:nvSpPr>
        <xdr:cNvPr id="60" name="テキスト ボックス 59"/>
        <xdr:cNvSpPr txBox="1"/>
      </xdr:nvSpPr>
      <xdr:spPr>
        <a:xfrm>
          <a:off x="3225800" y="3231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189,150</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2134</xdr:rowOff>
    </xdr:from>
    <xdr:to>
      <xdr:col>2</xdr:col>
      <xdr:colOff>692150</xdr:colOff>
      <xdr:row>18</xdr:row>
      <xdr:rowOff>103734</xdr:rowOff>
    </xdr:to>
    <xdr:sp macro="" textlink="">
      <xdr:nvSpPr>
        <xdr:cNvPr id="61" name="フローチャート : 判断 60"/>
        <xdr:cNvSpPr/>
      </xdr:nvSpPr>
      <xdr:spPr bwMode="auto">
        <a:xfrm>
          <a:off x="2857500" y="31358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88511</xdr:rowOff>
    </xdr:from>
    <xdr:ext cx="762000" cy="259045"/>
    <xdr:sp macro="" textlink="">
      <xdr:nvSpPr>
        <xdr:cNvPr id="62" name="テキスト ボックス 61"/>
        <xdr:cNvSpPr txBox="1"/>
      </xdr:nvSpPr>
      <xdr:spPr>
        <a:xfrm>
          <a:off x="2527300" y="32222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193,880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3" name="テキスト ボックス 62"/>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4" name="テキスト ボックス 63"/>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5" name="テキスト ボックス 64"/>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6" name="テキスト ボックス 65"/>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7" name="テキスト ボックス 66"/>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15</xdr:row>
      <xdr:rowOff>15223</xdr:rowOff>
    </xdr:from>
    <xdr:to>
      <xdr:col>5</xdr:col>
      <xdr:colOff>34925</xdr:colOff>
      <xdr:row>15</xdr:row>
      <xdr:rowOff>116823</xdr:rowOff>
    </xdr:to>
    <xdr:sp macro="" textlink="">
      <xdr:nvSpPr>
        <xdr:cNvPr id="68" name="円/楕円 67"/>
        <xdr:cNvSpPr/>
      </xdr:nvSpPr>
      <xdr:spPr bwMode="auto">
        <a:xfrm>
          <a:off x="5600700" y="26345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31750</xdr:rowOff>
    </xdr:from>
    <xdr:ext cx="762000" cy="259045"/>
    <xdr:sp macro="" textlink="">
      <xdr:nvSpPr>
        <xdr:cNvPr id="69" name="人口1人当たり決算額の推移該当値テキスト130"/>
        <xdr:cNvSpPr txBox="1"/>
      </xdr:nvSpPr>
      <xdr:spPr>
        <a:xfrm>
          <a:off x="5740400" y="2479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457,009</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43960</xdr:rowOff>
    </xdr:from>
    <xdr:to>
      <xdr:col>4</xdr:col>
      <xdr:colOff>520700</xdr:colOff>
      <xdr:row>15</xdr:row>
      <xdr:rowOff>145560</xdr:rowOff>
    </xdr:to>
    <xdr:sp macro="" textlink="">
      <xdr:nvSpPr>
        <xdr:cNvPr id="70" name="円/楕円 69"/>
        <xdr:cNvSpPr/>
      </xdr:nvSpPr>
      <xdr:spPr bwMode="auto">
        <a:xfrm>
          <a:off x="4953000" y="26633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155737</xdr:rowOff>
    </xdr:from>
    <xdr:ext cx="736600" cy="259045"/>
    <xdr:sp macro="" textlink="">
      <xdr:nvSpPr>
        <xdr:cNvPr id="71" name="テキスト ボックス 70"/>
        <xdr:cNvSpPr txBox="1"/>
      </xdr:nvSpPr>
      <xdr:spPr>
        <a:xfrm>
          <a:off x="4622800" y="24322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441,924</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106051</xdr:rowOff>
    </xdr:from>
    <xdr:to>
      <xdr:col>3</xdr:col>
      <xdr:colOff>955675</xdr:colOff>
      <xdr:row>16</xdr:row>
      <xdr:rowOff>36201</xdr:rowOff>
    </xdr:to>
    <xdr:sp macro="" textlink="">
      <xdr:nvSpPr>
        <xdr:cNvPr id="72" name="円/楕円 71"/>
        <xdr:cNvSpPr/>
      </xdr:nvSpPr>
      <xdr:spPr bwMode="auto">
        <a:xfrm>
          <a:off x="4254500" y="27254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46378</xdr:rowOff>
    </xdr:from>
    <xdr:ext cx="762000" cy="259045"/>
    <xdr:sp macro="" textlink="">
      <xdr:nvSpPr>
        <xdr:cNvPr id="73" name="テキスト ボックス 72"/>
        <xdr:cNvSpPr txBox="1"/>
      </xdr:nvSpPr>
      <xdr:spPr>
        <a:xfrm>
          <a:off x="3924300" y="2494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409,330</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88779</xdr:rowOff>
    </xdr:from>
    <xdr:to>
      <xdr:col>3</xdr:col>
      <xdr:colOff>257175</xdr:colOff>
      <xdr:row>16</xdr:row>
      <xdr:rowOff>18929</xdr:rowOff>
    </xdr:to>
    <xdr:sp macro="" textlink="">
      <xdr:nvSpPr>
        <xdr:cNvPr id="74" name="円/楕円 73"/>
        <xdr:cNvSpPr/>
      </xdr:nvSpPr>
      <xdr:spPr bwMode="auto">
        <a:xfrm>
          <a:off x="3556000" y="27081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29106</xdr:rowOff>
    </xdr:from>
    <xdr:ext cx="762000" cy="259045"/>
    <xdr:sp macro="" textlink="">
      <xdr:nvSpPr>
        <xdr:cNvPr id="75" name="テキスト ボックス 74"/>
        <xdr:cNvSpPr txBox="1"/>
      </xdr:nvSpPr>
      <xdr:spPr>
        <a:xfrm>
          <a:off x="3225800" y="2477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418,397</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68386</xdr:rowOff>
    </xdr:from>
    <xdr:to>
      <xdr:col>2</xdr:col>
      <xdr:colOff>692150</xdr:colOff>
      <xdr:row>15</xdr:row>
      <xdr:rowOff>169986</xdr:rowOff>
    </xdr:to>
    <xdr:sp macro="" textlink="">
      <xdr:nvSpPr>
        <xdr:cNvPr id="76" name="円/楕円 75"/>
        <xdr:cNvSpPr/>
      </xdr:nvSpPr>
      <xdr:spPr bwMode="auto">
        <a:xfrm>
          <a:off x="2857500" y="26877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8713</xdr:rowOff>
    </xdr:from>
    <xdr:ext cx="762000" cy="259045"/>
    <xdr:sp macro="" textlink="">
      <xdr:nvSpPr>
        <xdr:cNvPr id="77" name="テキスト ボックス 76"/>
        <xdr:cNvSpPr txBox="1"/>
      </xdr:nvSpPr>
      <xdr:spPr>
        <a:xfrm>
          <a:off x="2527300" y="2456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429,102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8" name="正方形/長方形 77"/>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9" name="角丸四角形 78"/>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0" name="正方形/長方形 79"/>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1" name="正方形/長方形 80"/>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2" name="正方形/長方形 81"/>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3" name="直線コネクタ 82"/>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4" name="直線コネクタ 83"/>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5" name="直線コネクタ 84"/>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6" name="直線コネクタ 85"/>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7" name="直線コネクタ 86"/>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8" name="円/楕円 87"/>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9" name="フローチャート : 判断 88"/>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0" name="正方形/長方形 89"/>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1" name="テキスト ボックス 90"/>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2" name="直線コネクタ 91"/>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3" name="直線コネクタ 92"/>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4" name="直線コネクタ 93"/>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35</xdr:row>
      <xdr:rowOff>184150</xdr:rowOff>
    </xdr:from>
    <xdr:to>
      <xdr:col>5</xdr:col>
      <xdr:colOff>733425</xdr:colOff>
      <xdr:row>35</xdr:row>
      <xdr:rowOff>184150</xdr:rowOff>
    </xdr:to>
    <xdr:cxnSp macro="">
      <xdr:nvCxnSpPr>
        <xdr:cNvPr id="95" name="直線コネクタ 94"/>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6" name="テキスト ボックス 95"/>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7" name="直線コネクタ 96"/>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8" name="テキスト ボックス 97"/>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9" name="直線コネクタ 98"/>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0" name="テキスト ボックス 99"/>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1" name="直線コネクタ 100"/>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2" name="テキスト ボックス 101"/>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3"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26972</xdr:rowOff>
    </xdr:from>
    <xdr:to>
      <xdr:col>4</xdr:col>
      <xdr:colOff>1117600</xdr:colOff>
      <xdr:row>37</xdr:row>
      <xdr:rowOff>342471</xdr:rowOff>
    </xdr:to>
    <xdr:cxnSp macro="">
      <xdr:nvCxnSpPr>
        <xdr:cNvPr id="104" name="直線コネクタ 103"/>
        <xdr:cNvCxnSpPr/>
      </xdr:nvCxnSpPr>
      <xdr:spPr bwMode="auto">
        <a:xfrm flipV="1">
          <a:off x="5651500" y="5951522"/>
          <a:ext cx="0" cy="151564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314548</xdr:rowOff>
    </xdr:from>
    <xdr:ext cx="762000" cy="259045"/>
    <xdr:sp macro="" textlink="">
      <xdr:nvSpPr>
        <xdr:cNvPr id="105" name="人口1人当たり決算額の推移最小値テキスト445"/>
        <xdr:cNvSpPr txBox="1"/>
      </xdr:nvSpPr>
      <xdr:spPr>
        <a:xfrm>
          <a:off x="5740400" y="7439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-88,277</a:t>
          </a:r>
          <a:endParaRPr kumimoji="1" lang="ja-JP" altLang="en-US" sz="1000" b="1">
            <a:latin typeface="ＭＳ Ｐゴシック"/>
          </a:endParaRPr>
        </a:p>
      </xdr:txBody>
    </xdr:sp>
    <xdr:clientData/>
  </xdr:oneCellAnchor>
  <xdr:twoCellAnchor>
    <xdr:from>
      <xdr:col>4</xdr:col>
      <xdr:colOff>1028700</xdr:colOff>
      <xdr:row>37</xdr:row>
      <xdr:rowOff>342471</xdr:rowOff>
    </xdr:from>
    <xdr:to>
      <xdr:col>5</xdr:col>
      <xdr:colOff>73025</xdr:colOff>
      <xdr:row>37</xdr:row>
      <xdr:rowOff>342471</xdr:rowOff>
    </xdr:to>
    <xdr:cxnSp macro="">
      <xdr:nvCxnSpPr>
        <xdr:cNvPr id="106" name="直線コネクタ 105"/>
        <xdr:cNvCxnSpPr/>
      </xdr:nvCxnSpPr>
      <xdr:spPr bwMode="auto">
        <a:xfrm>
          <a:off x="5562600" y="74671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284799</xdr:rowOff>
    </xdr:from>
    <xdr:ext cx="762000" cy="259045"/>
    <xdr:sp macro="" textlink="">
      <xdr:nvSpPr>
        <xdr:cNvPr id="107" name="人口1人当たり決算額の推移最大値テキスト445"/>
        <xdr:cNvSpPr txBox="1"/>
      </xdr:nvSpPr>
      <xdr:spPr>
        <a:xfrm>
          <a:off x="5740400" y="5694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110,627</a:t>
          </a:r>
          <a:endParaRPr kumimoji="1" lang="ja-JP" altLang="en-US" sz="1000" b="1">
            <a:latin typeface="ＭＳ Ｐゴシック"/>
          </a:endParaRPr>
        </a:p>
      </xdr:txBody>
    </xdr:sp>
    <xdr:clientData/>
  </xdr:oneCellAnchor>
  <xdr:twoCellAnchor>
    <xdr:from>
      <xdr:col>4</xdr:col>
      <xdr:colOff>1028700</xdr:colOff>
      <xdr:row>33</xdr:row>
      <xdr:rowOff>26972</xdr:rowOff>
    </xdr:from>
    <xdr:to>
      <xdr:col>5</xdr:col>
      <xdr:colOff>73025</xdr:colOff>
      <xdr:row>33</xdr:row>
      <xdr:rowOff>26972</xdr:rowOff>
    </xdr:to>
    <xdr:cxnSp macro="">
      <xdr:nvCxnSpPr>
        <xdr:cNvPr id="108" name="直線コネクタ 107"/>
        <xdr:cNvCxnSpPr/>
      </xdr:nvCxnSpPr>
      <xdr:spPr bwMode="auto">
        <a:xfrm>
          <a:off x="5562600" y="59515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95705</xdr:rowOff>
    </xdr:from>
    <xdr:to>
      <xdr:col>4</xdr:col>
      <xdr:colOff>1117600</xdr:colOff>
      <xdr:row>34</xdr:row>
      <xdr:rowOff>113269</xdr:rowOff>
    </xdr:to>
    <xdr:cxnSp macro="">
      <xdr:nvCxnSpPr>
        <xdr:cNvPr id="109" name="直線コネクタ 108"/>
        <xdr:cNvCxnSpPr/>
      </xdr:nvCxnSpPr>
      <xdr:spPr bwMode="auto">
        <a:xfrm flipV="1">
          <a:off x="5003800" y="6363155"/>
          <a:ext cx="647700" cy="175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199237</xdr:rowOff>
    </xdr:from>
    <xdr:ext cx="762000" cy="259045"/>
    <xdr:sp macro="" textlink="">
      <xdr:nvSpPr>
        <xdr:cNvPr id="110" name="人口1人当たり決算額の推移平均値テキスト445"/>
        <xdr:cNvSpPr txBox="1"/>
      </xdr:nvSpPr>
      <xdr:spPr>
        <a:xfrm>
          <a:off x="5740400" y="64666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32,689</a:t>
          </a:r>
          <a:endParaRPr kumimoji="1" lang="ja-JP" altLang="en-US" sz="1000" b="1">
            <a:solidFill>
              <a:srgbClr val="000080"/>
            </a:solidFill>
            <a:latin typeface="ＭＳ Ｐゴシック"/>
          </a:endParaRPr>
        </a:p>
      </xdr:txBody>
    </xdr:sp>
    <xdr:clientData/>
  </xdr:oneCellAnchor>
  <xdr:twoCellAnchor>
    <xdr:from>
      <xdr:col>4</xdr:col>
      <xdr:colOff>1066800</xdr:colOff>
      <xdr:row>34</xdr:row>
      <xdr:rowOff>227160</xdr:rowOff>
    </xdr:from>
    <xdr:to>
      <xdr:col>5</xdr:col>
      <xdr:colOff>34925</xdr:colOff>
      <xdr:row>34</xdr:row>
      <xdr:rowOff>328760</xdr:rowOff>
    </xdr:to>
    <xdr:sp macro="" textlink="">
      <xdr:nvSpPr>
        <xdr:cNvPr id="111" name="フローチャート : 判断 110"/>
        <xdr:cNvSpPr/>
      </xdr:nvSpPr>
      <xdr:spPr bwMode="auto">
        <a:xfrm>
          <a:off x="5600700" y="64946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113269</xdr:rowOff>
    </xdr:from>
    <xdr:to>
      <xdr:col>4</xdr:col>
      <xdr:colOff>469900</xdr:colOff>
      <xdr:row>34</xdr:row>
      <xdr:rowOff>132113</xdr:rowOff>
    </xdr:to>
    <xdr:cxnSp macro="">
      <xdr:nvCxnSpPr>
        <xdr:cNvPr id="112" name="直線コネクタ 111"/>
        <xdr:cNvCxnSpPr/>
      </xdr:nvCxnSpPr>
      <xdr:spPr bwMode="auto">
        <a:xfrm flipV="1">
          <a:off x="4305300" y="6380719"/>
          <a:ext cx="698500" cy="188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228737</xdr:rowOff>
    </xdr:from>
    <xdr:to>
      <xdr:col>4</xdr:col>
      <xdr:colOff>520700</xdr:colOff>
      <xdr:row>34</xdr:row>
      <xdr:rowOff>330337</xdr:rowOff>
    </xdr:to>
    <xdr:sp macro="" textlink="">
      <xdr:nvSpPr>
        <xdr:cNvPr id="113" name="フローチャート : 判断 112"/>
        <xdr:cNvSpPr/>
      </xdr:nvSpPr>
      <xdr:spPr bwMode="auto">
        <a:xfrm>
          <a:off x="4953000" y="64961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315114</xdr:rowOff>
    </xdr:from>
    <xdr:ext cx="736600" cy="259045"/>
    <xdr:sp macro="" textlink="">
      <xdr:nvSpPr>
        <xdr:cNvPr id="114" name="テキスト ボックス 113"/>
        <xdr:cNvSpPr txBox="1"/>
      </xdr:nvSpPr>
      <xdr:spPr>
        <a:xfrm>
          <a:off x="4622800" y="65825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32,482</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66330</xdr:rowOff>
    </xdr:from>
    <xdr:to>
      <xdr:col>3</xdr:col>
      <xdr:colOff>904875</xdr:colOff>
      <xdr:row>34</xdr:row>
      <xdr:rowOff>132113</xdr:rowOff>
    </xdr:to>
    <xdr:cxnSp macro="">
      <xdr:nvCxnSpPr>
        <xdr:cNvPr id="115" name="直線コネクタ 114"/>
        <xdr:cNvCxnSpPr/>
      </xdr:nvCxnSpPr>
      <xdr:spPr bwMode="auto">
        <a:xfrm>
          <a:off x="3606800" y="6333780"/>
          <a:ext cx="698500" cy="657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184099</xdr:rowOff>
    </xdr:from>
    <xdr:to>
      <xdr:col>3</xdr:col>
      <xdr:colOff>955675</xdr:colOff>
      <xdr:row>34</xdr:row>
      <xdr:rowOff>285699</xdr:rowOff>
    </xdr:to>
    <xdr:sp macro="" textlink="">
      <xdr:nvSpPr>
        <xdr:cNvPr id="116" name="フローチャート : 判断 115"/>
        <xdr:cNvSpPr/>
      </xdr:nvSpPr>
      <xdr:spPr bwMode="auto">
        <a:xfrm>
          <a:off x="4254500" y="64515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270476</xdr:rowOff>
    </xdr:from>
    <xdr:ext cx="762000" cy="259045"/>
    <xdr:sp macro="" textlink="">
      <xdr:nvSpPr>
        <xdr:cNvPr id="117" name="テキスト ボックス 116"/>
        <xdr:cNvSpPr txBox="1"/>
      </xdr:nvSpPr>
      <xdr:spPr>
        <a:xfrm>
          <a:off x="3924300" y="65379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38,340</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229291</xdr:rowOff>
    </xdr:from>
    <xdr:to>
      <xdr:col>3</xdr:col>
      <xdr:colOff>206375</xdr:colOff>
      <xdr:row>34</xdr:row>
      <xdr:rowOff>66330</xdr:rowOff>
    </xdr:to>
    <xdr:cxnSp macro="">
      <xdr:nvCxnSpPr>
        <xdr:cNvPr id="118" name="直線コネクタ 117"/>
        <xdr:cNvCxnSpPr/>
      </xdr:nvCxnSpPr>
      <xdr:spPr bwMode="auto">
        <a:xfrm>
          <a:off x="2908300" y="6153841"/>
          <a:ext cx="698500" cy="1799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176906</xdr:rowOff>
    </xdr:from>
    <xdr:to>
      <xdr:col>3</xdr:col>
      <xdr:colOff>257175</xdr:colOff>
      <xdr:row>34</xdr:row>
      <xdr:rowOff>278505</xdr:rowOff>
    </xdr:to>
    <xdr:sp macro="" textlink="">
      <xdr:nvSpPr>
        <xdr:cNvPr id="119" name="フローチャート : 判断 118"/>
        <xdr:cNvSpPr/>
      </xdr:nvSpPr>
      <xdr:spPr bwMode="auto">
        <a:xfrm>
          <a:off x="3556000" y="6444356"/>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263283</xdr:rowOff>
    </xdr:from>
    <xdr:ext cx="762000" cy="259045"/>
    <xdr:sp macro="" textlink="">
      <xdr:nvSpPr>
        <xdr:cNvPr id="120" name="テキスト ボックス 119"/>
        <xdr:cNvSpPr txBox="1"/>
      </xdr:nvSpPr>
      <xdr:spPr>
        <a:xfrm>
          <a:off x="3225800" y="6530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39,284</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156309</xdr:rowOff>
    </xdr:from>
    <xdr:to>
      <xdr:col>2</xdr:col>
      <xdr:colOff>692150</xdr:colOff>
      <xdr:row>34</xdr:row>
      <xdr:rowOff>257909</xdr:rowOff>
    </xdr:to>
    <xdr:sp macro="" textlink="">
      <xdr:nvSpPr>
        <xdr:cNvPr id="121" name="フローチャート : 判断 120"/>
        <xdr:cNvSpPr/>
      </xdr:nvSpPr>
      <xdr:spPr bwMode="auto">
        <a:xfrm>
          <a:off x="2857500" y="64237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242686</xdr:rowOff>
    </xdr:from>
    <xdr:ext cx="762000" cy="259045"/>
    <xdr:sp macro="" textlink="">
      <xdr:nvSpPr>
        <xdr:cNvPr id="122" name="テキスト ボックス 121"/>
        <xdr:cNvSpPr txBox="1"/>
      </xdr:nvSpPr>
      <xdr:spPr>
        <a:xfrm>
          <a:off x="2527300" y="651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41,987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3" name="テキスト ボックス 122"/>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4" name="テキスト ボックス 123"/>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5" name="テキスト ボックス 124"/>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6" name="テキスト ボックス 125"/>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7" name="テキスト ボックス 126"/>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34</xdr:row>
      <xdr:rowOff>44905</xdr:rowOff>
    </xdr:from>
    <xdr:to>
      <xdr:col>5</xdr:col>
      <xdr:colOff>34925</xdr:colOff>
      <xdr:row>34</xdr:row>
      <xdr:rowOff>146505</xdr:rowOff>
    </xdr:to>
    <xdr:sp macro="" textlink="">
      <xdr:nvSpPr>
        <xdr:cNvPr id="128" name="円/楕円 127"/>
        <xdr:cNvSpPr/>
      </xdr:nvSpPr>
      <xdr:spPr bwMode="auto">
        <a:xfrm>
          <a:off x="5600700" y="63123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232882</xdr:rowOff>
    </xdr:from>
    <xdr:ext cx="762000" cy="259045"/>
    <xdr:sp macro="" textlink="">
      <xdr:nvSpPr>
        <xdr:cNvPr id="129" name="人口1人当たり決算額の推移該当値テキスト445"/>
        <xdr:cNvSpPr txBox="1"/>
      </xdr:nvSpPr>
      <xdr:spPr>
        <a:xfrm>
          <a:off x="5740400" y="61574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56,607</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62469</xdr:rowOff>
    </xdr:from>
    <xdr:to>
      <xdr:col>4</xdr:col>
      <xdr:colOff>520700</xdr:colOff>
      <xdr:row>34</xdr:row>
      <xdr:rowOff>164069</xdr:rowOff>
    </xdr:to>
    <xdr:sp macro="" textlink="">
      <xdr:nvSpPr>
        <xdr:cNvPr id="130" name="円/楕円 129"/>
        <xdr:cNvSpPr/>
      </xdr:nvSpPr>
      <xdr:spPr bwMode="auto">
        <a:xfrm>
          <a:off x="4953000" y="63299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174246</xdr:rowOff>
    </xdr:from>
    <xdr:ext cx="736600" cy="259045"/>
    <xdr:sp macro="" textlink="">
      <xdr:nvSpPr>
        <xdr:cNvPr id="131" name="テキスト ボックス 130"/>
        <xdr:cNvSpPr txBox="1"/>
      </xdr:nvSpPr>
      <xdr:spPr>
        <a:xfrm>
          <a:off x="4622800" y="60987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54,302</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81313</xdr:rowOff>
    </xdr:from>
    <xdr:to>
      <xdr:col>3</xdr:col>
      <xdr:colOff>955675</xdr:colOff>
      <xdr:row>34</xdr:row>
      <xdr:rowOff>182913</xdr:rowOff>
    </xdr:to>
    <xdr:sp macro="" textlink="">
      <xdr:nvSpPr>
        <xdr:cNvPr id="132" name="円/楕円 131"/>
        <xdr:cNvSpPr/>
      </xdr:nvSpPr>
      <xdr:spPr bwMode="auto">
        <a:xfrm>
          <a:off x="4254500" y="63487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193090</xdr:rowOff>
    </xdr:from>
    <xdr:ext cx="762000" cy="259045"/>
    <xdr:sp macro="" textlink="">
      <xdr:nvSpPr>
        <xdr:cNvPr id="133" name="テキスト ボックス 132"/>
        <xdr:cNvSpPr txBox="1"/>
      </xdr:nvSpPr>
      <xdr:spPr>
        <a:xfrm>
          <a:off x="3924300" y="611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51,829</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15530</xdr:rowOff>
    </xdr:from>
    <xdr:to>
      <xdr:col>3</xdr:col>
      <xdr:colOff>257175</xdr:colOff>
      <xdr:row>34</xdr:row>
      <xdr:rowOff>117130</xdr:rowOff>
    </xdr:to>
    <xdr:sp macro="" textlink="">
      <xdr:nvSpPr>
        <xdr:cNvPr id="134" name="円/楕円 133"/>
        <xdr:cNvSpPr/>
      </xdr:nvSpPr>
      <xdr:spPr bwMode="auto">
        <a:xfrm>
          <a:off x="3556000" y="62829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127307</xdr:rowOff>
    </xdr:from>
    <xdr:ext cx="762000" cy="259045"/>
    <xdr:sp macro="" textlink="">
      <xdr:nvSpPr>
        <xdr:cNvPr id="135" name="テキスト ボックス 134"/>
        <xdr:cNvSpPr txBox="1"/>
      </xdr:nvSpPr>
      <xdr:spPr>
        <a:xfrm>
          <a:off x="3225800" y="605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60,462</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178491</xdr:rowOff>
    </xdr:from>
    <xdr:to>
      <xdr:col>2</xdr:col>
      <xdr:colOff>692150</xdr:colOff>
      <xdr:row>33</xdr:row>
      <xdr:rowOff>280091</xdr:rowOff>
    </xdr:to>
    <xdr:sp macro="" textlink="">
      <xdr:nvSpPr>
        <xdr:cNvPr id="136" name="円/楕円 135"/>
        <xdr:cNvSpPr/>
      </xdr:nvSpPr>
      <xdr:spPr bwMode="auto">
        <a:xfrm>
          <a:off x="2857500" y="61030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118818</xdr:rowOff>
    </xdr:from>
    <xdr:ext cx="762000" cy="259045"/>
    <xdr:sp macro="" textlink="">
      <xdr:nvSpPr>
        <xdr:cNvPr id="137" name="テキスト ボックス 136"/>
        <xdr:cNvSpPr txBox="1"/>
      </xdr:nvSpPr>
      <xdr:spPr>
        <a:xfrm>
          <a:off x="2527300" y="5871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84,076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高知県馬路村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936
934
165.48
2,658,149
2,530,166
95,107
1,129,494
2,295,750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4/60</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85,657</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39</xdr:row>
      <xdr:rowOff>44450</xdr:rowOff>
    </xdr:from>
    <xdr:to>
      <xdr:col>7</xdr:col>
      <xdr:colOff>638175</xdr:colOff>
      <xdr:row>39</xdr:row>
      <xdr:rowOff>44450</xdr:rowOff>
    </xdr:to>
    <xdr:cxnSp macro="">
      <xdr:nvCxnSpPr>
        <xdr:cNvPr id="42" name="直線コネクタ 41"/>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38</xdr:row>
      <xdr:rowOff>73677</xdr:rowOff>
    </xdr:from>
    <xdr:ext cx="248786" cy="259045"/>
    <xdr:sp macro="" textlink="">
      <xdr:nvSpPr>
        <xdr:cNvPr id="43" name="テキスト ボックス 42"/>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4" name="直線コネクタ 43"/>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5" name="テキスト ボックス 44"/>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6" name="直線コネクタ 45"/>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7" name="テキスト ボックス 46"/>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8" name="直線コネクタ 47"/>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49" name="テキスト ボックス 48"/>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0" name="直線コネクタ 49"/>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1" name="テキスト ボックス 50"/>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2" name="直線コネクタ 51"/>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3" name="テキスト ボックス 52"/>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4"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85545</xdr:rowOff>
    </xdr:from>
    <xdr:to>
      <xdr:col>6</xdr:col>
      <xdr:colOff>510540</xdr:colOff>
      <xdr:row>38</xdr:row>
      <xdr:rowOff>80580</xdr:rowOff>
    </xdr:to>
    <xdr:cxnSp macro="">
      <xdr:nvCxnSpPr>
        <xdr:cNvPr id="55" name="直線コネクタ 54"/>
        <xdr:cNvCxnSpPr/>
      </xdr:nvCxnSpPr>
      <xdr:spPr>
        <a:xfrm flipV="1">
          <a:off x="4633595" y="5229045"/>
          <a:ext cx="1270" cy="13666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84407</xdr:rowOff>
    </xdr:from>
    <xdr:ext cx="534377" cy="259045"/>
    <xdr:sp macro="" textlink="">
      <xdr:nvSpPr>
        <xdr:cNvPr id="56" name="人件費最小値テキスト"/>
        <xdr:cNvSpPr txBox="1"/>
      </xdr:nvSpPr>
      <xdr:spPr>
        <a:xfrm>
          <a:off x="4686300" y="6599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71,034</a:t>
          </a:r>
          <a:endParaRPr kumimoji="1" lang="ja-JP" altLang="en-US" sz="1000" b="1">
            <a:latin typeface="ＭＳ Ｐゴシック"/>
          </a:endParaRPr>
        </a:p>
      </xdr:txBody>
    </xdr:sp>
    <xdr:clientData/>
  </xdr:oneCellAnchor>
  <xdr:twoCellAnchor>
    <xdr:from>
      <xdr:col>6</xdr:col>
      <xdr:colOff>422275</xdr:colOff>
      <xdr:row>38</xdr:row>
      <xdr:rowOff>80580</xdr:rowOff>
    </xdr:from>
    <xdr:to>
      <xdr:col>6</xdr:col>
      <xdr:colOff>600075</xdr:colOff>
      <xdr:row>38</xdr:row>
      <xdr:rowOff>80580</xdr:rowOff>
    </xdr:to>
    <xdr:cxnSp macro="">
      <xdr:nvCxnSpPr>
        <xdr:cNvPr id="57" name="直線コネクタ 56"/>
        <xdr:cNvCxnSpPr/>
      </xdr:nvCxnSpPr>
      <xdr:spPr>
        <a:xfrm>
          <a:off x="4546600" y="659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32222</xdr:rowOff>
    </xdr:from>
    <xdr:ext cx="599010" cy="259045"/>
    <xdr:sp macro="" textlink="">
      <xdr:nvSpPr>
        <xdr:cNvPr id="58" name="人件費最大値テキスト"/>
        <xdr:cNvSpPr txBox="1"/>
      </xdr:nvSpPr>
      <xdr:spPr>
        <a:xfrm>
          <a:off x="4686300" y="50042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788,428</a:t>
          </a:r>
          <a:endParaRPr kumimoji="1" lang="ja-JP" altLang="en-US" sz="1000" b="1">
            <a:latin typeface="ＭＳ Ｐゴシック"/>
          </a:endParaRPr>
        </a:p>
      </xdr:txBody>
    </xdr:sp>
    <xdr:clientData/>
  </xdr:oneCellAnchor>
  <xdr:twoCellAnchor>
    <xdr:from>
      <xdr:col>6</xdr:col>
      <xdr:colOff>422275</xdr:colOff>
      <xdr:row>30</xdr:row>
      <xdr:rowOff>85545</xdr:rowOff>
    </xdr:from>
    <xdr:to>
      <xdr:col>6</xdr:col>
      <xdr:colOff>600075</xdr:colOff>
      <xdr:row>30</xdr:row>
      <xdr:rowOff>85545</xdr:rowOff>
    </xdr:to>
    <xdr:cxnSp macro="">
      <xdr:nvCxnSpPr>
        <xdr:cNvPr id="59" name="直線コネクタ 58"/>
        <xdr:cNvCxnSpPr/>
      </xdr:nvCxnSpPr>
      <xdr:spPr>
        <a:xfrm>
          <a:off x="4546600" y="52290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34</xdr:row>
      <xdr:rowOff>128220</xdr:rowOff>
    </xdr:from>
    <xdr:to>
      <xdr:col>6</xdr:col>
      <xdr:colOff>511175</xdr:colOff>
      <xdr:row>34</xdr:row>
      <xdr:rowOff>158030</xdr:rowOff>
    </xdr:to>
    <xdr:cxnSp macro="">
      <xdr:nvCxnSpPr>
        <xdr:cNvPr id="60" name="直線コネクタ 59"/>
        <xdr:cNvCxnSpPr/>
      </xdr:nvCxnSpPr>
      <xdr:spPr>
        <a:xfrm flipV="1">
          <a:off x="3797300" y="5957520"/>
          <a:ext cx="838200" cy="29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30919</xdr:rowOff>
    </xdr:from>
    <xdr:ext cx="599010" cy="259045"/>
    <xdr:sp macro="" textlink="">
      <xdr:nvSpPr>
        <xdr:cNvPr id="61" name="人件費平均値テキスト"/>
        <xdr:cNvSpPr txBox="1"/>
      </xdr:nvSpPr>
      <xdr:spPr>
        <a:xfrm>
          <a:off x="4686300" y="637456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149,112</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52492</xdr:rowOff>
    </xdr:from>
    <xdr:to>
      <xdr:col>6</xdr:col>
      <xdr:colOff>561975</xdr:colOff>
      <xdr:row>37</xdr:row>
      <xdr:rowOff>154092</xdr:rowOff>
    </xdr:to>
    <xdr:sp macro="" textlink="">
      <xdr:nvSpPr>
        <xdr:cNvPr id="62" name="フローチャート : 判断 61"/>
        <xdr:cNvSpPr/>
      </xdr:nvSpPr>
      <xdr:spPr>
        <a:xfrm>
          <a:off x="4584700" y="6396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34</xdr:row>
      <xdr:rowOff>158030</xdr:rowOff>
    </xdr:from>
    <xdr:to>
      <xdr:col>5</xdr:col>
      <xdr:colOff>358775</xdr:colOff>
      <xdr:row>35</xdr:row>
      <xdr:rowOff>6266</xdr:rowOff>
    </xdr:to>
    <xdr:cxnSp macro="">
      <xdr:nvCxnSpPr>
        <xdr:cNvPr id="63" name="直線コネクタ 62"/>
        <xdr:cNvCxnSpPr/>
      </xdr:nvCxnSpPr>
      <xdr:spPr>
        <a:xfrm flipV="1">
          <a:off x="2908300" y="5987330"/>
          <a:ext cx="889000" cy="19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38581</xdr:rowOff>
    </xdr:from>
    <xdr:to>
      <xdr:col>5</xdr:col>
      <xdr:colOff>409575</xdr:colOff>
      <xdr:row>37</xdr:row>
      <xdr:rowOff>140181</xdr:rowOff>
    </xdr:to>
    <xdr:sp macro="" textlink="">
      <xdr:nvSpPr>
        <xdr:cNvPr id="64" name="フローチャート : 判断 63"/>
        <xdr:cNvSpPr/>
      </xdr:nvSpPr>
      <xdr:spPr>
        <a:xfrm>
          <a:off x="3746500" y="6382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37</xdr:row>
      <xdr:rowOff>131308</xdr:rowOff>
    </xdr:from>
    <xdr:ext cx="599010" cy="259045"/>
    <xdr:sp macro="" textlink="">
      <xdr:nvSpPr>
        <xdr:cNvPr id="65" name="テキスト ボックス 64"/>
        <xdr:cNvSpPr txBox="1"/>
      </xdr:nvSpPr>
      <xdr:spPr>
        <a:xfrm>
          <a:off x="3497794" y="64749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156,414</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4754</xdr:rowOff>
    </xdr:from>
    <xdr:to>
      <xdr:col>4</xdr:col>
      <xdr:colOff>155575</xdr:colOff>
      <xdr:row>35</xdr:row>
      <xdr:rowOff>6266</xdr:rowOff>
    </xdr:to>
    <xdr:cxnSp macro="">
      <xdr:nvCxnSpPr>
        <xdr:cNvPr id="66" name="直線コネクタ 65"/>
        <xdr:cNvCxnSpPr/>
      </xdr:nvCxnSpPr>
      <xdr:spPr>
        <a:xfrm>
          <a:off x="2019300" y="6005504"/>
          <a:ext cx="889000" cy="1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39547</xdr:rowOff>
    </xdr:from>
    <xdr:to>
      <xdr:col>4</xdr:col>
      <xdr:colOff>206375</xdr:colOff>
      <xdr:row>37</xdr:row>
      <xdr:rowOff>141147</xdr:rowOff>
    </xdr:to>
    <xdr:sp macro="" textlink="">
      <xdr:nvSpPr>
        <xdr:cNvPr id="67" name="フローチャート : 判断 66"/>
        <xdr:cNvSpPr/>
      </xdr:nvSpPr>
      <xdr:spPr>
        <a:xfrm>
          <a:off x="2857500" y="6383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37</xdr:row>
      <xdr:rowOff>132274</xdr:rowOff>
    </xdr:from>
    <xdr:ext cx="599010" cy="259045"/>
    <xdr:sp macro="" textlink="">
      <xdr:nvSpPr>
        <xdr:cNvPr id="68" name="テキスト ボックス 67"/>
        <xdr:cNvSpPr txBox="1"/>
      </xdr:nvSpPr>
      <xdr:spPr>
        <a:xfrm>
          <a:off x="2608794" y="64759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155,907</a:t>
          </a:r>
          <a:endParaRPr kumimoji="1" lang="ja-JP" altLang="en-US" sz="1000" b="1">
            <a:solidFill>
              <a:srgbClr val="000080"/>
            </a:solidFill>
            <a:latin typeface="ＭＳ Ｐゴシック"/>
          </a:endParaRPr>
        </a:p>
      </xdr:txBody>
    </xdr:sp>
    <xdr:clientData/>
  </xdr:oneCellAnchor>
  <xdr:twoCellAnchor>
    <xdr:from>
      <xdr:col>1</xdr:col>
      <xdr:colOff>434975</xdr:colOff>
      <xdr:row>35</xdr:row>
      <xdr:rowOff>4754</xdr:rowOff>
    </xdr:from>
    <xdr:to>
      <xdr:col>2</xdr:col>
      <xdr:colOff>638175</xdr:colOff>
      <xdr:row>35</xdr:row>
      <xdr:rowOff>45511</xdr:rowOff>
    </xdr:to>
    <xdr:cxnSp macro="">
      <xdr:nvCxnSpPr>
        <xdr:cNvPr id="69" name="直線コネクタ 68"/>
        <xdr:cNvCxnSpPr/>
      </xdr:nvCxnSpPr>
      <xdr:spPr>
        <a:xfrm flipV="1">
          <a:off x="1130300" y="6005504"/>
          <a:ext cx="889000" cy="40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41917</xdr:rowOff>
    </xdr:from>
    <xdr:to>
      <xdr:col>3</xdr:col>
      <xdr:colOff>3175</xdr:colOff>
      <xdr:row>37</xdr:row>
      <xdr:rowOff>143517</xdr:rowOff>
    </xdr:to>
    <xdr:sp macro="" textlink="">
      <xdr:nvSpPr>
        <xdr:cNvPr id="70" name="フローチャート : 判断 69"/>
        <xdr:cNvSpPr/>
      </xdr:nvSpPr>
      <xdr:spPr>
        <a:xfrm>
          <a:off x="1968500" y="6385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37</xdr:row>
      <xdr:rowOff>134644</xdr:rowOff>
    </xdr:from>
    <xdr:ext cx="599010" cy="259045"/>
    <xdr:sp macro="" textlink="">
      <xdr:nvSpPr>
        <xdr:cNvPr id="71" name="テキスト ボックス 70"/>
        <xdr:cNvSpPr txBox="1"/>
      </xdr:nvSpPr>
      <xdr:spPr>
        <a:xfrm>
          <a:off x="1719794" y="64782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154,663</a:t>
          </a:r>
          <a:endParaRPr kumimoji="1" lang="ja-JP" altLang="en-US" sz="1000" b="1">
            <a:solidFill>
              <a:srgbClr val="000080"/>
            </a:solidFill>
            <a:latin typeface="ＭＳ Ｐゴシック"/>
          </a:endParaRPr>
        </a:p>
      </xdr:txBody>
    </xdr:sp>
    <xdr:clientData/>
  </xdr:oneCellAnchor>
  <xdr:twoCellAnchor>
    <xdr:from>
      <xdr:col>1</xdr:col>
      <xdr:colOff>384175</xdr:colOff>
      <xdr:row>37</xdr:row>
      <xdr:rowOff>34432</xdr:rowOff>
    </xdr:from>
    <xdr:to>
      <xdr:col>1</xdr:col>
      <xdr:colOff>485775</xdr:colOff>
      <xdr:row>37</xdr:row>
      <xdr:rowOff>136032</xdr:rowOff>
    </xdr:to>
    <xdr:sp macro="" textlink="">
      <xdr:nvSpPr>
        <xdr:cNvPr id="72" name="フローチャート : 判断 71"/>
        <xdr:cNvSpPr/>
      </xdr:nvSpPr>
      <xdr:spPr>
        <a:xfrm>
          <a:off x="1079500" y="6378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37</xdr:row>
      <xdr:rowOff>127159</xdr:rowOff>
    </xdr:from>
    <xdr:ext cx="599010" cy="259045"/>
    <xdr:sp macro="" textlink="">
      <xdr:nvSpPr>
        <xdr:cNvPr id="73" name="テキスト ボックス 72"/>
        <xdr:cNvSpPr txBox="1"/>
      </xdr:nvSpPr>
      <xdr:spPr>
        <a:xfrm>
          <a:off x="830794" y="64708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158,592</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4" name="テキスト ボックス 73"/>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5" name="テキスト ボックス 74"/>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6" name="テキスト ボックス 75"/>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7" name="テキスト ボックス 76"/>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8" name="テキスト ボックス 77"/>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34</xdr:row>
      <xdr:rowOff>77420</xdr:rowOff>
    </xdr:from>
    <xdr:to>
      <xdr:col>6</xdr:col>
      <xdr:colOff>561975</xdr:colOff>
      <xdr:row>35</xdr:row>
      <xdr:rowOff>7570</xdr:rowOff>
    </xdr:to>
    <xdr:sp macro="" textlink="">
      <xdr:nvSpPr>
        <xdr:cNvPr id="79" name="円/楕円 78"/>
        <xdr:cNvSpPr/>
      </xdr:nvSpPr>
      <xdr:spPr>
        <a:xfrm>
          <a:off x="4584700" y="5906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33</xdr:row>
      <xdr:rowOff>100297</xdr:rowOff>
    </xdr:from>
    <xdr:ext cx="599010" cy="259045"/>
    <xdr:sp macro="" textlink="">
      <xdr:nvSpPr>
        <xdr:cNvPr id="80" name="人件費該当値テキスト"/>
        <xdr:cNvSpPr txBox="1"/>
      </xdr:nvSpPr>
      <xdr:spPr>
        <a:xfrm>
          <a:off x="4686300" y="57581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406,026</a:t>
          </a:r>
          <a:endParaRPr kumimoji="1" lang="ja-JP" altLang="en-US" sz="1000" b="1">
            <a:solidFill>
              <a:srgbClr val="FF0000"/>
            </a:solidFill>
            <a:latin typeface="ＭＳ Ｐゴシック"/>
          </a:endParaRPr>
        </a:p>
      </xdr:txBody>
    </xdr:sp>
    <xdr:clientData/>
  </xdr:oneCellAnchor>
  <xdr:twoCellAnchor>
    <xdr:from>
      <xdr:col>5</xdr:col>
      <xdr:colOff>307975</xdr:colOff>
      <xdr:row>34</xdr:row>
      <xdr:rowOff>107230</xdr:rowOff>
    </xdr:from>
    <xdr:to>
      <xdr:col>5</xdr:col>
      <xdr:colOff>409575</xdr:colOff>
      <xdr:row>35</xdr:row>
      <xdr:rowOff>37380</xdr:rowOff>
    </xdr:to>
    <xdr:sp macro="" textlink="">
      <xdr:nvSpPr>
        <xdr:cNvPr id="81" name="円/楕円 80"/>
        <xdr:cNvSpPr/>
      </xdr:nvSpPr>
      <xdr:spPr>
        <a:xfrm>
          <a:off x="3746500" y="5936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33</xdr:row>
      <xdr:rowOff>53907</xdr:rowOff>
    </xdr:from>
    <xdr:ext cx="599010" cy="259045"/>
    <xdr:sp macro="" textlink="">
      <xdr:nvSpPr>
        <xdr:cNvPr id="82" name="テキスト ボックス 81"/>
        <xdr:cNvSpPr txBox="1"/>
      </xdr:nvSpPr>
      <xdr:spPr>
        <a:xfrm>
          <a:off x="3497794" y="57117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390,378</a:t>
          </a:r>
          <a:endParaRPr kumimoji="1" lang="ja-JP" altLang="en-US" sz="1000" b="1">
            <a:solidFill>
              <a:srgbClr val="FF0000"/>
            </a:solidFill>
            <a:latin typeface="ＭＳ Ｐゴシック"/>
          </a:endParaRPr>
        </a:p>
      </xdr:txBody>
    </xdr:sp>
    <xdr:clientData/>
  </xdr:oneCellAnchor>
  <xdr:twoCellAnchor>
    <xdr:from>
      <xdr:col>4</xdr:col>
      <xdr:colOff>104775</xdr:colOff>
      <xdr:row>34</xdr:row>
      <xdr:rowOff>126916</xdr:rowOff>
    </xdr:from>
    <xdr:to>
      <xdr:col>4</xdr:col>
      <xdr:colOff>206375</xdr:colOff>
      <xdr:row>35</xdr:row>
      <xdr:rowOff>57066</xdr:rowOff>
    </xdr:to>
    <xdr:sp macro="" textlink="">
      <xdr:nvSpPr>
        <xdr:cNvPr id="83" name="円/楕円 82"/>
        <xdr:cNvSpPr/>
      </xdr:nvSpPr>
      <xdr:spPr>
        <a:xfrm>
          <a:off x="2857500" y="5956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33</xdr:row>
      <xdr:rowOff>73593</xdr:rowOff>
    </xdr:from>
    <xdr:ext cx="599010" cy="259045"/>
    <xdr:sp macro="" textlink="">
      <xdr:nvSpPr>
        <xdr:cNvPr id="84" name="テキスト ボックス 83"/>
        <xdr:cNvSpPr txBox="1"/>
      </xdr:nvSpPr>
      <xdr:spPr>
        <a:xfrm>
          <a:off x="2608794" y="57314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380,044</a:t>
          </a:r>
          <a:endParaRPr kumimoji="1" lang="ja-JP" altLang="en-US" sz="1000" b="1">
            <a:solidFill>
              <a:srgbClr val="FF0000"/>
            </a:solidFill>
            <a:latin typeface="ＭＳ Ｐゴシック"/>
          </a:endParaRPr>
        </a:p>
      </xdr:txBody>
    </xdr:sp>
    <xdr:clientData/>
  </xdr:oneCellAnchor>
  <xdr:twoCellAnchor>
    <xdr:from>
      <xdr:col>2</xdr:col>
      <xdr:colOff>587375</xdr:colOff>
      <xdr:row>34</xdr:row>
      <xdr:rowOff>125404</xdr:rowOff>
    </xdr:from>
    <xdr:to>
      <xdr:col>3</xdr:col>
      <xdr:colOff>3175</xdr:colOff>
      <xdr:row>35</xdr:row>
      <xdr:rowOff>55554</xdr:rowOff>
    </xdr:to>
    <xdr:sp macro="" textlink="">
      <xdr:nvSpPr>
        <xdr:cNvPr id="85" name="円/楕円 84"/>
        <xdr:cNvSpPr/>
      </xdr:nvSpPr>
      <xdr:spPr>
        <a:xfrm>
          <a:off x="1968500" y="5954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33</xdr:row>
      <xdr:rowOff>72081</xdr:rowOff>
    </xdr:from>
    <xdr:ext cx="599010" cy="259045"/>
    <xdr:sp macro="" textlink="">
      <xdr:nvSpPr>
        <xdr:cNvPr id="86" name="テキスト ボックス 85"/>
        <xdr:cNvSpPr txBox="1"/>
      </xdr:nvSpPr>
      <xdr:spPr>
        <a:xfrm>
          <a:off x="1719794" y="57299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380,838</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166161</xdr:rowOff>
    </xdr:from>
    <xdr:to>
      <xdr:col>1</xdr:col>
      <xdr:colOff>485775</xdr:colOff>
      <xdr:row>35</xdr:row>
      <xdr:rowOff>96311</xdr:rowOff>
    </xdr:to>
    <xdr:sp macro="" textlink="">
      <xdr:nvSpPr>
        <xdr:cNvPr id="87" name="円/楕円 86"/>
        <xdr:cNvSpPr/>
      </xdr:nvSpPr>
      <xdr:spPr>
        <a:xfrm>
          <a:off x="1079500" y="5995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33</xdr:row>
      <xdr:rowOff>112838</xdr:rowOff>
    </xdr:from>
    <xdr:ext cx="599010" cy="259045"/>
    <xdr:sp macro="" textlink="">
      <xdr:nvSpPr>
        <xdr:cNvPr id="88" name="テキスト ボックス 87"/>
        <xdr:cNvSpPr txBox="1"/>
      </xdr:nvSpPr>
      <xdr:spPr>
        <a:xfrm>
          <a:off x="830794" y="57706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359,443</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9" name="正方形/長方形 88"/>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0" name="正方形/長方形 89"/>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1" name="正方形/長方形 90"/>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6/60</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2" name="正方形/長方形 91"/>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3" name="正方形/長方形 92"/>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4" name="正方形/長方形 93"/>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5" name="正方形/長方形 94"/>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65,054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6" name="正方形/長方形 95"/>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7" name="テキスト ボックス 96"/>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8" name="直線コネクタ 97"/>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25400</xdr:rowOff>
    </xdr:from>
    <xdr:to>
      <xdr:col>7</xdr:col>
      <xdr:colOff>638175</xdr:colOff>
      <xdr:row>58</xdr:row>
      <xdr:rowOff>25400</xdr:rowOff>
    </xdr:to>
    <xdr:cxnSp macro="">
      <xdr:nvCxnSpPr>
        <xdr:cNvPr id="99" name="直線コネクタ 98"/>
        <xdr:cNvCxnSpPr/>
      </xdr:nvCxnSpPr>
      <xdr:spPr>
        <a:xfrm>
          <a:off x="762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54627</xdr:rowOff>
    </xdr:from>
    <xdr:ext cx="248786" cy="259045"/>
    <xdr:sp macro="" textlink="">
      <xdr:nvSpPr>
        <xdr:cNvPr id="100" name="テキスト ボックス 99"/>
        <xdr:cNvSpPr txBox="1"/>
      </xdr:nvSpPr>
      <xdr:spPr>
        <a:xfrm>
          <a:off x="513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1" name="直線コネクタ 100"/>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53</xdr:row>
      <xdr:rowOff>168927</xdr:rowOff>
    </xdr:from>
    <xdr:ext cx="685572" cy="259045"/>
    <xdr:sp macro="" textlink="">
      <xdr:nvSpPr>
        <xdr:cNvPr id="102" name="テキスト ボックス 101"/>
        <xdr:cNvSpPr txBox="1"/>
      </xdr:nvSpPr>
      <xdr:spPr>
        <a:xfrm>
          <a:off x="76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51</xdr:row>
      <xdr:rowOff>82550</xdr:rowOff>
    </xdr:from>
    <xdr:to>
      <xdr:col>7</xdr:col>
      <xdr:colOff>638175</xdr:colOff>
      <xdr:row>51</xdr:row>
      <xdr:rowOff>82550</xdr:rowOff>
    </xdr:to>
    <xdr:cxnSp macro="">
      <xdr:nvCxnSpPr>
        <xdr:cNvPr id="103" name="直線コネクタ 102"/>
        <xdr:cNvCxnSpPr/>
      </xdr:nvCxnSpPr>
      <xdr:spPr>
        <a:xfrm>
          <a:off x="762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50</xdr:row>
      <xdr:rowOff>111777</xdr:rowOff>
    </xdr:from>
    <xdr:ext cx="685572" cy="259045"/>
    <xdr:sp macro="" textlink="">
      <xdr:nvSpPr>
        <xdr:cNvPr id="104" name="テキスト ボックス 103"/>
        <xdr:cNvSpPr txBox="1"/>
      </xdr:nvSpPr>
      <xdr:spPr>
        <a:xfrm>
          <a:off x="76428" y="8684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5" name="直線コネクタ 104"/>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6" name="テキスト ボックス 105"/>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07"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124982</xdr:rowOff>
    </xdr:from>
    <xdr:to>
      <xdr:col>6</xdr:col>
      <xdr:colOff>510540</xdr:colOff>
      <xdr:row>57</xdr:row>
      <xdr:rowOff>154174</xdr:rowOff>
    </xdr:to>
    <xdr:cxnSp macro="">
      <xdr:nvCxnSpPr>
        <xdr:cNvPr id="108" name="直線コネクタ 107"/>
        <xdr:cNvCxnSpPr/>
      </xdr:nvCxnSpPr>
      <xdr:spPr>
        <a:xfrm flipV="1">
          <a:off x="4633595" y="8697482"/>
          <a:ext cx="1270" cy="12293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158001</xdr:rowOff>
    </xdr:from>
    <xdr:ext cx="534377" cy="259045"/>
    <xdr:sp macro="" textlink="">
      <xdr:nvSpPr>
        <xdr:cNvPr id="109" name="物件費最小値テキスト"/>
        <xdr:cNvSpPr txBox="1"/>
      </xdr:nvSpPr>
      <xdr:spPr>
        <a:xfrm>
          <a:off x="4686300" y="9930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74,675</a:t>
          </a:r>
          <a:endParaRPr kumimoji="1" lang="ja-JP" altLang="en-US" sz="1000" b="1">
            <a:latin typeface="ＭＳ Ｐゴシック"/>
          </a:endParaRPr>
        </a:p>
      </xdr:txBody>
    </xdr:sp>
    <xdr:clientData/>
  </xdr:oneCellAnchor>
  <xdr:twoCellAnchor>
    <xdr:from>
      <xdr:col>6</xdr:col>
      <xdr:colOff>422275</xdr:colOff>
      <xdr:row>57</xdr:row>
      <xdr:rowOff>154174</xdr:rowOff>
    </xdr:from>
    <xdr:to>
      <xdr:col>6</xdr:col>
      <xdr:colOff>600075</xdr:colOff>
      <xdr:row>57</xdr:row>
      <xdr:rowOff>154174</xdr:rowOff>
    </xdr:to>
    <xdr:cxnSp macro="">
      <xdr:nvCxnSpPr>
        <xdr:cNvPr id="110" name="直線コネクタ 109"/>
        <xdr:cNvCxnSpPr/>
      </xdr:nvCxnSpPr>
      <xdr:spPr>
        <a:xfrm>
          <a:off x="4546600" y="99268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71659</xdr:rowOff>
    </xdr:from>
    <xdr:ext cx="690189" cy="259045"/>
    <xdr:sp macro="" textlink="">
      <xdr:nvSpPr>
        <xdr:cNvPr id="111" name="物件費最大値テキスト"/>
        <xdr:cNvSpPr txBox="1"/>
      </xdr:nvSpPr>
      <xdr:spPr>
        <a:xfrm>
          <a:off x="4686300" y="847270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2,225,753</a:t>
          </a:r>
          <a:endParaRPr kumimoji="1" lang="ja-JP" altLang="en-US" sz="1000" b="1">
            <a:latin typeface="ＭＳ Ｐゴシック"/>
          </a:endParaRPr>
        </a:p>
      </xdr:txBody>
    </xdr:sp>
    <xdr:clientData/>
  </xdr:oneCellAnchor>
  <xdr:twoCellAnchor>
    <xdr:from>
      <xdr:col>6</xdr:col>
      <xdr:colOff>422275</xdr:colOff>
      <xdr:row>50</xdr:row>
      <xdr:rowOff>124982</xdr:rowOff>
    </xdr:from>
    <xdr:to>
      <xdr:col>6</xdr:col>
      <xdr:colOff>600075</xdr:colOff>
      <xdr:row>50</xdr:row>
      <xdr:rowOff>124982</xdr:rowOff>
    </xdr:to>
    <xdr:cxnSp macro="">
      <xdr:nvCxnSpPr>
        <xdr:cNvPr id="112" name="直線コネクタ 111"/>
        <xdr:cNvCxnSpPr/>
      </xdr:nvCxnSpPr>
      <xdr:spPr>
        <a:xfrm>
          <a:off x="4546600" y="86974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56</xdr:row>
      <xdr:rowOff>120779</xdr:rowOff>
    </xdr:from>
    <xdr:to>
      <xdr:col>6</xdr:col>
      <xdr:colOff>511175</xdr:colOff>
      <xdr:row>56</xdr:row>
      <xdr:rowOff>152342</xdr:rowOff>
    </xdr:to>
    <xdr:cxnSp macro="">
      <xdr:nvCxnSpPr>
        <xdr:cNvPr id="113" name="直線コネクタ 112"/>
        <xdr:cNvCxnSpPr/>
      </xdr:nvCxnSpPr>
      <xdr:spPr>
        <a:xfrm flipV="1">
          <a:off x="3797300" y="9721979"/>
          <a:ext cx="838200" cy="31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30680</xdr:rowOff>
    </xdr:from>
    <xdr:ext cx="599010" cy="259045"/>
    <xdr:sp macro="" textlink="">
      <xdr:nvSpPr>
        <xdr:cNvPr id="114" name="物件費平均値テキスト"/>
        <xdr:cNvSpPr txBox="1"/>
      </xdr:nvSpPr>
      <xdr:spPr>
        <a:xfrm>
          <a:off x="4686300" y="980333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164,124</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52253</xdr:rowOff>
    </xdr:from>
    <xdr:to>
      <xdr:col>6</xdr:col>
      <xdr:colOff>561975</xdr:colOff>
      <xdr:row>57</xdr:row>
      <xdr:rowOff>153853</xdr:rowOff>
    </xdr:to>
    <xdr:sp macro="" textlink="">
      <xdr:nvSpPr>
        <xdr:cNvPr id="115" name="フローチャート : 判断 114"/>
        <xdr:cNvSpPr/>
      </xdr:nvSpPr>
      <xdr:spPr>
        <a:xfrm>
          <a:off x="4584700" y="9824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152342</xdr:rowOff>
    </xdr:from>
    <xdr:to>
      <xdr:col>5</xdr:col>
      <xdr:colOff>358775</xdr:colOff>
      <xdr:row>56</xdr:row>
      <xdr:rowOff>169025</xdr:rowOff>
    </xdr:to>
    <xdr:cxnSp macro="">
      <xdr:nvCxnSpPr>
        <xdr:cNvPr id="116" name="直線コネクタ 115"/>
        <xdr:cNvCxnSpPr/>
      </xdr:nvCxnSpPr>
      <xdr:spPr>
        <a:xfrm flipV="1">
          <a:off x="2908300" y="9753542"/>
          <a:ext cx="889000" cy="16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47399</xdr:rowOff>
    </xdr:from>
    <xdr:to>
      <xdr:col>5</xdr:col>
      <xdr:colOff>409575</xdr:colOff>
      <xdr:row>57</xdr:row>
      <xdr:rowOff>148999</xdr:rowOff>
    </xdr:to>
    <xdr:sp macro="" textlink="">
      <xdr:nvSpPr>
        <xdr:cNvPr id="117" name="フローチャート : 判断 116"/>
        <xdr:cNvSpPr/>
      </xdr:nvSpPr>
      <xdr:spPr>
        <a:xfrm>
          <a:off x="3746500" y="9820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57</xdr:row>
      <xdr:rowOff>140126</xdr:rowOff>
    </xdr:from>
    <xdr:ext cx="599010" cy="259045"/>
    <xdr:sp macro="" textlink="">
      <xdr:nvSpPr>
        <xdr:cNvPr id="118" name="テキスト ボックス 117"/>
        <xdr:cNvSpPr txBox="1"/>
      </xdr:nvSpPr>
      <xdr:spPr>
        <a:xfrm>
          <a:off x="3497794" y="9912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172,618</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169025</xdr:rowOff>
    </xdr:from>
    <xdr:to>
      <xdr:col>4</xdr:col>
      <xdr:colOff>155575</xdr:colOff>
      <xdr:row>57</xdr:row>
      <xdr:rowOff>12638</xdr:rowOff>
    </xdr:to>
    <xdr:cxnSp macro="">
      <xdr:nvCxnSpPr>
        <xdr:cNvPr id="119" name="直線コネクタ 118"/>
        <xdr:cNvCxnSpPr/>
      </xdr:nvCxnSpPr>
      <xdr:spPr>
        <a:xfrm flipV="1">
          <a:off x="2019300" y="9770225"/>
          <a:ext cx="889000" cy="15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30485</xdr:rowOff>
    </xdr:from>
    <xdr:to>
      <xdr:col>4</xdr:col>
      <xdr:colOff>206375</xdr:colOff>
      <xdr:row>57</xdr:row>
      <xdr:rowOff>132085</xdr:rowOff>
    </xdr:to>
    <xdr:sp macro="" textlink="">
      <xdr:nvSpPr>
        <xdr:cNvPr id="120" name="フローチャート : 判断 119"/>
        <xdr:cNvSpPr/>
      </xdr:nvSpPr>
      <xdr:spPr>
        <a:xfrm>
          <a:off x="2857500" y="9803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57</xdr:row>
      <xdr:rowOff>123212</xdr:rowOff>
    </xdr:from>
    <xdr:ext cx="599010" cy="259045"/>
    <xdr:sp macro="" textlink="">
      <xdr:nvSpPr>
        <xdr:cNvPr id="121" name="テキスト ボックス 120"/>
        <xdr:cNvSpPr txBox="1"/>
      </xdr:nvSpPr>
      <xdr:spPr>
        <a:xfrm>
          <a:off x="2608794" y="9895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202,213</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168508</xdr:rowOff>
    </xdr:from>
    <xdr:to>
      <xdr:col>2</xdr:col>
      <xdr:colOff>638175</xdr:colOff>
      <xdr:row>57</xdr:row>
      <xdr:rowOff>12638</xdr:rowOff>
    </xdr:to>
    <xdr:cxnSp macro="">
      <xdr:nvCxnSpPr>
        <xdr:cNvPr id="122" name="直線コネクタ 121"/>
        <xdr:cNvCxnSpPr/>
      </xdr:nvCxnSpPr>
      <xdr:spPr>
        <a:xfrm>
          <a:off x="1130300" y="9769708"/>
          <a:ext cx="889000" cy="15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40193</xdr:rowOff>
    </xdr:from>
    <xdr:to>
      <xdr:col>3</xdr:col>
      <xdr:colOff>3175</xdr:colOff>
      <xdr:row>57</xdr:row>
      <xdr:rowOff>141793</xdr:rowOff>
    </xdr:to>
    <xdr:sp macro="" textlink="">
      <xdr:nvSpPr>
        <xdr:cNvPr id="123" name="フローチャート : 判断 122"/>
        <xdr:cNvSpPr/>
      </xdr:nvSpPr>
      <xdr:spPr>
        <a:xfrm>
          <a:off x="1968500" y="981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57</xdr:row>
      <xdr:rowOff>132920</xdr:rowOff>
    </xdr:from>
    <xdr:ext cx="599010" cy="259045"/>
    <xdr:sp macro="" textlink="">
      <xdr:nvSpPr>
        <xdr:cNvPr id="124" name="テキスト ボックス 123"/>
        <xdr:cNvSpPr txBox="1"/>
      </xdr:nvSpPr>
      <xdr:spPr>
        <a:xfrm>
          <a:off x="1719794" y="9905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185,227</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67960</xdr:rowOff>
    </xdr:from>
    <xdr:to>
      <xdr:col>1</xdr:col>
      <xdr:colOff>485775</xdr:colOff>
      <xdr:row>57</xdr:row>
      <xdr:rowOff>169560</xdr:rowOff>
    </xdr:to>
    <xdr:sp macro="" textlink="">
      <xdr:nvSpPr>
        <xdr:cNvPr id="125" name="フローチャート : 判断 124"/>
        <xdr:cNvSpPr/>
      </xdr:nvSpPr>
      <xdr:spPr>
        <a:xfrm>
          <a:off x="1079500" y="9840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57</xdr:row>
      <xdr:rowOff>160687</xdr:rowOff>
    </xdr:from>
    <xdr:ext cx="599010" cy="259045"/>
    <xdr:sp macro="" textlink="">
      <xdr:nvSpPr>
        <xdr:cNvPr id="126" name="テキスト ボックス 125"/>
        <xdr:cNvSpPr txBox="1"/>
      </xdr:nvSpPr>
      <xdr:spPr>
        <a:xfrm>
          <a:off x="830794" y="99333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136,640</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27" name="テキスト ボックス 126"/>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28" name="テキスト ボックス 127"/>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29" name="テキスト ボックス 128"/>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0" name="テキスト ボックス 129"/>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1" name="テキスト ボックス 130"/>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56</xdr:row>
      <xdr:rowOff>69979</xdr:rowOff>
    </xdr:from>
    <xdr:to>
      <xdr:col>6</xdr:col>
      <xdr:colOff>561975</xdr:colOff>
      <xdr:row>57</xdr:row>
      <xdr:rowOff>129</xdr:rowOff>
    </xdr:to>
    <xdr:sp macro="" textlink="">
      <xdr:nvSpPr>
        <xdr:cNvPr id="132" name="円/楕円 131"/>
        <xdr:cNvSpPr/>
      </xdr:nvSpPr>
      <xdr:spPr>
        <a:xfrm>
          <a:off x="4584700" y="9671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55</xdr:row>
      <xdr:rowOff>92856</xdr:rowOff>
    </xdr:from>
    <xdr:ext cx="599010" cy="259045"/>
    <xdr:sp macro="" textlink="">
      <xdr:nvSpPr>
        <xdr:cNvPr id="133" name="物件費該当値テキスト"/>
        <xdr:cNvSpPr txBox="1"/>
      </xdr:nvSpPr>
      <xdr:spPr>
        <a:xfrm>
          <a:off x="4686300" y="95226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433,108</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101542</xdr:rowOff>
    </xdr:from>
    <xdr:to>
      <xdr:col>5</xdr:col>
      <xdr:colOff>409575</xdr:colOff>
      <xdr:row>57</xdr:row>
      <xdr:rowOff>31692</xdr:rowOff>
    </xdr:to>
    <xdr:sp macro="" textlink="">
      <xdr:nvSpPr>
        <xdr:cNvPr id="134" name="円/楕円 133"/>
        <xdr:cNvSpPr/>
      </xdr:nvSpPr>
      <xdr:spPr>
        <a:xfrm>
          <a:off x="3746500" y="9702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55</xdr:row>
      <xdr:rowOff>48219</xdr:rowOff>
    </xdr:from>
    <xdr:ext cx="599010" cy="259045"/>
    <xdr:sp macro="" textlink="">
      <xdr:nvSpPr>
        <xdr:cNvPr id="135" name="テキスト ボックス 134"/>
        <xdr:cNvSpPr txBox="1"/>
      </xdr:nvSpPr>
      <xdr:spPr>
        <a:xfrm>
          <a:off x="3497794" y="94779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377,880</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118225</xdr:rowOff>
    </xdr:from>
    <xdr:to>
      <xdr:col>4</xdr:col>
      <xdr:colOff>206375</xdr:colOff>
      <xdr:row>57</xdr:row>
      <xdr:rowOff>48375</xdr:rowOff>
    </xdr:to>
    <xdr:sp macro="" textlink="">
      <xdr:nvSpPr>
        <xdr:cNvPr id="136" name="円/楕円 135"/>
        <xdr:cNvSpPr/>
      </xdr:nvSpPr>
      <xdr:spPr>
        <a:xfrm>
          <a:off x="2857500" y="9719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55</xdr:row>
      <xdr:rowOff>64902</xdr:rowOff>
    </xdr:from>
    <xdr:ext cx="599010" cy="259045"/>
    <xdr:sp macro="" textlink="">
      <xdr:nvSpPr>
        <xdr:cNvPr id="137" name="テキスト ボックス 136"/>
        <xdr:cNvSpPr txBox="1"/>
      </xdr:nvSpPr>
      <xdr:spPr>
        <a:xfrm>
          <a:off x="2608794" y="94946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348,687</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133288</xdr:rowOff>
    </xdr:from>
    <xdr:to>
      <xdr:col>3</xdr:col>
      <xdr:colOff>3175</xdr:colOff>
      <xdr:row>57</xdr:row>
      <xdr:rowOff>63438</xdr:rowOff>
    </xdr:to>
    <xdr:sp macro="" textlink="">
      <xdr:nvSpPr>
        <xdr:cNvPr id="138" name="円/楕円 137"/>
        <xdr:cNvSpPr/>
      </xdr:nvSpPr>
      <xdr:spPr>
        <a:xfrm>
          <a:off x="1968500" y="9734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55</xdr:row>
      <xdr:rowOff>79965</xdr:rowOff>
    </xdr:from>
    <xdr:ext cx="599010" cy="259045"/>
    <xdr:sp macro="" textlink="">
      <xdr:nvSpPr>
        <xdr:cNvPr id="139" name="テキスト ボックス 138"/>
        <xdr:cNvSpPr txBox="1"/>
      </xdr:nvSpPr>
      <xdr:spPr>
        <a:xfrm>
          <a:off x="1719794" y="95097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322,331</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117708</xdr:rowOff>
    </xdr:from>
    <xdr:to>
      <xdr:col>1</xdr:col>
      <xdr:colOff>485775</xdr:colOff>
      <xdr:row>57</xdr:row>
      <xdr:rowOff>47858</xdr:rowOff>
    </xdr:to>
    <xdr:sp macro="" textlink="">
      <xdr:nvSpPr>
        <xdr:cNvPr id="140" name="円/楕円 139"/>
        <xdr:cNvSpPr/>
      </xdr:nvSpPr>
      <xdr:spPr>
        <a:xfrm>
          <a:off x="1079500" y="9718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55</xdr:row>
      <xdr:rowOff>64385</xdr:rowOff>
    </xdr:from>
    <xdr:ext cx="599010" cy="259045"/>
    <xdr:sp macro="" textlink="">
      <xdr:nvSpPr>
        <xdr:cNvPr id="141" name="テキスト ボックス 140"/>
        <xdr:cNvSpPr txBox="1"/>
      </xdr:nvSpPr>
      <xdr:spPr>
        <a:xfrm>
          <a:off x="830794" y="94941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349,593</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2" name="正方形/長方形 141"/>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3" name="正方形/長方形 142"/>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4" name="正方形/長方形 143"/>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32/60</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5" name="正方形/長方形 144"/>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6" name="正方形/長方形 145"/>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47" name="正方形/長方形 146"/>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48" name="正方形/長方形 147"/>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3,848</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49" name="正方形/長方形 148"/>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0" name="テキスト ボックス 149"/>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1" name="直線コネクタ 150"/>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52" name="直線コネクタ 151"/>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53" name="テキスト ボックス 152"/>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54" name="直線コネクタ 153"/>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5" name="テキスト ボックス 154"/>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56" name="直線コネクタ 155"/>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57" name="テキスト ボックス 156"/>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58" name="直線コネクタ 157"/>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59" name="テキスト ボックス 158"/>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0" name="直線コネクタ 159"/>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1" name="テキスト ボックス 160"/>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2" name="直線コネクタ 161"/>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3" name="テキスト ボックス 162"/>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4"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18145</xdr:rowOff>
    </xdr:from>
    <xdr:to>
      <xdr:col>6</xdr:col>
      <xdr:colOff>510540</xdr:colOff>
      <xdr:row>79</xdr:row>
      <xdr:rowOff>42283</xdr:rowOff>
    </xdr:to>
    <xdr:cxnSp macro="">
      <xdr:nvCxnSpPr>
        <xdr:cNvPr id="165" name="直線コネクタ 164"/>
        <xdr:cNvCxnSpPr/>
      </xdr:nvCxnSpPr>
      <xdr:spPr>
        <a:xfrm flipV="1">
          <a:off x="4633595" y="12191095"/>
          <a:ext cx="1270" cy="13957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46110</xdr:rowOff>
    </xdr:from>
    <xdr:ext cx="378565" cy="259045"/>
    <xdr:sp macro="" textlink="">
      <xdr:nvSpPr>
        <xdr:cNvPr id="166" name="維持補修費最小値テキスト"/>
        <xdr:cNvSpPr txBox="1"/>
      </xdr:nvSpPr>
      <xdr:spPr>
        <a:xfrm>
          <a:off x="4686300" y="135906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569</a:t>
          </a:r>
          <a:endParaRPr kumimoji="1" lang="ja-JP" altLang="en-US" sz="1000" b="1">
            <a:latin typeface="ＭＳ Ｐゴシック"/>
          </a:endParaRPr>
        </a:p>
      </xdr:txBody>
    </xdr:sp>
    <xdr:clientData/>
  </xdr:oneCellAnchor>
  <xdr:twoCellAnchor>
    <xdr:from>
      <xdr:col>6</xdr:col>
      <xdr:colOff>422275</xdr:colOff>
      <xdr:row>79</xdr:row>
      <xdr:rowOff>42283</xdr:rowOff>
    </xdr:from>
    <xdr:to>
      <xdr:col>6</xdr:col>
      <xdr:colOff>600075</xdr:colOff>
      <xdr:row>79</xdr:row>
      <xdr:rowOff>42283</xdr:rowOff>
    </xdr:to>
    <xdr:cxnSp macro="">
      <xdr:nvCxnSpPr>
        <xdr:cNvPr id="167" name="直線コネクタ 166"/>
        <xdr:cNvCxnSpPr/>
      </xdr:nvCxnSpPr>
      <xdr:spPr>
        <a:xfrm>
          <a:off x="4546600" y="13586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136272</xdr:rowOff>
    </xdr:from>
    <xdr:ext cx="599010" cy="259045"/>
    <xdr:sp macro="" textlink="">
      <xdr:nvSpPr>
        <xdr:cNvPr id="168" name="維持補修費最大値テキスト"/>
        <xdr:cNvSpPr txBox="1"/>
      </xdr:nvSpPr>
      <xdr:spPr>
        <a:xfrm>
          <a:off x="4686300" y="119663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366,904</a:t>
          </a:r>
          <a:endParaRPr kumimoji="1" lang="ja-JP" altLang="en-US" sz="1000" b="1">
            <a:latin typeface="ＭＳ Ｐゴシック"/>
          </a:endParaRPr>
        </a:p>
      </xdr:txBody>
    </xdr:sp>
    <xdr:clientData/>
  </xdr:oneCellAnchor>
  <xdr:twoCellAnchor>
    <xdr:from>
      <xdr:col>6</xdr:col>
      <xdr:colOff>422275</xdr:colOff>
      <xdr:row>71</xdr:row>
      <xdr:rowOff>18145</xdr:rowOff>
    </xdr:from>
    <xdr:to>
      <xdr:col>6</xdr:col>
      <xdr:colOff>600075</xdr:colOff>
      <xdr:row>71</xdr:row>
      <xdr:rowOff>18145</xdr:rowOff>
    </xdr:to>
    <xdr:cxnSp macro="">
      <xdr:nvCxnSpPr>
        <xdr:cNvPr id="169" name="直線コネクタ 168"/>
        <xdr:cNvCxnSpPr/>
      </xdr:nvCxnSpPr>
      <xdr:spPr>
        <a:xfrm>
          <a:off x="4546600" y="12191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68255</xdr:rowOff>
    </xdr:from>
    <xdr:to>
      <xdr:col>6</xdr:col>
      <xdr:colOff>511175</xdr:colOff>
      <xdr:row>79</xdr:row>
      <xdr:rowOff>1870</xdr:rowOff>
    </xdr:to>
    <xdr:cxnSp macro="">
      <xdr:nvCxnSpPr>
        <xdr:cNvPr id="170" name="直線コネクタ 169"/>
        <xdr:cNvCxnSpPr/>
      </xdr:nvCxnSpPr>
      <xdr:spPr>
        <a:xfrm>
          <a:off x="3797300" y="13441355"/>
          <a:ext cx="838200" cy="105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128252</xdr:rowOff>
    </xdr:from>
    <xdr:ext cx="534377" cy="259045"/>
    <xdr:sp macro="" textlink="">
      <xdr:nvSpPr>
        <xdr:cNvPr id="171" name="維持補修費平均値テキスト"/>
        <xdr:cNvSpPr txBox="1"/>
      </xdr:nvSpPr>
      <xdr:spPr>
        <a:xfrm>
          <a:off x="4686300" y="133299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15,676</a:t>
          </a:r>
          <a:endParaRPr kumimoji="1" lang="ja-JP" altLang="en-US" sz="1000" b="1">
            <a:solidFill>
              <a:srgbClr val="000080"/>
            </a:solidFill>
            <a:latin typeface="ＭＳ Ｐゴシック"/>
          </a:endParaRPr>
        </a:p>
      </xdr:txBody>
    </xdr:sp>
    <xdr:clientData/>
  </xdr:oneCellAnchor>
  <xdr:twoCellAnchor>
    <xdr:from>
      <xdr:col>6</xdr:col>
      <xdr:colOff>460375</xdr:colOff>
      <xdr:row>78</xdr:row>
      <xdr:rowOff>105375</xdr:rowOff>
    </xdr:from>
    <xdr:to>
      <xdr:col>6</xdr:col>
      <xdr:colOff>561975</xdr:colOff>
      <xdr:row>79</xdr:row>
      <xdr:rowOff>35525</xdr:rowOff>
    </xdr:to>
    <xdr:sp macro="" textlink="">
      <xdr:nvSpPr>
        <xdr:cNvPr id="172" name="フローチャート : 判断 171"/>
        <xdr:cNvSpPr/>
      </xdr:nvSpPr>
      <xdr:spPr>
        <a:xfrm>
          <a:off x="4584700" y="13478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48146</xdr:rowOff>
    </xdr:from>
    <xdr:to>
      <xdr:col>5</xdr:col>
      <xdr:colOff>358775</xdr:colOff>
      <xdr:row>78</xdr:row>
      <xdr:rowOff>68255</xdr:rowOff>
    </xdr:to>
    <xdr:cxnSp macro="">
      <xdr:nvCxnSpPr>
        <xdr:cNvPr id="173" name="直線コネクタ 172"/>
        <xdr:cNvCxnSpPr/>
      </xdr:nvCxnSpPr>
      <xdr:spPr>
        <a:xfrm>
          <a:off x="2908300" y="13421246"/>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78</xdr:row>
      <xdr:rowOff>76160</xdr:rowOff>
    </xdr:from>
    <xdr:to>
      <xdr:col>5</xdr:col>
      <xdr:colOff>409575</xdr:colOff>
      <xdr:row>79</xdr:row>
      <xdr:rowOff>6310</xdr:rowOff>
    </xdr:to>
    <xdr:sp macro="" textlink="">
      <xdr:nvSpPr>
        <xdr:cNvPr id="174" name="フローチャート : 判断 173"/>
        <xdr:cNvSpPr/>
      </xdr:nvSpPr>
      <xdr:spPr>
        <a:xfrm>
          <a:off x="3746500" y="13449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78</xdr:row>
      <xdr:rowOff>168887</xdr:rowOff>
    </xdr:from>
    <xdr:ext cx="534377" cy="259045"/>
    <xdr:sp macro="" textlink="">
      <xdr:nvSpPr>
        <xdr:cNvPr id="175" name="テキスト ボックス 174"/>
        <xdr:cNvSpPr txBox="1"/>
      </xdr:nvSpPr>
      <xdr:spPr>
        <a:xfrm>
          <a:off x="3530111" y="13541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23,344</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44610</xdr:rowOff>
    </xdr:from>
    <xdr:to>
      <xdr:col>4</xdr:col>
      <xdr:colOff>155575</xdr:colOff>
      <xdr:row>78</xdr:row>
      <xdr:rowOff>48146</xdr:rowOff>
    </xdr:to>
    <xdr:cxnSp macro="">
      <xdr:nvCxnSpPr>
        <xdr:cNvPr id="176" name="直線コネクタ 175"/>
        <xdr:cNvCxnSpPr/>
      </xdr:nvCxnSpPr>
      <xdr:spPr>
        <a:xfrm>
          <a:off x="2019300" y="13417710"/>
          <a:ext cx="889000" cy="3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78</xdr:row>
      <xdr:rowOff>90439</xdr:rowOff>
    </xdr:from>
    <xdr:to>
      <xdr:col>4</xdr:col>
      <xdr:colOff>206375</xdr:colOff>
      <xdr:row>79</xdr:row>
      <xdr:rowOff>20589</xdr:rowOff>
    </xdr:to>
    <xdr:sp macro="" textlink="">
      <xdr:nvSpPr>
        <xdr:cNvPr id="177" name="フローチャート : 判断 176"/>
        <xdr:cNvSpPr/>
      </xdr:nvSpPr>
      <xdr:spPr>
        <a:xfrm>
          <a:off x="2857500" y="1346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79</xdr:row>
      <xdr:rowOff>11716</xdr:rowOff>
    </xdr:from>
    <xdr:ext cx="534377" cy="259045"/>
    <xdr:sp macro="" textlink="">
      <xdr:nvSpPr>
        <xdr:cNvPr id="178" name="テキスト ボックス 177"/>
        <xdr:cNvSpPr txBox="1"/>
      </xdr:nvSpPr>
      <xdr:spPr>
        <a:xfrm>
          <a:off x="2641111" y="13556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19,596</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18008</xdr:rowOff>
    </xdr:from>
    <xdr:to>
      <xdr:col>2</xdr:col>
      <xdr:colOff>638175</xdr:colOff>
      <xdr:row>78</xdr:row>
      <xdr:rowOff>44610</xdr:rowOff>
    </xdr:to>
    <xdr:cxnSp macro="">
      <xdr:nvCxnSpPr>
        <xdr:cNvPr id="179" name="直線コネクタ 178"/>
        <xdr:cNvCxnSpPr/>
      </xdr:nvCxnSpPr>
      <xdr:spPr>
        <a:xfrm>
          <a:off x="1130300" y="13391108"/>
          <a:ext cx="889000" cy="26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78</xdr:row>
      <xdr:rowOff>87807</xdr:rowOff>
    </xdr:from>
    <xdr:to>
      <xdr:col>3</xdr:col>
      <xdr:colOff>3175</xdr:colOff>
      <xdr:row>79</xdr:row>
      <xdr:rowOff>17957</xdr:rowOff>
    </xdr:to>
    <xdr:sp macro="" textlink="">
      <xdr:nvSpPr>
        <xdr:cNvPr id="180" name="フローチャート : 判断 179"/>
        <xdr:cNvSpPr/>
      </xdr:nvSpPr>
      <xdr:spPr>
        <a:xfrm>
          <a:off x="1968500" y="13460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79</xdr:row>
      <xdr:rowOff>9084</xdr:rowOff>
    </xdr:from>
    <xdr:ext cx="534377" cy="259045"/>
    <xdr:sp macro="" textlink="">
      <xdr:nvSpPr>
        <xdr:cNvPr id="181" name="テキスト ボックス 180"/>
        <xdr:cNvSpPr txBox="1"/>
      </xdr:nvSpPr>
      <xdr:spPr>
        <a:xfrm>
          <a:off x="1752111" y="13553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20,287</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82331</xdr:rowOff>
    </xdr:from>
    <xdr:to>
      <xdr:col>1</xdr:col>
      <xdr:colOff>485775</xdr:colOff>
      <xdr:row>79</xdr:row>
      <xdr:rowOff>12481</xdr:rowOff>
    </xdr:to>
    <xdr:sp macro="" textlink="">
      <xdr:nvSpPr>
        <xdr:cNvPr id="182" name="フローチャート : 判断 181"/>
        <xdr:cNvSpPr/>
      </xdr:nvSpPr>
      <xdr:spPr>
        <a:xfrm>
          <a:off x="1079500" y="13455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79</xdr:row>
      <xdr:rowOff>3608</xdr:rowOff>
    </xdr:from>
    <xdr:ext cx="534377" cy="259045"/>
    <xdr:sp macro="" textlink="">
      <xdr:nvSpPr>
        <xdr:cNvPr id="183" name="テキスト ボックス 182"/>
        <xdr:cNvSpPr txBox="1"/>
      </xdr:nvSpPr>
      <xdr:spPr>
        <a:xfrm>
          <a:off x="863111" y="13548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21,724</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4" name="テキスト ボックス 183"/>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5" name="テキスト ボックス 184"/>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6" name="テキスト ボックス 185"/>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7" name="テキスト ボックス 186"/>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88" name="テキスト ボックス 187"/>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78</xdr:row>
      <xdr:rowOff>122520</xdr:rowOff>
    </xdr:from>
    <xdr:to>
      <xdr:col>6</xdr:col>
      <xdr:colOff>561975</xdr:colOff>
      <xdr:row>79</xdr:row>
      <xdr:rowOff>52670</xdr:rowOff>
    </xdr:to>
    <xdr:sp macro="" textlink="">
      <xdr:nvSpPr>
        <xdr:cNvPr id="189" name="円/楕円 188"/>
        <xdr:cNvSpPr/>
      </xdr:nvSpPr>
      <xdr:spPr>
        <a:xfrm>
          <a:off x="4584700" y="13495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78</xdr:row>
      <xdr:rowOff>83802</xdr:rowOff>
    </xdr:from>
    <xdr:ext cx="534377" cy="259045"/>
    <xdr:sp macro="" textlink="">
      <xdr:nvSpPr>
        <xdr:cNvPr id="190" name="維持補修費該当値テキスト"/>
        <xdr:cNvSpPr txBox="1"/>
      </xdr:nvSpPr>
      <xdr:spPr>
        <a:xfrm>
          <a:off x="4686300" y="13456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11,176</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17455</xdr:rowOff>
    </xdr:from>
    <xdr:to>
      <xdr:col>5</xdr:col>
      <xdr:colOff>409575</xdr:colOff>
      <xdr:row>78</xdr:row>
      <xdr:rowOff>119055</xdr:rowOff>
    </xdr:to>
    <xdr:sp macro="" textlink="">
      <xdr:nvSpPr>
        <xdr:cNvPr id="191" name="円/楕円 190"/>
        <xdr:cNvSpPr/>
      </xdr:nvSpPr>
      <xdr:spPr>
        <a:xfrm>
          <a:off x="3746500" y="13390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76</xdr:row>
      <xdr:rowOff>135582</xdr:rowOff>
    </xdr:from>
    <xdr:ext cx="534377" cy="259045"/>
    <xdr:sp macro="" textlink="">
      <xdr:nvSpPr>
        <xdr:cNvPr id="192" name="テキスト ボックス 191"/>
        <xdr:cNvSpPr txBox="1"/>
      </xdr:nvSpPr>
      <xdr:spPr>
        <a:xfrm>
          <a:off x="3530111" y="13165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38,752</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168796</xdr:rowOff>
    </xdr:from>
    <xdr:to>
      <xdr:col>4</xdr:col>
      <xdr:colOff>206375</xdr:colOff>
      <xdr:row>78</xdr:row>
      <xdr:rowOff>98946</xdr:rowOff>
    </xdr:to>
    <xdr:sp macro="" textlink="">
      <xdr:nvSpPr>
        <xdr:cNvPr id="193" name="円/楕円 192"/>
        <xdr:cNvSpPr/>
      </xdr:nvSpPr>
      <xdr:spPr>
        <a:xfrm>
          <a:off x="2857500" y="13370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76</xdr:row>
      <xdr:rowOff>115473</xdr:rowOff>
    </xdr:from>
    <xdr:ext cx="534377" cy="259045"/>
    <xdr:sp macro="" textlink="">
      <xdr:nvSpPr>
        <xdr:cNvPr id="194" name="テキスト ボックス 193"/>
        <xdr:cNvSpPr txBox="1"/>
      </xdr:nvSpPr>
      <xdr:spPr>
        <a:xfrm>
          <a:off x="2641111" y="131456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44,030</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165260</xdr:rowOff>
    </xdr:from>
    <xdr:to>
      <xdr:col>3</xdr:col>
      <xdr:colOff>3175</xdr:colOff>
      <xdr:row>78</xdr:row>
      <xdr:rowOff>95410</xdr:rowOff>
    </xdr:to>
    <xdr:sp macro="" textlink="">
      <xdr:nvSpPr>
        <xdr:cNvPr id="195" name="円/楕円 194"/>
        <xdr:cNvSpPr/>
      </xdr:nvSpPr>
      <xdr:spPr>
        <a:xfrm>
          <a:off x="1968500" y="13366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76</xdr:row>
      <xdr:rowOff>111937</xdr:rowOff>
    </xdr:from>
    <xdr:ext cx="534377" cy="259045"/>
    <xdr:sp macro="" textlink="">
      <xdr:nvSpPr>
        <xdr:cNvPr id="196" name="テキスト ボックス 195"/>
        <xdr:cNvSpPr txBox="1"/>
      </xdr:nvSpPr>
      <xdr:spPr>
        <a:xfrm>
          <a:off x="1752111" y="13142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44,958</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138658</xdr:rowOff>
    </xdr:from>
    <xdr:to>
      <xdr:col>1</xdr:col>
      <xdr:colOff>485775</xdr:colOff>
      <xdr:row>78</xdr:row>
      <xdr:rowOff>68808</xdr:rowOff>
    </xdr:to>
    <xdr:sp macro="" textlink="">
      <xdr:nvSpPr>
        <xdr:cNvPr id="197" name="円/楕円 196"/>
        <xdr:cNvSpPr/>
      </xdr:nvSpPr>
      <xdr:spPr>
        <a:xfrm>
          <a:off x="1079500" y="13340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76</xdr:row>
      <xdr:rowOff>85335</xdr:rowOff>
    </xdr:from>
    <xdr:ext cx="534377" cy="259045"/>
    <xdr:sp macro="" textlink="">
      <xdr:nvSpPr>
        <xdr:cNvPr id="198" name="テキスト ボックス 197"/>
        <xdr:cNvSpPr txBox="1"/>
      </xdr:nvSpPr>
      <xdr:spPr>
        <a:xfrm>
          <a:off x="863111" y="13115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51,940</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199" name="正方形/長方形 198"/>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0" name="正方形/長方形 199"/>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1" name="正方形/長方形 200"/>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58/60</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2" name="正方形/長方形 201"/>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3" name="正方形/長方形 202"/>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4" name="正方形/長方形 203"/>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5" name="正方形/長方形 204"/>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116,996</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6" name="正方形/長方形 205"/>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7" name="テキスト ボックス 206"/>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08" name="直線コネクタ 207"/>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98879</xdr:rowOff>
    </xdr:from>
    <xdr:to>
      <xdr:col>7</xdr:col>
      <xdr:colOff>638175</xdr:colOff>
      <xdr:row>99</xdr:row>
      <xdr:rowOff>98879</xdr:rowOff>
    </xdr:to>
    <xdr:cxnSp macro="">
      <xdr:nvCxnSpPr>
        <xdr:cNvPr id="209" name="直線コネクタ 208"/>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128106</xdr:rowOff>
    </xdr:from>
    <xdr:ext cx="248786" cy="259045"/>
    <xdr:sp macro="" textlink="">
      <xdr:nvSpPr>
        <xdr:cNvPr id="210" name="テキスト ボックス 209"/>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1" name="直線コネクタ 210"/>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2" name="テキスト ボックス 211"/>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3" name="直線コネクタ 212"/>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14" name="テキスト ボックス 213"/>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15" name="直線コネクタ 214"/>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16" name="テキスト ボックス 215"/>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17" name="直線コネクタ 216"/>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18" name="テキスト ボックス 217"/>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19" name="直線コネクタ 218"/>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0" name="テキスト ボックス 219"/>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1" name="直線コネクタ 220"/>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2" name="テキスト ボックス 221"/>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3"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154287</xdr:rowOff>
    </xdr:from>
    <xdr:to>
      <xdr:col>6</xdr:col>
      <xdr:colOff>510540</xdr:colOff>
      <xdr:row>98</xdr:row>
      <xdr:rowOff>31626</xdr:rowOff>
    </xdr:to>
    <xdr:cxnSp macro="">
      <xdr:nvCxnSpPr>
        <xdr:cNvPr id="224" name="直線コネクタ 223"/>
        <xdr:cNvCxnSpPr/>
      </xdr:nvCxnSpPr>
      <xdr:spPr>
        <a:xfrm flipV="1">
          <a:off x="4633595" y="15584787"/>
          <a:ext cx="1270" cy="12489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35453</xdr:rowOff>
    </xdr:from>
    <xdr:ext cx="534377" cy="259045"/>
    <xdr:sp macro="" textlink="">
      <xdr:nvSpPr>
        <xdr:cNvPr id="225" name="扶助費最小値テキスト"/>
        <xdr:cNvSpPr txBox="1"/>
      </xdr:nvSpPr>
      <xdr:spPr>
        <a:xfrm>
          <a:off x="4686300" y="16837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21,928</a:t>
          </a:r>
          <a:endParaRPr kumimoji="1" lang="ja-JP" altLang="en-US" sz="1000" b="1">
            <a:latin typeface="ＭＳ Ｐゴシック"/>
          </a:endParaRPr>
        </a:p>
      </xdr:txBody>
    </xdr:sp>
    <xdr:clientData/>
  </xdr:oneCellAnchor>
  <xdr:twoCellAnchor>
    <xdr:from>
      <xdr:col>6</xdr:col>
      <xdr:colOff>422275</xdr:colOff>
      <xdr:row>98</xdr:row>
      <xdr:rowOff>31626</xdr:rowOff>
    </xdr:from>
    <xdr:to>
      <xdr:col>6</xdr:col>
      <xdr:colOff>600075</xdr:colOff>
      <xdr:row>98</xdr:row>
      <xdr:rowOff>31626</xdr:rowOff>
    </xdr:to>
    <xdr:cxnSp macro="">
      <xdr:nvCxnSpPr>
        <xdr:cNvPr id="226" name="直線コネクタ 225"/>
        <xdr:cNvCxnSpPr/>
      </xdr:nvCxnSpPr>
      <xdr:spPr>
        <a:xfrm>
          <a:off x="4546600" y="168337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100964</xdr:rowOff>
    </xdr:from>
    <xdr:ext cx="599010" cy="259045"/>
    <xdr:sp macro="" textlink="">
      <xdr:nvSpPr>
        <xdr:cNvPr id="227" name="扶助費最大値テキスト"/>
        <xdr:cNvSpPr txBox="1"/>
      </xdr:nvSpPr>
      <xdr:spPr>
        <a:xfrm>
          <a:off x="4686300" y="153600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136,660</a:t>
          </a:r>
          <a:endParaRPr kumimoji="1" lang="ja-JP" altLang="en-US" sz="1000" b="1">
            <a:latin typeface="ＭＳ Ｐゴシック"/>
          </a:endParaRPr>
        </a:p>
      </xdr:txBody>
    </xdr:sp>
    <xdr:clientData/>
  </xdr:oneCellAnchor>
  <xdr:twoCellAnchor>
    <xdr:from>
      <xdr:col>6</xdr:col>
      <xdr:colOff>422275</xdr:colOff>
      <xdr:row>90</xdr:row>
      <xdr:rowOff>154287</xdr:rowOff>
    </xdr:from>
    <xdr:to>
      <xdr:col>6</xdr:col>
      <xdr:colOff>600075</xdr:colOff>
      <xdr:row>90</xdr:row>
      <xdr:rowOff>154287</xdr:rowOff>
    </xdr:to>
    <xdr:cxnSp macro="">
      <xdr:nvCxnSpPr>
        <xdr:cNvPr id="228" name="直線コネクタ 227"/>
        <xdr:cNvCxnSpPr/>
      </xdr:nvCxnSpPr>
      <xdr:spPr>
        <a:xfrm>
          <a:off x="4546600" y="155847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98</xdr:row>
      <xdr:rowOff>2377</xdr:rowOff>
    </xdr:from>
    <xdr:to>
      <xdr:col>6</xdr:col>
      <xdr:colOff>511175</xdr:colOff>
      <xdr:row>98</xdr:row>
      <xdr:rowOff>3270</xdr:rowOff>
    </xdr:to>
    <xdr:cxnSp macro="">
      <xdr:nvCxnSpPr>
        <xdr:cNvPr id="229" name="直線コネクタ 228"/>
        <xdr:cNvCxnSpPr/>
      </xdr:nvCxnSpPr>
      <xdr:spPr>
        <a:xfrm>
          <a:off x="3797300" y="16804477"/>
          <a:ext cx="838200" cy="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107706</xdr:rowOff>
    </xdr:from>
    <xdr:ext cx="534377" cy="259045"/>
    <xdr:sp macro="" textlink="">
      <xdr:nvSpPr>
        <xdr:cNvPr id="230" name="扶助費平均値テキスト"/>
        <xdr:cNvSpPr txBox="1"/>
      </xdr:nvSpPr>
      <xdr:spPr>
        <a:xfrm>
          <a:off x="4686300" y="162240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59,624</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84829</xdr:rowOff>
    </xdr:from>
    <xdr:to>
      <xdr:col>6</xdr:col>
      <xdr:colOff>561975</xdr:colOff>
      <xdr:row>96</xdr:row>
      <xdr:rowOff>14979</xdr:rowOff>
    </xdr:to>
    <xdr:sp macro="" textlink="">
      <xdr:nvSpPr>
        <xdr:cNvPr id="231" name="フローチャート : 判断 230"/>
        <xdr:cNvSpPr/>
      </xdr:nvSpPr>
      <xdr:spPr>
        <a:xfrm>
          <a:off x="4584700" y="16372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98</xdr:row>
      <xdr:rowOff>2377</xdr:rowOff>
    </xdr:from>
    <xdr:to>
      <xdr:col>5</xdr:col>
      <xdr:colOff>358775</xdr:colOff>
      <xdr:row>98</xdr:row>
      <xdr:rowOff>30559</xdr:rowOff>
    </xdr:to>
    <xdr:cxnSp macro="">
      <xdr:nvCxnSpPr>
        <xdr:cNvPr id="232" name="直線コネクタ 231"/>
        <xdr:cNvCxnSpPr/>
      </xdr:nvCxnSpPr>
      <xdr:spPr>
        <a:xfrm flipV="1">
          <a:off x="2908300" y="16804477"/>
          <a:ext cx="889000" cy="28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13940</xdr:rowOff>
    </xdr:from>
    <xdr:to>
      <xdr:col>5</xdr:col>
      <xdr:colOff>409575</xdr:colOff>
      <xdr:row>95</xdr:row>
      <xdr:rowOff>115540</xdr:rowOff>
    </xdr:to>
    <xdr:sp macro="" textlink="">
      <xdr:nvSpPr>
        <xdr:cNvPr id="233" name="フローチャート : 判断 232"/>
        <xdr:cNvSpPr/>
      </xdr:nvSpPr>
      <xdr:spPr>
        <a:xfrm>
          <a:off x="3746500" y="16301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132067</xdr:rowOff>
    </xdr:from>
    <xdr:ext cx="534377" cy="259045"/>
    <xdr:sp macro="" textlink="">
      <xdr:nvSpPr>
        <xdr:cNvPr id="234" name="テキスト ボックス 233"/>
        <xdr:cNvSpPr txBox="1"/>
      </xdr:nvSpPr>
      <xdr:spPr>
        <a:xfrm>
          <a:off x="3530111" y="16076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66,136</a:t>
          </a:r>
          <a:endParaRPr kumimoji="1" lang="ja-JP" altLang="en-US" sz="1000" b="1">
            <a:solidFill>
              <a:srgbClr val="000080"/>
            </a:solidFill>
            <a:latin typeface="ＭＳ Ｐゴシック"/>
          </a:endParaRPr>
        </a:p>
      </xdr:txBody>
    </xdr:sp>
    <xdr:clientData/>
  </xdr:oneCellAnchor>
  <xdr:twoCellAnchor>
    <xdr:from>
      <xdr:col>2</xdr:col>
      <xdr:colOff>638175</xdr:colOff>
      <xdr:row>98</xdr:row>
      <xdr:rowOff>30559</xdr:rowOff>
    </xdr:from>
    <xdr:to>
      <xdr:col>4</xdr:col>
      <xdr:colOff>155575</xdr:colOff>
      <xdr:row>98</xdr:row>
      <xdr:rowOff>38387</xdr:rowOff>
    </xdr:to>
    <xdr:cxnSp macro="">
      <xdr:nvCxnSpPr>
        <xdr:cNvPr id="235" name="直線コネクタ 234"/>
        <xdr:cNvCxnSpPr/>
      </xdr:nvCxnSpPr>
      <xdr:spPr>
        <a:xfrm flipV="1">
          <a:off x="2019300" y="16832659"/>
          <a:ext cx="889000" cy="7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98109</xdr:rowOff>
    </xdr:from>
    <xdr:to>
      <xdr:col>4</xdr:col>
      <xdr:colOff>206375</xdr:colOff>
      <xdr:row>96</xdr:row>
      <xdr:rowOff>28259</xdr:rowOff>
    </xdr:to>
    <xdr:sp macro="" textlink="">
      <xdr:nvSpPr>
        <xdr:cNvPr id="236" name="フローチャート : 判断 235"/>
        <xdr:cNvSpPr/>
      </xdr:nvSpPr>
      <xdr:spPr>
        <a:xfrm>
          <a:off x="2857500" y="16385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44786</xdr:rowOff>
    </xdr:from>
    <xdr:ext cx="534377" cy="259045"/>
    <xdr:sp macro="" textlink="">
      <xdr:nvSpPr>
        <xdr:cNvPr id="237" name="テキスト ボックス 236"/>
        <xdr:cNvSpPr txBox="1"/>
      </xdr:nvSpPr>
      <xdr:spPr>
        <a:xfrm>
          <a:off x="2641111" y="16161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58,404</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10051</xdr:rowOff>
    </xdr:from>
    <xdr:to>
      <xdr:col>2</xdr:col>
      <xdr:colOff>638175</xdr:colOff>
      <xdr:row>98</xdr:row>
      <xdr:rowOff>38387</xdr:rowOff>
    </xdr:to>
    <xdr:cxnSp macro="">
      <xdr:nvCxnSpPr>
        <xdr:cNvPr id="238" name="直線コネクタ 237"/>
        <xdr:cNvCxnSpPr/>
      </xdr:nvCxnSpPr>
      <xdr:spPr>
        <a:xfrm>
          <a:off x="1130300" y="16812151"/>
          <a:ext cx="889000" cy="28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81215</xdr:rowOff>
    </xdr:from>
    <xdr:to>
      <xdr:col>3</xdr:col>
      <xdr:colOff>3175</xdr:colOff>
      <xdr:row>96</xdr:row>
      <xdr:rowOff>11365</xdr:rowOff>
    </xdr:to>
    <xdr:sp macro="" textlink="">
      <xdr:nvSpPr>
        <xdr:cNvPr id="239" name="フローチャート : 判断 238"/>
        <xdr:cNvSpPr/>
      </xdr:nvSpPr>
      <xdr:spPr>
        <a:xfrm>
          <a:off x="1968500" y="16368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27892</xdr:rowOff>
    </xdr:from>
    <xdr:ext cx="534377" cy="259045"/>
    <xdr:sp macro="" textlink="">
      <xdr:nvSpPr>
        <xdr:cNvPr id="240" name="テキスト ボックス 239"/>
        <xdr:cNvSpPr txBox="1"/>
      </xdr:nvSpPr>
      <xdr:spPr>
        <a:xfrm>
          <a:off x="1752111" y="16144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59,956</a:t>
          </a:r>
          <a:endParaRPr kumimoji="1" lang="ja-JP" altLang="en-US" sz="1000" b="1">
            <a:solidFill>
              <a:srgbClr val="000080"/>
            </a:solidFill>
            <a:latin typeface="ＭＳ Ｐゴシック"/>
          </a:endParaRPr>
        </a:p>
      </xdr:txBody>
    </xdr:sp>
    <xdr:clientData/>
  </xdr:oneCellAnchor>
  <xdr:twoCellAnchor>
    <xdr:from>
      <xdr:col>1</xdr:col>
      <xdr:colOff>384175</xdr:colOff>
      <xdr:row>95</xdr:row>
      <xdr:rowOff>167691</xdr:rowOff>
    </xdr:from>
    <xdr:to>
      <xdr:col>1</xdr:col>
      <xdr:colOff>485775</xdr:colOff>
      <xdr:row>96</xdr:row>
      <xdr:rowOff>97841</xdr:rowOff>
    </xdr:to>
    <xdr:sp macro="" textlink="">
      <xdr:nvSpPr>
        <xdr:cNvPr id="241" name="フローチャート : 判断 240"/>
        <xdr:cNvSpPr/>
      </xdr:nvSpPr>
      <xdr:spPr>
        <a:xfrm>
          <a:off x="1079500" y="16455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114368</xdr:rowOff>
    </xdr:from>
    <xdr:ext cx="534377" cy="259045"/>
    <xdr:sp macro="" textlink="">
      <xdr:nvSpPr>
        <xdr:cNvPr id="242" name="テキスト ボックス 241"/>
        <xdr:cNvSpPr txBox="1"/>
      </xdr:nvSpPr>
      <xdr:spPr>
        <a:xfrm>
          <a:off x="863111" y="16230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52,012</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3" name="テキスト ボックス 242"/>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4" name="テキスト ボックス 243"/>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5" name="テキスト ボックス 244"/>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6" name="テキスト ボックス 245"/>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7" name="テキスト ボックス 246"/>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97</xdr:row>
      <xdr:rowOff>123920</xdr:rowOff>
    </xdr:from>
    <xdr:to>
      <xdr:col>6</xdr:col>
      <xdr:colOff>561975</xdr:colOff>
      <xdr:row>98</xdr:row>
      <xdr:rowOff>54070</xdr:rowOff>
    </xdr:to>
    <xdr:sp macro="" textlink="">
      <xdr:nvSpPr>
        <xdr:cNvPr id="248" name="円/楕円 247"/>
        <xdr:cNvSpPr/>
      </xdr:nvSpPr>
      <xdr:spPr>
        <a:xfrm>
          <a:off x="4584700" y="16754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38847</xdr:rowOff>
    </xdr:from>
    <xdr:ext cx="534377" cy="259045"/>
    <xdr:sp macro="" textlink="">
      <xdr:nvSpPr>
        <xdr:cNvPr id="249" name="扶助費該当値テキスト"/>
        <xdr:cNvSpPr txBox="1"/>
      </xdr:nvSpPr>
      <xdr:spPr>
        <a:xfrm>
          <a:off x="4686300" y="166694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24,533</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123027</xdr:rowOff>
    </xdr:from>
    <xdr:to>
      <xdr:col>5</xdr:col>
      <xdr:colOff>409575</xdr:colOff>
      <xdr:row>98</xdr:row>
      <xdr:rowOff>53177</xdr:rowOff>
    </xdr:to>
    <xdr:sp macro="" textlink="">
      <xdr:nvSpPr>
        <xdr:cNvPr id="250" name="円/楕円 249"/>
        <xdr:cNvSpPr/>
      </xdr:nvSpPr>
      <xdr:spPr>
        <a:xfrm>
          <a:off x="3746500" y="16753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44304</xdr:rowOff>
    </xdr:from>
    <xdr:ext cx="534377" cy="259045"/>
    <xdr:sp macro="" textlink="">
      <xdr:nvSpPr>
        <xdr:cNvPr id="251" name="テキスト ボックス 250"/>
        <xdr:cNvSpPr txBox="1"/>
      </xdr:nvSpPr>
      <xdr:spPr>
        <a:xfrm>
          <a:off x="3530111" y="16846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24,615</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151209</xdr:rowOff>
    </xdr:from>
    <xdr:to>
      <xdr:col>4</xdr:col>
      <xdr:colOff>206375</xdr:colOff>
      <xdr:row>98</xdr:row>
      <xdr:rowOff>81359</xdr:rowOff>
    </xdr:to>
    <xdr:sp macro="" textlink="">
      <xdr:nvSpPr>
        <xdr:cNvPr id="252" name="円/楕円 251"/>
        <xdr:cNvSpPr/>
      </xdr:nvSpPr>
      <xdr:spPr>
        <a:xfrm>
          <a:off x="2857500" y="16781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72486</xdr:rowOff>
    </xdr:from>
    <xdr:ext cx="534377" cy="259045"/>
    <xdr:sp macro="" textlink="">
      <xdr:nvSpPr>
        <xdr:cNvPr id="253" name="テキスト ボックス 252"/>
        <xdr:cNvSpPr txBox="1"/>
      </xdr:nvSpPr>
      <xdr:spPr>
        <a:xfrm>
          <a:off x="2641111" y="16874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22,026</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159037</xdr:rowOff>
    </xdr:from>
    <xdr:to>
      <xdr:col>3</xdr:col>
      <xdr:colOff>3175</xdr:colOff>
      <xdr:row>98</xdr:row>
      <xdr:rowOff>89187</xdr:rowOff>
    </xdr:to>
    <xdr:sp macro="" textlink="">
      <xdr:nvSpPr>
        <xdr:cNvPr id="254" name="円/楕円 253"/>
        <xdr:cNvSpPr/>
      </xdr:nvSpPr>
      <xdr:spPr>
        <a:xfrm>
          <a:off x="1968500" y="16789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80314</xdr:rowOff>
    </xdr:from>
    <xdr:ext cx="534377" cy="259045"/>
    <xdr:sp macro="" textlink="">
      <xdr:nvSpPr>
        <xdr:cNvPr id="255" name="テキスト ボックス 254"/>
        <xdr:cNvSpPr txBox="1"/>
      </xdr:nvSpPr>
      <xdr:spPr>
        <a:xfrm>
          <a:off x="1752111" y="16882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21,307</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130701</xdr:rowOff>
    </xdr:from>
    <xdr:to>
      <xdr:col>1</xdr:col>
      <xdr:colOff>485775</xdr:colOff>
      <xdr:row>98</xdr:row>
      <xdr:rowOff>60851</xdr:rowOff>
    </xdr:to>
    <xdr:sp macro="" textlink="">
      <xdr:nvSpPr>
        <xdr:cNvPr id="256" name="円/楕円 255"/>
        <xdr:cNvSpPr/>
      </xdr:nvSpPr>
      <xdr:spPr>
        <a:xfrm>
          <a:off x="1079500" y="16761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51978</xdr:rowOff>
    </xdr:from>
    <xdr:ext cx="534377" cy="259045"/>
    <xdr:sp macro="" textlink="">
      <xdr:nvSpPr>
        <xdr:cNvPr id="257" name="テキスト ボックス 256"/>
        <xdr:cNvSpPr txBox="1"/>
      </xdr:nvSpPr>
      <xdr:spPr>
        <a:xfrm>
          <a:off x="863111" y="16854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23,910</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58" name="正方形/長方形 257"/>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59" name="正方形/長方形 258"/>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0" name="正方形/長方形 259"/>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3/60</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1" name="正方形/長方形 260"/>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2" name="正方形/長方形 261"/>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3" name="正方形/長方形 262"/>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4" name="正方形/長方形 263"/>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52,577</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5" name="正方形/長方形 264"/>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6" name="テキスト ボックス 265"/>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7" name="直線コネクタ 266"/>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139700</xdr:rowOff>
    </xdr:from>
    <xdr:to>
      <xdr:col>16</xdr:col>
      <xdr:colOff>307975</xdr:colOff>
      <xdr:row>38</xdr:row>
      <xdr:rowOff>139700</xdr:rowOff>
    </xdr:to>
    <xdr:cxnSp macro="">
      <xdr:nvCxnSpPr>
        <xdr:cNvPr id="268" name="直線コネクタ 267"/>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168927</xdr:rowOff>
    </xdr:from>
    <xdr:ext cx="248786" cy="259045"/>
    <xdr:sp macro="" textlink="">
      <xdr:nvSpPr>
        <xdr:cNvPr id="269" name="テキスト ボックス 268"/>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70" name="直線コネクタ 269"/>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35</xdr:row>
      <xdr:rowOff>54627</xdr:rowOff>
    </xdr:from>
    <xdr:ext cx="595419" cy="259045"/>
    <xdr:sp macro="" textlink="">
      <xdr:nvSpPr>
        <xdr:cNvPr id="271" name="テキスト ボックス 270"/>
        <xdr:cNvSpPr txBox="1"/>
      </xdr:nvSpPr>
      <xdr:spPr>
        <a:xfrm>
          <a:off x="6008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72" name="直線コネクタ 271"/>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32</xdr:row>
      <xdr:rowOff>111777</xdr:rowOff>
    </xdr:from>
    <xdr:ext cx="595419" cy="259045"/>
    <xdr:sp macro="" textlink="">
      <xdr:nvSpPr>
        <xdr:cNvPr id="273" name="テキスト ボックス 272"/>
        <xdr:cNvSpPr txBox="1"/>
      </xdr:nvSpPr>
      <xdr:spPr>
        <a:xfrm>
          <a:off x="6008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74" name="直線コネクタ 273"/>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168927</xdr:rowOff>
    </xdr:from>
    <xdr:ext cx="595419" cy="259045"/>
    <xdr:sp macro="" textlink="">
      <xdr:nvSpPr>
        <xdr:cNvPr id="275" name="テキスト ボックス 274"/>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76" name="直線コネクタ 275"/>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77" name="テキスト ボックス 276"/>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78"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72080</xdr:rowOff>
    </xdr:from>
    <xdr:to>
      <xdr:col>15</xdr:col>
      <xdr:colOff>180340</xdr:colOff>
      <xdr:row>38</xdr:row>
      <xdr:rowOff>19810</xdr:rowOff>
    </xdr:to>
    <xdr:cxnSp macro="">
      <xdr:nvCxnSpPr>
        <xdr:cNvPr id="279" name="直線コネクタ 278"/>
        <xdr:cNvCxnSpPr/>
      </xdr:nvCxnSpPr>
      <xdr:spPr>
        <a:xfrm flipV="1">
          <a:off x="10475595" y="5387030"/>
          <a:ext cx="1270" cy="1147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23637</xdr:rowOff>
    </xdr:from>
    <xdr:ext cx="534377" cy="259045"/>
    <xdr:sp macro="" textlink="">
      <xdr:nvSpPr>
        <xdr:cNvPr id="280" name="補助費等最小値テキスト"/>
        <xdr:cNvSpPr txBox="1"/>
      </xdr:nvSpPr>
      <xdr:spPr>
        <a:xfrm>
          <a:off x="10528300" y="6538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52,445</a:t>
          </a:r>
          <a:endParaRPr kumimoji="1" lang="ja-JP" altLang="en-US" sz="1000" b="1">
            <a:latin typeface="ＭＳ Ｐゴシック"/>
          </a:endParaRPr>
        </a:p>
      </xdr:txBody>
    </xdr:sp>
    <xdr:clientData/>
  </xdr:oneCellAnchor>
  <xdr:twoCellAnchor>
    <xdr:from>
      <xdr:col>15</xdr:col>
      <xdr:colOff>92075</xdr:colOff>
      <xdr:row>38</xdr:row>
      <xdr:rowOff>19810</xdr:rowOff>
    </xdr:from>
    <xdr:to>
      <xdr:col>15</xdr:col>
      <xdr:colOff>269875</xdr:colOff>
      <xdr:row>38</xdr:row>
      <xdr:rowOff>19810</xdr:rowOff>
    </xdr:to>
    <xdr:cxnSp macro="">
      <xdr:nvCxnSpPr>
        <xdr:cNvPr id="281" name="直線コネクタ 280"/>
        <xdr:cNvCxnSpPr/>
      </xdr:nvCxnSpPr>
      <xdr:spPr>
        <a:xfrm>
          <a:off x="10388600" y="65349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18757</xdr:rowOff>
    </xdr:from>
    <xdr:ext cx="599010" cy="259045"/>
    <xdr:sp macro="" textlink="">
      <xdr:nvSpPr>
        <xdr:cNvPr id="282" name="補助費等最大値テキスト"/>
        <xdr:cNvSpPr txBox="1"/>
      </xdr:nvSpPr>
      <xdr:spPr>
        <a:xfrm>
          <a:off x="10528300" y="51622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554,580</a:t>
          </a:r>
          <a:endParaRPr kumimoji="1" lang="ja-JP" altLang="en-US" sz="1000" b="1">
            <a:latin typeface="ＭＳ Ｐゴシック"/>
          </a:endParaRPr>
        </a:p>
      </xdr:txBody>
    </xdr:sp>
    <xdr:clientData/>
  </xdr:oneCellAnchor>
  <xdr:twoCellAnchor>
    <xdr:from>
      <xdr:col>15</xdr:col>
      <xdr:colOff>92075</xdr:colOff>
      <xdr:row>31</xdr:row>
      <xdr:rowOff>72080</xdr:rowOff>
    </xdr:from>
    <xdr:to>
      <xdr:col>15</xdr:col>
      <xdr:colOff>269875</xdr:colOff>
      <xdr:row>31</xdr:row>
      <xdr:rowOff>72080</xdr:rowOff>
    </xdr:to>
    <xdr:cxnSp macro="">
      <xdr:nvCxnSpPr>
        <xdr:cNvPr id="283" name="直線コネクタ 282"/>
        <xdr:cNvCxnSpPr/>
      </xdr:nvCxnSpPr>
      <xdr:spPr>
        <a:xfrm>
          <a:off x="10388600" y="5387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34</xdr:row>
      <xdr:rowOff>136493</xdr:rowOff>
    </xdr:from>
    <xdr:to>
      <xdr:col>15</xdr:col>
      <xdr:colOff>180975</xdr:colOff>
      <xdr:row>35</xdr:row>
      <xdr:rowOff>24479</xdr:rowOff>
    </xdr:to>
    <xdr:cxnSp macro="">
      <xdr:nvCxnSpPr>
        <xdr:cNvPr id="284" name="直線コネクタ 283"/>
        <xdr:cNvCxnSpPr/>
      </xdr:nvCxnSpPr>
      <xdr:spPr>
        <a:xfrm flipV="1">
          <a:off x="9639300" y="5965793"/>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115964</xdr:rowOff>
    </xdr:from>
    <xdr:ext cx="599010" cy="259045"/>
    <xdr:sp macro="" textlink="">
      <xdr:nvSpPr>
        <xdr:cNvPr id="285" name="補助費等平均値テキスト"/>
        <xdr:cNvSpPr txBox="1"/>
      </xdr:nvSpPr>
      <xdr:spPr>
        <a:xfrm>
          <a:off x="10528300" y="628816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128,724</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137537</xdr:rowOff>
    </xdr:from>
    <xdr:to>
      <xdr:col>15</xdr:col>
      <xdr:colOff>231775</xdr:colOff>
      <xdr:row>37</xdr:row>
      <xdr:rowOff>67687</xdr:rowOff>
    </xdr:to>
    <xdr:sp macro="" textlink="">
      <xdr:nvSpPr>
        <xdr:cNvPr id="286" name="フローチャート : 判断 285"/>
        <xdr:cNvSpPr/>
      </xdr:nvSpPr>
      <xdr:spPr>
        <a:xfrm>
          <a:off x="10426700" y="6309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34</xdr:row>
      <xdr:rowOff>79569</xdr:rowOff>
    </xdr:from>
    <xdr:to>
      <xdr:col>14</xdr:col>
      <xdr:colOff>28575</xdr:colOff>
      <xdr:row>35</xdr:row>
      <xdr:rowOff>24479</xdr:rowOff>
    </xdr:to>
    <xdr:cxnSp macro="">
      <xdr:nvCxnSpPr>
        <xdr:cNvPr id="287" name="直線コネクタ 286"/>
        <xdr:cNvCxnSpPr/>
      </xdr:nvCxnSpPr>
      <xdr:spPr>
        <a:xfrm>
          <a:off x="8750300" y="5908869"/>
          <a:ext cx="889000" cy="116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143563</xdr:rowOff>
    </xdr:from>
    <xdr:to>
      <xdr:col>14</xdr:col>
      <xdr:colOff>79375</xdr:colOff>
      <xdr:row>37</xdr:row>
      <xdr:rowOff>73713</xdr:rowOff>
    </xdr:to>
    <xdr:sp macro="" textlink="">
      <xdr:nvSpPr>
        <xdr:cNvPr id="288" name="フローチャート : 判断 287"/>
        <xdr:cNvSpPr/>
      </xdr:nvSpPr>
      <xdr:spPr>
        <a:xfrm>
          <a:off x="9588500" y="6315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37</xdr:row>
      <xdr:rowOff>64840</xdr:rowOff>
    </xdr:from>
    <xdr:ext cx="599010" cy="259045"/>
    <xdr:sp macro="" textlink="">
      <xdr:nvSpPr>
        <xdr:cNvPr id="289" name="テキスト ボックス 288"/>
        <xdr:cNvSpPr txBox="1"/>
      </xdr:nvSpPr>
      <xdr:spPr>
        <a:xfrm>
          <a:off x="9339794" y="64084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126,088</a:t>
          </a:r>
          <a:endParaRPr kumimoji="1" lang="ja-JP" altLang="en-US" sz="1000" b="1">
            <a:solidFill>
              <a:srgbClr val="000080"/>
            </a:solidFill>
            <a:latin typeface="ＭＳ Ｐゴシック"/>
          </a:endParaRPr>
        </a:p>
      </xdr:txBody>
    </xdr:sp>
    <xdr:clientData/>
  </xdr:oneCellAnchor>
  <xdr:twoCellAnchor>
    <xdr:from>
      <xdr:col>11</xdr:col>
      <xdr:colOff>307975</xdr:colOff>
      <xdr:row>34</xdr:row>
      <xdr:rowOff>79569</xdr:rowOff>
    </xdr:from>
    <xdr:to>
      <xdr:col>12</xdr:col>
      <xdr:colOff>511175</xdr:colOff>
      <xdr:row>34</xdr:row>
      <xdr:rowOff>111516</xdr:rowOff>
    </xdr:to>
    <xdr:cxnSp macro="">
      <xdr:nvCxnSpPr>
        <xdr:cNvPr id="290" name="直線コネクタ 289"/>
        <xdr:cNvCxnSpPr/>
      </xdr:nvCxnSpPr>
      <xdr:spPr>
        <a:xfrm flipV="1">
          <a:off x="7861300" y="5908869"/>
          <a:ext cx="889000" cy="31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98</xdr:rowOff>
    </xdr:from>
    <xdr:to>
      <xdr:col>12</xdr:col>
      <xdr:colOff>561975</xdr:colOff>
      <xdr:row>37</xdr:row>
      <xdr:rowOff>101698</xdr:rowOff>
    </xdr:to>
    <xdr:sp macro="" textlink="">
      <xdr:nvSpPr>
        <xdr:cNvPr id="291" name="フローチャート : 判断 290"/>
        <xdr:cNvSpPr/>
      </xdr:nvSpPr>
      <xdr:spPr>
        <a:xfrm>
          <a:off x="8699500" y="6343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37</xdr:row>
      <xdr:rowOff>92825</xdr:rowOff>
    </xdr:from>
    <xdr:ext cx="599010" cy="259045"/>
    <xdr:sp macro="" textlink="">
      <xdr:nvSpPr>
        <xdr:cNvPr id="292" name="テキスト ボックス 291"/>
        <xdr:cNvSpPr txBox="1"/>
      </xdr:nvSpPr>
      <xdr:spPr>
        <a:xfrm>
          <a:off x="8450794" y="64364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113,846</a:t>
          </a:r>
          <a:endParaRPr kumimoji="1" lang="ja-JP" altLang="en-US" sz="1000" b="1">
            <a:solidFill>
              <a:srgbClr val="000080"/>
            </a:solidFill>
            <a:latin typeface="ＭＳ Ｐゴシック"/>
          </a:endParaRPr>
        </a:p>
      </xdr:txBody>
    </xdr:sp>
    <xdr:clientData/>
  </xdr:oneCellAnchor>
  <xdr:twoCellAnchor>
    <xdr:from>
      <xdr:col>10</xdr:col>
      <xdr:colOff>104775</xdr:colOff>
      <xdr:row>34</xdr:row>
      <xdr:rowOff>92931</xdr:rowOff>
    </xdr:from>
    <xdr:to>
      <xdr:col>11</xdr:col>
      <xdr:colOff>307975</xdr:colOff>
      <xdr:row>34</xdr:row>
      <xdr:rowOff>111516</xdr:rowOff>
    </xdr:to>
    <xdr:cxnSp macro="">
      <xdr:nvCxnSpPr>
        <xdr:cNvPr id="293" name="直線コネクタ 292"/>
        <xdr:cNvCxnSpPr/>
      </xdr:nvCxnSpPr>
      <xdr:spPr>
        <a:xfrm>
          <a:off x="6972300" y="5922231"/>
          <a:ext cx="889000" cy="1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18747</xdr:rowOff>
    </xdr:from>
    <xdr:to>
      <xdr:col>11</xdr:col>
      <xdr:colOff>358775</xdr:colOff>
      <xdr:row>37</xdr:row>
      <xdr:rowOff>120347</xdr:rowOff>
    </xdr:to>
    <xdr:sp macro="" textlink="">
      <xdr:nvSpPr>
        <xdr:cNvPr id="294" name="フローチャート : 判断 293"/>
        <xdr:cNvSpPr/>
      </xdr:nvSpPr>
      <xdr:spPr>
        <a:xfrm>
          <a:off x="7810500" y="6362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37</xdr:row>
      <xdr:rowOff>111474</xdr:rowOff>
    </xdr:from>
    <xdr:ext cx="599010" cy="259045"/>
    <xdr:sp macro="" textlink="">
      <xdr:nvSpPr>
        <xdr:cNvPr id="295" name="テキスト ボックス 294"/>
        <xdr:cNvSpPr txBox="1"/>
      </xdr:nvSpPr>
      <xdr:spPr>
        <a:xfrm>
          <a:off x="7561794" y="6455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105,688</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12353</xdr:rowOff>
    </xdr:from>
    <xdr:to>
      <xdr:col>10</xdr:col>
      <xdr:colOff>155575</xdr:colOff>
      <xdr:row>37</xdr:row>
      <xdr:rowOff>113953</xdr:rowOff>
    </xdr:to>
    <xdr:sp macro="" textlink="">
      <xdr:nvSpPr>
        <xdr:cNvPr id="296" name="フローチャート : 判断 295"/>
        <xdr:cNvSpPr/>
      </xdr:nvSpPr>
      <xdr:spPr>
        <a:xfrm>
          <a:off x="6921500" y="6356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37</xdr:row>
      <xdr:rowOff>105080</xdr:rowOff>
    </xdr:from>
    <xdr:ext cx="599010" cy="259045"/>
    <xdr:sp macro="" textlink="">
      <xdr:nvSpPr>
        <xdr:cNvPr id="297" name="テキスト ボックス 296"/>
        <xdr:cNvSpPr txBox="1"/>
      </xdr:nvSpPr>
      <xdr:spPr>
        <a:xfrm>
          <a:off x="6672794" y="64487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108,485</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298" name="テキスト ボックス 297"/>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299" name="テキスト ボックス 298"/>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0" name="テキスト ボックス 299"/>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1" name="テキスト ボックス 300"/>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2" name="テキスト ボックス 301"/>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34</xdr:row>
      <xdr:rowOff>85693</xdr:rowOff>
    </xdr:from>
    <xdr:to>
      <xdr:col>15</xdr:col>
      <xdr:colOff>231775</xdr:colOff>
      <xdr:row>35</xdr:row>
      <xdr:rowOff>15843</xdr:rowOff>
    </xdr:to>
    <xdr:sp macro="" textlink="">
      <xdr:nvSpPr>
        <xdr:cNvPr id="303" name="円/楕円 302"/>
        <xdr:cNvSpPr/>
      </xdr:nvSpPr>
      <xdr:spPr>
        <a:xfrm>
          <a:off x="10426700" y="5914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33</xdr:row>
      <xdr:rowOff>108570</xdr:rowOff>
    </xdr:from>
    <xdr:ext cx="599010" cy="259045"/>
    <xdr:sp macro="" textlink="">
      <xdr:nvSpPr>
        <xdr:cNvPr id="304" name="補助費等該当値テキスト"/>
        <xdr:cNvSpPr txBox="1"/>
      </xdr:nvSpPr>
      <xdr:spPr>
        <a:xfrm>
          <a:off x="10528300" y="57664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301,403</a:t>
          </a:r>
          <a:endParaRPr kumimoji="1" lang="ja-JP" altLang="en-US" sz="1000" b="1">
            <a:solidFill>
              <a:srgbClr val="FF0000"/>
            </a:solidFill>
            <a:latin typeface="ＭＳ Ｐゴシック"/>
          </a:endParaRPr>
        </a:p>
      </xdr:txBody>
    </xdr:sp>
    <xdr:clientData/>
  </xdr:oneCellAnchor>
  <xdr:twoCellAnchor>
    <xdr:from>
      <xdr:col>13</xdr:col>
      <xdr:colOff>663575</xdr:colOff>
      <xdr:row>34</xdr:row>
      <xdr:rowOff>145129</xdr:rowOff>
    </xdr:from>
    <xdr:to>
      <xdr:col>14</xdr:col>
      <xdr:colOff>79375</xdr:colOff>
      <xdr:row>35</xdr:row>
      <xdr:rowOff>75279</xdr:rowOff>
    </xdr:to>
    <xdr:sp macro="" textlink="">
      <xdr:nvSpPr>
        <xdr:cNvPr id="305" name="円/楕円 304"/>
        <xdr:cNvSpPr/>
      </xdr:nvSpPr>
      <xdr:spPr>
        <a:xfrm>
          <a:off x="9588500" y="5974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33</xdr:row>
      <xdr:rowOff>91806</xdr:rowOff>
    </xdr:from>
    <xdr:ext cx="599010" cy="259045"/>
    <xdr:sp macro="" textlink="">
      <xdr:nvSpPr>
        <xdr:cNvPr id="306" name="テキスト ボックス 305"/>
        <xdr:cNvSpPr txBox="1"/>
      </xdr:nvSpPr>
      <xdr:spPr>
        <a:xfrm>
          <a:off x="9339794" y="57496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275,403</a:t>
          </a:r>
          <a:endParaRPr kumimoji="1" lang="ja-JP" altLang="en-US" sz="1000" b="1">
            <a:solidFill>
              <a:srgbClr val="FF0000"/>
            </a:solidFill>
            <a:latin typeface="ＭＳ Ｐゴシック"/>
          </a:endParaRPr>
        </a:p>
      </xdr:txBody>
    </xdr:sp>
    <xdr:clientData/>
  </xdr:oneCellAnchor>
  <xdr:twoCellAnchor>
    <xdr:from>
      <xdr:col>12</xdr:col>
      <xdr:colOff>460375</xdr:colOff>
      <xdr:row>34</xdr:row>
      <xdr:rowOff>28769</xdr:rowOff>
    </xdr:from>
    <xdr:to>
      <xdr:col>12</xdr:col>
      <xdr:colOff>561975</xdr:colOff>
      <xdr:row>34</xdr:row>
      <xdr:rowOff>130369</xdr:rowOff>
    </xdr:to>
    <xdr:sp macro="" textlink="">
      <xdr:nvSpPr>
        <xdr:cNvPr id="307" name="円/楕円 306"/>
        <xdr:cNvSpPr/>
      </xdr:nvSpPr>
      <xdr:spPr>
        <a:xfrm>
          <a:off x="8699500" y="5858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32</xdr:row>
      <xdr:rowOff>146896</xdr:rowOff>
    </xdr:from>
    <xdr:ext cx="599010" cy="259045"/>
    <xdr:sp macro="" textlink="">
      <xdr:nvSpPr>
        <xdr:cNvPr id="308" name="テキスト ボックス 307"/>
        <xdr:cNvSpPr txBox="1"/>
      </xdr:nvSpPr>
      <xdr:spPr>
        <a:xfrm>
          <a:off x="8450794" y="56332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326,304</a:t>
          </a:r>
          <a:endParaRPr kumimoji="1" lang="ja-JP" altLang="en-US" sz="1000" b="1">
            <a:solidFill>
              <a:srgbClr val="FF0000"/>
            </a:solidFill>
            <a:latin typeface="ＭＳ Ｐゴシック"/>
          </a:endParaRPr>
        </a:p>
      </xdr:txBody>
    </xdr:sp>
    <xdr:clientData/>
  </xdr:oneCellAnchor>
  <xdr:twoCellAnchor>
    <xdr:from>
      <xdr:col>11</xdr:col>
      <xdr:colOff>257175</xdr:colOff>
      <xdr:row>34</xdr:row>
      <xdr:rowOff>60716</xdr:rowOff>
    </xdr:from>
    <xdr:to>
      <xdr:col>11</xdr:col>
      <xdr:colOff>358775</xdr:colOff>
      <xdr:row>34</xdr:row>
      <xdr:rowOff>162316</xdr:rowOff>
    </xdr:to>
    <xdr:sp macro="" textlink="">
      <xdr:nvSpPr>
        <xdr:cNvPr id="309" name="円/楕円 308"/>
        <xdr:cNvSpPr/>
      </xdr:nvSpPr>
      <xdr:spPr>
        <a:xfrm>
          <a:off x="7810500" y="5890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33</xdr:row>
      <xdr:rowOff>7393</xdr:rowOff>
    </xdr:from>
    <xdr:ext cx="599010" cy="259045"/>
    <xdr:sp macro="" textlink="">
      <xdr:nvSpPr>
        <xdr:cNvPr id="310" name="テキスト ボックス 309"/>
        <xdr:cNvSpPr txBox="1"/>
      </xdr:nvSpPr>
      <xdr:spPr>
        <a:xfrm>
          <a:off x="7561794" y="56652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312,329</a:t>
          </a:r>
          <a:endParaRPr kumimoji="1" lang="ja-JP" altLang="en-US" sz="1000" b="1">
            <a:solidFill>
              <a:srgbClr val="FF0000"/>
            </a:solidFill>
            <a:latin typeface="ＭＳ Ｐゴシック"/>
          </a:endParaRPr>
        </a:p>
      </xdr:txBody>
    </xdr:sp>
    <xdr:clientData/>
  </xdr:oneCellAnchor>
  <xdr:twoCellAnchor>
    <xdr:from>
      <xdr:col>10</xdr:col>
      <xdr:colOff>53975</xdr:colOff>
      <xdr:row>34</xdr:row>
      <xdr:rowOff>42131</xdr:rowOff>
    </xdr:from>
    <xdr:to>
      <xdr:col>10</xdr:col>
      <xdr:colOff>155575</xdr:colOff>
      <xdr:row>34</xdr:row>
      <xdr:rowOff>143731</xdr:rowOff>
    </xdr:to>
    <xdr:sp macro="" textlink="">
      <xdr:nvSpPr>
        <xdr:cNvPr id="311" name="円/楕円 310"/>
        <xdr:cNvSpPr/>
      </xdr:nvSpPr>
      <xdr:spPr>
        <a:xfrm>
          <a:off x="6921500" y="5871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32</xdr:row>
      <xdr:rowOff>160258</xdr:rowOff>
    </xdr:from>
    <xdr:ext cx="599010" cy="259045"/>
    <xdr:sp macro="" textlink="">
      <xdr:nvSpPr>
        <xdr:cNvPr id="312" name="テキスト ボックス 311"/>
        <xdr:cNvSpPr txBox="1"/>
      </xdr:nvSpPr>
      <xdr:spPr>
        <a:xfrm>
          <a:off x="6672794" y="56466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320,459</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3" name="正方形/長方形 312"/>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4" name="正方形/長方形 313"/>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15" name="正方形/長方形 314"/>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6/60</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16" name="正方形/長方形 315"/>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17" name="正方形/長方形 316"/>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18" name="正方形/長方形 317"/>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19" name="正方形/長方形 318"/>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94,541</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0" name="正方形/長方形 319"/>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1" name="テキスト ボックス 320"/>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2" name="直線コネクタ 321"/>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25400</xdr:rowOff>
    </xdr:from>
    <xdr:to>
      <xdr:col>16</xdr:col>
      <xdr:colOff>307975</xdr:colOff>
      <xdr:row>58</xdr:row>
      <xdr:rowOff>25400</xdr:rowOff>
    </xdr:to>
    <xdr:cxnSp macro="">
      <xdr:nvCxnSpPr>
        <xdr:cNvPr id="323" name="直線コネクタ 322"/>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54627</xdr:rowOff>
    </xdr:from>
    <xdr:ext cx="248786" cy="259045"/>
    <xdr:sp macro="" textlink="">
      <xdr:nvSpPr>
        <xdr:cNvPr id="324" name="テキスト ボックス 323"/>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25" name="直線コネクタ 324"/>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53</xdr:row>
      <xdr:rowOff>168927</xdr:rowOff>
    </xdr:from>
    <xdr:ext cx="685572" cy="259045"/>
    <xdr:sp macro="" textlink="">
      <xdr:nvSpPr>
        <xdr:cNvPr id="326" name="テキスト ボックス 325"/>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51</xdr:row>
      <xdr:rowOff>82550</xdr:rowOff>
    </xdr:from>
    <xdr:to>
      <xdr:col>16</xdr:col>
      <xdr:colOff>307975</xdr:colOff>
      <xdr:row>51</xdr:row>
      <xdr:rowOff>82550</xdr:rowOff>
    </xdr:to>
    <xdr:cxnSp macro="">
      <xdr:nvCxnSpPr>
        <xdr:cNvPr id="327" name="直線コネクタ 326"/>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50</xdr:row>
      <xdr:rowOff>111777</xdr:rowOff>
    </xdr:from>
    <xdr:ext cx="685572" cy="259045"/>
    <xdr:sp macro="" textlink="">
      <xdr:nvSpPr>
        <xdr:cNvPr id="328" name="テキスト ボックス 327"/>
        <xdr:cNvSpPr txBox="1"/>
      </xdr:nvSpPr>
      <xdr:spPr>
        <a:xfrm>
          <a:off x="5918428" y="8684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29" name="直線コネクタ 328"/>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30" name="テキスト ボックス 329"/>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1"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106932</xdr:rowOff>
    </xdr:from>
    <xdr:to>
      <xdr:col>15</xdr:col>
      <xdr:colOff>180340</xdr:colOff>
      <xdr:row>57</xdr:row>
      <xdr:rowOff>165157</xdr:rowOff>
    </xdr:to>
    <xdr:cxnSp macro="">
      <xdr:nvCxnSpPr>
        <xdr:cNvPr id="332" name="直線コネクタ 331"/>
        <xdr:cNvCxnSpPr/>
      </xdr:nvCxnSpPr>
      <xdr:spPr>
        <a:xfrm flipV="1">
          <a:off x="10475595" y="8679432"/>
          <a:ext cx="1270" cy="12583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168984</xdr:rowOff>
    </xdr:from>
    <xdr:ext cx="534377" cy="259045"/>
    <xdr:sp macro="" textlink="">
      <xdr:nvSpPr>
        <xdr:cNvPr id="333" name="普通建設事業費最小値テキスト"/>
        <xdr:cNvSpPr txBox="1"/>
      </xdr:nvSpPr>
      <xdr:spPr>
        <a:xfrm>
          <a:off x="10528300" y="9941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55,456</a:t>
          </a:r>
          <a:endParaRPr kumimoji="1" lang="ja-JP" altLang="en-US" sz="1000" b="1">
            <a:latin typeface="ＭＳ Ｐゴシック"/>
          </a:endParaRPr>
        </a:p>
      </xdr:txBody>
    </xdr:sp>
    <xdr:clientData/>
  </xdr:oneCellAnchor>
  <xdr:twoCellAnchor>
    <xdr:from>
      <xdr:col>15</xdr:col>
      <xdr:colOff>92075</xdr:colOff>
      <xdr:row>57</xdr:row>
      <xdr:rowOff>165157</xdr:rowOff>
    </xdr:from>
    <xdr:to>
      <xdr:col>15</xdr:col>
      <xdr:colOff>269875</xdr:colOff>
      <xdr:row>57</xdr:row>
      <xdr:rowOff>165157</xdr:rowOff>
    </xdr:to>
    <xdr:cxnSp macro="">
      <xdr:nvCxnSpPr>
        <xdr:cNvPr id="334" name="直線コネクタ 333"/>
        <xdr:cNvCxnSpPr/>
      </xdr:nvCxnSpPr>
      <xdr:spPr>
        <a:xfrm>
          <a:off x="10388600" y="9937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53609</xdr:rowOff>
    </xdr:from>
    <xdr:ext cx="690189" cy="259045"/>
    <xdr:sp macro="" textlink="">
      <xdr:nvSpPr>
        <xdr:cNvPr id="335" name="普通建設事業費最大値テキスト"/>
        <xdr:cNvSpPr txBox="1"/>
      </xdr:nvSpPr>
      <xdr:spPr>
        <a:xfrm>
          <a:off x="10528300" y="845465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2,257,336</a:t>
          </a:r>
          <a:endParaRPr kumimoji="1" lang="ja-JP" altLang="en-US" sz="1000" b="1">
            <a:latin typeface="ＭＳ Ｐゴシック"/>
          </a:endParaRPr>
        </a:p>
      </xdr:txBody>
    </xdr:sp>
    <xdr:clientData/>
  </xdr:oneCellAnchor>
  <xdr:twoCellAnchor>
    <xdr:from>
      <xdr:col>15</xdr:col>
      <xdr:colOff>92075</xdr:colOff>
      <xdr:row>50</xdr:row>
      <xdr:rowOff>106932</xdr:rowOff>
    </xdr:from>
    <xdr:to>
      <xdr:col>15</xdr:col>
      <xdr:colOff>269875</xdr:colOff>
      <xdr:row>50</xdr:row>
      <xdr:rowOff>106932</xdr:rowOff>
    </xdr:to>
    <xdr:cxnSp macro="">
      <xdr:nvCxnSpPr>
        <xdr:cNvPr id="336" name="直線コネクタ 335"/>
        <xdr:cNvCxnSpPr/>
      </xdr:nvCxnSpPr>
      <xdr:spPr>
        <a:xfrm>
          <a:off x="10388600" y="8679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55</xdr:row>
      <xdr:rowOff>18972</xdr:rowOff>
    </xdr:from>
    <xdr:to>
      <xdr:col>15</xdr:col>
      <xdr:colOff>180975</xdr:colOff>
      <xdr:row>55</xdr:row>
      <xdr:rowOff>69258</xdr:rowOff>
    </xdr:to>
    <xdr:cxnSp macro="">
      <xdr:nvCxnSpPr>
        <xdr:cNvPr id="337" name="直線コネクタ 336"/>
        <xdr:cNvCxnSpPr/>
      </xdr:nvCxnSpPr>
      <xdr:spPr>
        <a:xfrm>
          <a:off x="9639300" y="9448722"/>
          <a:ext cx="838200" cy="50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155887</xdr:rowOff>
    </xdr:from>
    <xdr:ext cx="599010" cy="259045"/>
    <xdr:sp macro="" textlink="">
      <xdr:nvSpPr>
        <xdr:cNvPr id="338" name="普通建設事業費平均値テキスト"/>
        <xdr:cNvSpPr txBox="1"/>
      </xdr:nvSpPr>
      <xdr:spPr>
        <a:xfrm>
          <a:off x="10528300" y="97570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245,039</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6010</xdr:rowOff>
    </xdr:from>
    <xdr:to>
      <xdr:col>15</xdr:col>
      <xdr:colOff>231775</xdr:colOff>
      <xdr:row>57</xdr:row>
      <xdr:rowOff>107610</xdr:rowOff>
    </xdr:to>
    <xdr:sp macro="" textlink="">
      <xdr:nvSpPr>
        <xdr:cNvPr id="339" name="フローチャート : 判断 338"/>
        <xdr:cNvSpPr/>
      </xdr:nvSpPr>
      <xdr:spPr>
        <a:xfrm>
          <a:off x="10426700" y="9778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55</xdr:row>
      <xdr:rowOff>18972</xdr:rowOff>
    </xdr:from>
    <xdr:to>
      <xdr:col>14</xdr:col>
      <xdr:colOff>28575</xdr:colOff>
      <xdr:row>56</xdr:row>
      <xdr:rowOff>15597</xdr:rowOff>
    </xdr:to>
    <xdr:cxnSp macro="">
      <xdr:nvCxnSpPr>
        <xdr:cNvPr id="340" name="直線コネクタ 339"/>
        <xdr:cNvCxnSpPr/>
      </xdr:nvCxnSpPr>
      <xdr:spPr>
        <a:xfrm flipV="1">
          <a:off x="8750300" y="9448722"/>
          <a:ext cx="889000" cy="168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161546</xdr:rowOff>
    </xdr:from>
    <xdr:to>
      <xdr:col>14</xdr:col>
      <xdr:colOff>79375</xdr:colOff>
      <xdr:row>57</xdr:row>
      <xdr:rowOff>91696</xdr:rowOff>
    </xdr:to>
    <xdr:sp macro="" textlink="">
      <xdr:nvSpPr>
        <xdr:cNvPr id="341" name="フローチャート : 判断 340"/>
        <xdr:cNvSpPr/>
      </xdr:nvSpPr>
      <xdr:spPr>
        <a:xfrm>
          <a:off x="9588500" y="9762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57</xdr:row>
      <xdr:rowOff>82823</xdr:rowOff>
    </xdr:from>
    <xdr:ext cx="599010" cy="259045"/>
    <xdr:sp macro="" textlink="">
      <xdr:nvSpPr>
        <xdr:cNvPr id="342" name="テキスト ボックス 341"/>
        <xdr:cNvSpPr txBox="1"/>
      </xdr:nvSpPr>
      <xdr:spPr>
        <a:xfrm>
          <a:off x="9339794" y="98554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272,886</a:t>
          </a:r>
          <a:endParaRPr kumimoji="1" lang="ja-JP" altLang="en-US" sz="1000" b="1">
            <a:solidFill>
              <a:srgbClr val="000080"/>
            </a:solidFill>
            <a:latin typeface="ＭＳ Ｐゴシック"/>
          </a:endParaRPr>
        </a:p>
      </xdr:txBody>
    </xdr:sp>
    <xdr:clientData/>
  </xdr:oneCellAnchor>
  <xdr:twoCellAnchor>
    <xdr:from>
      <xdr:col>11</xdr:col>
      <xdr:colOff>307975</xdr:colOff>
      <xdr:row>56</xdr:row>
      <xdr:rowOff>15597</xdr:rowOff>
    </xdr:from>
    <xdr:to>
      <xdr:col>12</xdr:col>
      <xdr:colOff>511175</xdr:colOff>
      <xdr:row>56</xdr:row>
      <xdr:rowOff>147637</xdr:rowOff>
    </xdr:to>
    <xdr:cxnSp macro="">
      <xdr:nvCxnSpPr>
        <xdr:cNvPr id="343" name="直線コネクタ 342"/>
        <xdr:cNvCxnSpPr/>
      </xdr:nvCxnSpPr>
      <xdr:spPr>
        <a:xfrm flipV="1">
          <a:off x="7861300" y="9616797"/>
          <a:ext cx="889000" cy="132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167172</xdr:rowOff>
    </xdr:from>
    <xdr:to>
      <xdr:col>12</xdr:col>
      <xdr:colOff>561975</xdr:colOff>
      <xdr:row>57</xdr:row>
      <xdr:rowOff>97322</xdr:rowOff>
    </xdr:to>
    <xdr:sp macro="" textlink="">
      <xdr:nvSpPr>
        <xdr:cNvPr id="344" name="フローチャート : 判断 343"/>
        <xdr:cNvSpPr/>
      </xdr:nvSpPr>
      <xdr:spPr>
        <a:xfrm>
          <a:off x="8699500" y="9768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57</xdr:row>
      <xdr:rowOff>88449</xdr:rowOff>
    </xdr:from>
    <xdr:ext cx="599010" cy="259045"/>
    <xdr:sp macro="" textlink="">
      <xdr:nvSpPr>
        <xdr:cNvPr id="345" name="テキスト ボックス 344"/>
        <xdr:cNvSpPr txBox="1"/>
      </xdr:nvSpPr>
      <xdr:spPr>
        <a:xfrm>
          <a:off x="8450794" y="98610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263,041</a:t>
          </a:r>
          <a:endParaRPr kumimoji="1" lang="ja-JP" altLang="en-US" sz="1000" b="1">
            <a:solidFill>
              <a:srgbClr val="000080"/>
            </a:solidFill>
            <a:latin typeface="ＭＳ Ｐゴシック"/>
          </a:endParaRPr>
        </a:p>
      </xdr:txBody>
    </xdr:sp>
    <xdr:clientData/>
  </xdr:oneCellAnchor>
  <xdr:twoCellAnchor>
    <xdr:from>
      <xdr:col>10</xdr:col>
      <xdr:colOff>104775</xdr:colOff>
      <xdr:row>55</xdr:row>
      <xdr:rowOff>160447</xdr:rowOff>
    </xdr:from>
    <xdr:to>
      <xdr:col>11</xdr:col>
      <xdr:colOff>307975</xdr:colOff>
      <xdr:row>56</xdr:row>
      <xdr:rowOff>147637</xdr:rowOff>
    </xdr:to>
    <xdr:cxnSp macro="">
      <xdr:nvCxnSpPr>
        <xdr:cNvPr id="346" name="直線コネクタ 345"/>
        <xdr:cNvCxnSpPr/>
      </xdr:nvCxnSpPr>
      <xdr:spPr>
        <a:xfrm>
          <a:off x="6972300" y="9590197"/>
          <a:ext cx="889000" cy="158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19278</xdr:rowOff>
    </xdr:from>
    <xdr:to>
      <xdr:col>11</xdr:col>
      <xdr:colOff>358775</xdr:colOff>
      <xdr:row>57</xdr:row>
      <xdr:rowOff>120878</xdr:rowOff>
    </xdr:to>
    <xdr:sp macro="" textlink="">
      <xdr:nvSpPr>
        <xdr:cNvPr id="347" name="フローチャート : 判断 346"/>
        <xdr:cNvSpPr/>
      </xdr:nvSpPr>
      <xdr:spPr>
        <a:xfrm>
          <a:off x="7810500" y="9791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57</xdr:row>
      <xdr:rowOff>112005</xdr:rowOff>
    </xdr:from>
    <xdr:ext cx="599010" cy="259045"/>
    <xdr:sp macro="" textlink="">
      <xdr:nvSpPr>
        <xdr:cNvPr id="348" name="テキスト ボックス 347"/>
        <xdr:cNvSpPr txBox="1"/>
      </xdr:nvSpPr>
      <xdr:spPr>
        <a:xfrm>
          <a:off x="7561794" y="98846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221,823</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30934</xdr:rowOff>
    </xdr:from>
    <xdr:to>
      <xdr:col>10</xdr:col>
      <xdr:colOff>155575</xdr:colOff>
      <xdr:row>57</xdr:row>
      <xdr:rowOff>132534</xdr:rowOff>
    </xdr:to>
    <xdr:sp macro="" textlink="">
      <xdr:nvSpPr>
        <xdr:cNvPr id="349" name="フローチャート : 判断 348"/>
        <xdr:cNvSpPr/>
      </xdr:nvSpPr>
      <xdr:spPr>
        <a:xfrm>
          <a:off x="6921500" y="9803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57</xdr:row>
      <xdr:rowOff>123661</xdr:rowOff>
    </xdr:from>
    <xdr:ext cx="599010" cy="259045"/>
    <xdr:sp macro="" textlink="">
      <xdr:nvSpPr>
        <xdr:cNvPr id="350" name="テキスト ボックス 349"/>
        <xdr:cNvSpPr txBox="1"/>
      </xdr:nvSpPr>
      <xdr:spPr>
        <a:xfrm>
          <a:off x="6672794" y="98963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201,428</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1" name="テキスト ボックス 350"/>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2" name="テキスト ボックス 351"/>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3" name="テキスト ボックス 352"/>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54" name="テキスト ボックス 353"/>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55" name="テキスト ボックス 354"/>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55</xdr:row>
      <xdr:rowOff>18458</xdr:rowOff>
    </xdr:from>
    <xdr:to>
      <xdr:col>15</xdr:col>
      <xdr:colOff>231775</xdr:colOff>
      <xdr:row>55</xdr:row>
      <xdr:rowOff>120058</xdr:rowOff>
    </xdr:to>
    <xdr:sp macro="" textlink="">
      <xdr:nvSpPr>
        <xdr:cNvPr id="356" name="円/楕円 355"/>
        <xdr:cNvSpPr/>
      </xdr:nvSpPr>
      <xdr:spPr>
        <a:xfrm>
          <a:off x="10426700" y="9448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54</xdr:row>
      <xdr:rowOff>41335</xdr:rowOff>
    </xdr:from>
    <xdr:ext cx="599010" cy="259045"/>
    <xdr:sp macro="" textlink="">
      <xdr:nvSpPr>
        <xdr:cNvPr id="357" name="普通建設事業費該当値テキスト"/>
        <xdr:cNvSpPr txBox="1"/>
      </xdr:nvSpPr>
      <xdr:spPr>
        <a:xfrm>
          <a:off x="10528300" y="92996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823,259</a:t>
          </a:r>
          <a:endParaRPr kumimoji="1" lang="ja-JP" altLang="en-US" sz="1000" b="1">
            <a:solidFill>
              <a:srgbClr val="FF0000"/>
            </a:solidFill>
            <a:latin typeface="ＭＳ Ｐゴシック"/>
          </a:endParaRPr>
        </a:p>
      </xdr:txBody>
    </xdr:sp>
    <xdr:clientData/>
  </xdr:oneCellAnchor>
  <xdr:twoCellAnchor>
    <xdr:from>
      <xdr:col>13</xdr:col>
      <xdr:colOff>663575</xdr:colOff>
      <xdr:row>54</xdr:row>
      <xdr:rowOff>139622</xdr:rowOff>
    </xdr:from>
    <xdr:to>
      <xdr:col>14</xdr:col>
      <xdr:colOff>79375</xdr:colOff>
      <xdr:row>55</xdr:row>
      <xdr:rowOff>69772</xdr:rowOff>
    </xdr:to>
    <xdr:sp macro="" textlink="">
      <xdr:nvSpPr>
        <xdr:cNvPr id="358" name="円/楕円 357"/>
        <xdr:cNvSpPr/>
      </xdr:nvSpPr>
      <xdr:spPr>
        <a:xfrm>
          <a:off x="9588500" y="9397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53</xdr:row>
      <xdr:rowOff>86299</xdr:rowOff>
    </xdr:from>
    <xdr:ext cx="599010" cy="259045"/>
    <xdr:sp macro="" textlink="">
      <xdr:nvSpPr>
        <xdr:cNvPr id="359" name="テキスト ボックス 358"/>
        <xdr:cNvSpPr txBox="1"/>
      </xdr:nvSpPr>
      <xdr:spPr>
        <a:xfrm>
          <a:off x="9339794" y="91731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911,247</a:t>
          </a:r>
          <a:endParaRPr kumimoji="1" lang="ja-JP" altLang="en-US" sz="1000" b="1">
            <a:solidFill>
              <a:srgbClr val="FF0000"/>
            </a:solidFill>
            <a:latin typeface="ＭＳ Ｐゴシック"/>
          </a:endParaRPr>
        </a:p>
      </xdr:txBody>
    </xdr:sp>
    <xdr:clientData/>
  </xdr:oneCellAnchor>
  <xdr:twoCellAnchor>
    <xdr:from>
      <xdr:col>12</xdr:col>
      <xdr:colOff>460375</xdr:colOff>
      <xdr:row>55</xdr:row>
      <xdr:rowOff>136247</xdr:rowOff>
    </xdr:from>
    <xdr:to>
      <xdr:col>12</xdr:col>
      <xdr:colOff>561975</xdr:colOff>
      <xdr:row>56</xdr:row>
      <xdr:rowOff>66397</xdr:rowOff>
    </xdr:to>
    <xdr:sp macro="" textlink="">
      <xdr:nvSpPr>
        <xdr:cNvPr id="360" name="円/楕円 359"/>
        <xdr:cNvSpPr/>
      </xdr:nvSpPr>
      <xdr:spPr>
        <a:xfrm>
          <a:off x="8699500" y="9565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54</xdr:row>
      <xdr:rowOff>82924</xdr:rowOff>
    </xdr:from>
    <xdr:ext cx="599010" cy="259045"/>
    <xdr:sp macro="" textlink="">
      <xdr:nvSpPr>
        <xdr:cNvPr id="361" name="テキスト ボックス 360"/>
        <xdr:cNvSpPr txBox="1"/>
      </xdr:nvSpPr>
      <xdr:spPr>
        <a:xfrm>
          <a:off x="8450794" y="93412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617,153</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96837</xdr:rowOff>
    </xdr:from>
    <xdr:to>
      <xdr:col>11</xdr:col>
      <xdr:colOff>358775</xdr:colOff>
      <xdr:row>57</xdr:row>
      <xdr:rowOff>26987</xdr:rowOff>
    </xdr:to>
    <xdr:sp macro="" textlink="">
      <xdr:nvSpPr>
        <xdr:cNvPr id="362" name="円/楕円 361"/>
        <xdr:cNvSpPr/>
      </xdr:nvSpPr>
      <xdr:spPr>
        <a:xfrm>
          <a:off x="7810500" y="9698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55</xdr:row>
      <xdr:rowOff>43514</xdr:rowOff>
    </xdr:from>
    <xdr:ext cx="599010" cy="259045"/>
    <xdr:sp macro="" textlink="">
      <xdr:nvSpPr>
        <xdr:cNvPr id="363" name="テキスト ボックス 362"/>
        <xdr:cNvSpPr txBox="1"/>
      </xdr:nvSpPr>
      <xdr:spPr>
        <a:xfrm>
          <a:off x="7561794" y="94732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386,112</a:t>
          </a:r>
          <a:endParaRPr kumimoji="1" lang="ja-JP" altLang="en-US" sz="1000" b="1">
            <a:solidFill>
              <a:srgbClr val="FF0000"/>
            </a:solidFill>
            <a:latin typeface="ＭＳ Ｐゴシック"/>
          </a:endParaRPr>
        </a:p>
      </xdr:txBody>
    </xdr:sp>
    <xdr:clientData/>
  </xdr:oneCellAnchor>
  <xdr:twoCellAnchor>
    <xdr:from>
      <xdr:col>10</xdr:col>
      <xdr:colOff>53975</xdr:colOff>
      <xdr:row>55</xdr:row>
      <xdr:rowOff>109647</xdr:rowOff>
    </xdr:from>
    <xdr:to>
      <xdr:col>10</xdr:col>
      <xdr:colOff>155575</xdr:colOff>
      <xdr:row>56</xdr:row>
      <xdr:rowOff>39797</xdr:rowOff>
    </xdr:to>
    <xdr:sp macro="" textlink="">
      <xdr:nvSpPr>
        <xdr:cNvPr id="364" name="円/楕円 363"/>
        <xdr:cNvSpPr/>
      </xdr:nvSpPr>
      <xdr:spPr>
        <a:xfrm>
          <a:off x="6921500" y="9539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54</xdr:row>
      <xdr:rowOff>56324</xdr:rowOff>
    </xdr:from>
    <xdr:ext cx="599010" cy="259045"/>
    <xdr:sp macro="" textlink="">
      <xdr:nvSpPr>
        <xdr:cNvPr id="365" name="テキスト ボックス 364"/>
        <xdr:cNvSpPr txBox="1"/>
      </xdr:nvSpPr>
      <xdr:spPr>
        <a:xfrm>
          <a:off x="6672794" y="93146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663,697</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66" name="正方形/長方形 36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67" name="正方形/長方形 366"/>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68" name="正方形/長方形 367"/>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6/60</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69" name="正方形/長方形 368"/>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0" name="正方形/長方形 369"/>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1" name="正方形/長方形 370"/>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2" name="正方形/長方形 371"/>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36,797</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3" name="正方形/長方形 372"/>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74" name="テキスト ボックス 373"/>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75" name="直線コネクタ 374"/>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76" name="直線コネクタ 375"/>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77" name="テキスト ボックス 376"/>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78" name="直線コネクタ 377"/>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79" name="テキスト ボックス 378"/>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80" name="直線コネクタ 379"/>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81" name="テキスト ボックス 380"/>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82" name="直線コネクタ 381"/>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83" name="テキスト ボックス 382"/>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84" name="直線コネクタ 383"/>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69</xdr:row>
      <xdr:rowOff>92727</xdr:rowOff>
    </xdr:from>
    <xdr:ext cx="685572" cy="259045"/>
    <xdr:sp macro="" textlink="">
      <xdr:nvSpPr>
        <xdr:cNvPr id="385" name="テキスト ボックス 384"/>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86" name="直線コネクタ 385"/>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387" name="テキスト ボックス 386"/>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88"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134019</xdr:rowOff>
    </xdr:from>
    <xdr:to>
      <xdr:col>15</xdr:col>
      <xdr:colOff>180340</xdr:colOff>
      <xdr:row>79</xdr:row>
      <xdr:rowOff>44450</xdr:rowOff>
    </xdr:to>
    <xdr:cxnSp macro="">
      <xdr:nvCxnSpPr>
        <xdr:cNvPr id="389" name="直線コネクタ 388"/>
        <xdr:cNvCxnSpPr/>
      </xdr:nvCxnSpPr>
      <xdr:spPr>
        <a:xfrm flipV="1">
          <a:off x="10475595" y="12306969"/>
          <a:ext cx="1270" cy="12820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48277</xdr:rowOff>
    </xdr:from>
    <xdr:ext cx="249299" cy="259045"/>
    <xdr:sp macro="" textlink="">
      <xdr:nvSpPr>
        <xdr:cNvPr id="390"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391" name="直線コネクタ 390"/>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70</xdr:row>
      <xdr:rowOff>80696</xdr:rowOff>
    </xdr:from>
    <xdr:ext cx="690189" cy="259045"/>
    <xdr:sp macro="" textlink="">
      <xdr:nvSpPr>
        <xdr:cNvPr id="392" name="普通建設事業費 （ うち新規整備　）最大値テキスト"/>
        <xdr:cNvSpPr txBox="1"/>
      </xdr:nvSpPr>
      <xdr:spPr>
        <a:xfrm>
          <a:off x="10528300" y="1208219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1,009,473</a:t>
          </a:r>
          <a:endParaRPr kumimoji="1" lang="ja-JP" altLang="en-US" sz="1000" b="1">
            <a:latin typeface="ＭＳ Ｐゴシック"/>
          </a:endParaRPr>
        </a:p>
      </xdr:txBody>
    </xdr:sp>
    <xdr:clientData/>
  </xdr:oneCellAnchor>
  <xdr:twoCellAnchor>
    <xdr:from>
      <xdr:col>15</xdr:col>
      <xdr:colOff>92075</xdr:colOff>
      <xdr:row>71</xdr:row>
      <xdr:rowOff>134019</xdr:rowOff>
    </xdr:from>
    <xdr:to>
      <xdr:col>15</xdr:col>
      <xdr:colOff>269875</xdr:colOff>
      <xdr:row>71</xdr:row>
      <xdr:rowOff>134019</xdr:rowOff>
    </xdr:to>
    <xdr:cxnSp macro="">
      <xdr:nvCxnSpPr>
        <xdr:cNvPr id="393" name="直線コネクタ 392"/>
        <xdr:cNvCxnSpPr/>
      </xdr:nvCxnSpPr>
      <xdr:spPr>
        <a:xfrm>
          <a:off x="10388600" y="123069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76</xdr:row>
      <xdr:rowOff>2516</xdr:rowOff>
    </xdr:from>
    <xdr:to>
      <xdr:col>15</xdr:col>
      <xdr:colOff>180975</xdr:colOff>
      <xdr:row>77</xdr:row>
      <xdr:rowOff>30829</xdr:rowOff>
    </xdr:to>
    <xdr:cxnSp macro="">
      <xdr:nvCxnSpPr>
        <xdr:cNvPr id="394" name="直線コネクタ 393"/>
        <xdr:cNvCxnSpPr/>
      </xdr:nvCxnSpPr>
      <xdr:spPr>
        <a:xfrm flipV="1">
          <a:off x="9639300" y="13032716"/>
          <a:ext cx="838200" cy="199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11851</xdr:rowOff>
    </xdr:from>
    <xdr:ext cx="599010" cy="259045"/>
    <xdr:sp macro="" textlink="">
      <xdr:nvSpPr>
        <xdr:cNvPr id="395" name="普通建設事業費 （ うち新規整備　）平均値テキスト"/>
        <xdr:cNvSpPr txBox="1"/>
      </xdr:nvSpPr>
      <xdr:spPr>
        <a:xfrm>
          <a:off x="10528300" y="1338495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103,682</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33424</xdr:rowOff>
    </xdr:from>
    <xdr:to>
      <xdr:col>15</xdr:col>
      <xdr:colOff>231775</xdr:colOff>
      <xdr:row>78</xdr:row>
      <xdr:rowOff>135024</xdr:rowOff>
    </xdr:to>
    <xdr:sp macro="" textlink="">
      <xdr:nvSpPr>
        <xdr:cNvPr id="396" name="フローチャート : 判断 395"/>
        <xdr:cNvSpPr/>
      </xdr:nvSpPr>
      <xdr:spPr>
        <a:xfrm>
          <a:off x="10426700" y="13406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78</xdr:row>
      <xdr:rowOff>15491</xdr:rowOff>
    </xdr:from>
    <xdr:to>
      <xdr:col>14</xdr:col>
      <xdr:colOff>79375</xdr:colOff>
      <xdr:row>78</xdr:row>
      <xdr:rowOff>117091</xdr:rowOff>
    </xdr:to>
    <xdr:sp macro="" textlink="">
      <xdr:nvSpPr>
        <xdr:cNvPr id="397" name="フローチャート : 判断 396"/>
        <xdr:cNvSpPr/>
      </xdr:nvSpPr>
      <xdr:spPr>
        <a:xfrm>
          <a:off x="9588500" y="13388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78</xdr:row>
      <xdr:rowOff>108218</xdr:rowOff>
    </xdr:from>
    <xdr:ext cx="599010" cy="259045"/>
    <xdr:sp macro="" textlink="">
      <xdr:nvSpPr>
        <xdr:cNvPr id="398" name="テキスト ボックス 397"/>
        <xdr:cNvSpPr txBox="1"/>
      </xdr:nvSpPr>
      <xdr:spPr>
        <a:xfrm>
          <a:off x="9339794" y="134813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117,803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399" name="テキスト ボックス 398"/>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00" name="テキスト ボックス 399"/>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01" name="テキスト ボックス 400"/>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02" name="テキスト ボックス 401"/>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03" name="テキスト ボックス 402"/>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75</xdr:row>
      <xdr:rowOff>123166</xdr:rowOff>
    </xdr:from>
    <xdr:to>
      <xdr:col>15</xdr:col>
      <xdr:colOff>231775</xdr:colOff>
      <xdr:row>76</xdr:row>
      <xdr:rowOff>53316</xdr:rowOff>
    </xdr:to>
    <xdr:sp macro="" textlink="">
      <xdr:nvSpPr>
        <xdr:cNvPr id="404" name="円/楕円 403"/>
        <xdr:cNvSpPr/>
      </xdr:nvSpPr>
      <xdr:spPr>
        <a:xfrm>
          <a:off x="10426700" y="12981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74</xdr:row>
      <xdr:rowOff>146043</xdr:rowOff>
    </xdr:from>
    <xdr:ext cx="599010" cy="259045"/>
    <xdr:sp macro="" textlink="">
      <xdr:nvSpPr>
        <xdr:cNvPr id="405" name="普通建設事業費 （ うち新規整備　）該当値テキスト"/>
        <xdr:cNvSpPr txBox="1"/>
      </xdr:nvSpPr>
      <xdr:spPr>
        <a:xfrm>
          <a:off x="10528300" y="128333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438,019</a:t>
          </a:r>
          <a:endParaRPr kumimoji="1" lang="ja-JP" altLang="en-US" sz="1000" b="1">
            <a:solidFill>
              <a:srgbClr val="FF0000"/>
            </a:solidFill>
            <a:latin typeface="ＭＳ Ｐゴシック"/>
          </a:endParaRPr>
        </a:p>
      </xdr:txBody>
    </xdr:sp>
    <xdr:clientData/>
  </xdr:oneCellAnchor>
  <xdr:twoCellAnchor>
    <xdr:from>
      <xdr:col>13</xdr:col>
      <xdr:colOff>663575</xdr:colOff>
      <xdr:row>76</xdr:row>
      <xdr:rowOff>151479</xdr:rowOff>
    </xdr:from>
    <xdr:to>
      <xdr:col>14</xdr:col>
      <xdr:colOff>79375</xdr:colOff>
      <xdr:row>77</xdr:row>
      <xdr:rowOff>81629</xdr:rowOff>
    </xdr:to>
    <xdr:sp macro="" textlink="">
      <xdr:nvSpPr>
        <xdr:cNvPr id="406" name="円/楕円 405"/>
        <xdr:cNvSpPr/>
      </xdr:nvSpPr>
      <xdr:spPr>
        <a:xfrm>
          <a:off x="9588500" y="13181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75</xdr:row>
      <xdr:rowOff>98156</xdr:rowOff>
    </xdr:from>
    <xdr:ext cx="599010" cy="259045"/>
    <xdr:sp macro="" textlink="">
      <xdr:nvSpPr>
        <xdr:cNvPr id="407" name="テキスト ボックス 406"/>
        <xdr:cNvSpPr txBox="1"/>
      </xdr:nvSpPr>
      <xdr:spPr>
        <a:xfrm>
          <a:off x="9339794" y="129569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280,725</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08" name="正方形/長方形 407"/>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09" name="正方形/長方形 408"/>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10" name="正方形/長方形 409"/>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5/60</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11" name="正方形/長方形 410"/>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12" name="正方形/長方形 411"/>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13" name="正方形/長方形 412"/>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14" name="正方形/長方形 413"/>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39,284</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15" name="正方形/長方形 414"/>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16" name="テキスト ボックス 415"/>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17" name="直線コネクタ 416"/>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18" name="直線コネクタ 417"/>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19" name="テキスト ボックス 418"/>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20" name="直線コネクタ 419"/>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35577</xdr:rowOff>
    </xdr:from>
    <xdr:ext cx="595419" cy="259045"/>
    <xdr:sp macro="" textlink="">
      <xdr:nvSpPr>
        <xdr:cNvPr id="421" name="テキスト ボックス 420"/>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22" name="直線コネクタ 421"/>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93</xdr:row>
      <xdr:rowOff>168927</xdr:rowOff>
    </xdr:from>
    <xdr:ext cx="685572" cy="259045"/>
    <xdr:sp macro="" textlink="">
      <xdr:nvSpPr>
        <xdr:cNvPr id="423" name="テキスト ボックス 422"/>
        <xdr:cNvSpPr txBox="1"/>
      </xdr:nvSpPr>
      <xdr:spPr>
        <a:xfrm>
          <a:off x="5918428" y="1611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24" name="直線コネクタ 423"/>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91</xdr:row>
      <xdr:rowOff>130827</xdr:rowOff>
    </xdr:from>
    <xdr:ext cx="685572" cy="259045"/>
    <xdr:sp macro="" textlink="">
      <xdr:nvSpPr>
        <xdr:cNvPr id="425" name="テキスト ボックス 424"/>
        <xdr:cNvSpPr txBox="1"/>
      </xdr:nvSpPr>
      <xdr:spPr>
        <a:xfrm>
          <a:off x="5918428" y="1573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26" name="直線コネクタ 425"/>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92727</xdr:rowOff>
    </xdr:from>
    <xdr:ext cx="685572" cy="259045"/>
    <xdr:sp macro="" textlink="">
      <xdr:nvSpPr>
        <xdr:cNvPr id="427" name="テキスト ボックス 426"/>
        <xdr:cNvSpPr txBox="1"/>
      </xdr:nvSpPr>
      <xdr:spPr>
        <a:xfrm>
          <a:off x="5918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28" name="直線コネクタ 427"/>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29" name="テキスト ボックス 428"/>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30"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105804</xdr:rowOff>
    </xdr:from>
    <xdr:to>
      <xdr:col>15</xdr:col>
      <xdr:colOff>180340</xdr:colOff>
      <xdr:row>99</xdr:row>
      <xdr:rowOff>44450</xdr:rowOff>
    </xdr:to>
    <xdr:cxnSp macro="">
      <xdr:nvCxnSpPr>
        <xdr:cNvPr id="431" name="直線コネクタ 430"/>
        <xdr:cNvCxnSpPr/>
      </xdr:nvCxnSpPr>
      <xdr:spPr>
        <a:xfrm flipV="1">
          <a:off x="10475595" y="15707754"/>
          <a:ext cx="1270" cy="13102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48277</xdr:rowOff>
    </xdr:from>
    <xdr:ext cx="249299" cy="259045"/>
    <xdr:sp macro="" textlink="">
      <xdr:nvSpPr>
        <xdr:cNvPr id="432" name="普通建設事業費 （ うち更新整備　）最小値テキスト"/>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99</xdr:row>
      <xdr:rowOff>44450</xdr:rowOff>
    </xdr:from>
    <xdr:to>
      <xdr:col>15</xdr:col>
      <xdr:colOff>269875</xdr:colOff>
      <xdr:row>99</xdr:row>
      <xdr:rowOff>44450</xdr:rowOff>
    </xdr:to>
    <xdr:cxnSp macro="">
      <xdr:nvCxnSpPr>
        <xdr:cNvPr id="433" name="直線コネクタ 432"/>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52481</xdr:rowOff>
    </xdr:from>
    <xdr:ext cx="690189" cy="259045"/>
    <xdr:sp macro="" textlink="">
      <xdr:nvSpPr>
        <xdr:cNvPr id="434" name="普通建設事業費 （ うち更新整備　）最大値テキスト"/>
        <xdr:cNvSpPr txBox="1"/>
      </xdr:nvSpPr>
      <xdr:spPr>
        <a:xfrm>
          <a:off x="10528300" y="1548298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1,719,482</a:t>
          </a:r>
          <a:endParaRPr kumimoji="1" lang="ja-JP" altLang="en-US" sz="1000" b="1">
            <a:latin typeface="ＭＳ Ｐゴシック"/>
          </a:endParaRPr>
        </a:p>
      </xdr:txBody>
    </xdr:sp>
    <xdr:clientData/>
  </xdr:oneCellAnchor>
  <xdr:twoCellAnchor>
    <xdr:from>
      <xdr:col>15</xdr:col>
      <xdr:colOff>92075</xdr:colOff>
      <xdr:row>91</xdr:row>
      <xdr:rowOff>105804</xdr:rowOff>
    </xdr:from>
    <xdr:to>
      <xdr:col>15</xdr:col>
      <xdr:colOff>269875</xdr:colOff>
      <xdr:row>91</xdr:row>
      <xdr:rowOff>105804</xdr:rowOff>
    </xdr:to>
    <xdr:cxnSp macro="">
      <xdr:nvCxnSpPr>
        <xdr:cNvPr id="435" name="直線コネクタ 434"/>
        <xdr:cNvCxnSpPr/>
      </xdr:nvCxnSpPr>
      <xdr:spPr>
        <a:xfrm>
          <a:off x="10388600" y="15707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104739</xdr:rowOff>
    </xdr:from>
    <xdr:to>
      <xdr:col>15</xdr:col>
      <xdr:colOff>180975</xdr:colOff>
      <xdr:row>97</xdr:row>
      <xdr:rowOff>147737</xdr:rowOff>
    </xdr:to>
    <xdr:cxnSp macro="">
      <xdr:nvCxnSpPr>
        <xdr:cNvPr id="436" name="直線コネクタ 435"/>
        <xdr:cNvCxnSpPr/>
      </xdr:nvCxnSpPr>
      <xdr:spPr>
        <a:xfrm flipV="1">
          <a:off x="9639300" y="16735389"/>
          <a:ext cx="838200" cy="42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64299</xdr:rowOff>
    </xdr:from>
    <xdr:ext cx="599010" cy="259045"/>
    <xdr:sp macro="" textlink="">
      <xdr:nvSpPr>
        <xdr:cNvPr id="437" name="普通建設事業費 （ うち更新整備　）平均値テキスト"/>
        <xdr:cNvSpPr txBox="1"/>
      </xdr:nvSpPr>
      <xdr:spPr>
        <a:xfrm>
          <a:off x="10528300" y="1686639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103,974</a:t>
          </a:r>
          <a:endParaRPr kumimoji="1" lang="ja-JP" altLang="en-US" sz="1000" b="1">
            <a:solidFill>
              <a:srgbClr val="000080"/>
            </a:solidFill>
            <a:latin typeface="ＭＳ Ｐゴシック"/>
          </a:endParaRPr>
        </a:p>
      </xdr:txBody>
    </xdr:sp>
    <xdr:clientData/>
  </xdr:oneCellAnchor>
  <xdr:twoCellAnchor>
    <xdr:from>
      <xdr:col>15</xdr:col>
      <xdr:colOff>130175</xdr:colOff>
      <xdr:row>98</xdr:row>
      <xdr:rowOff>85872</xdr:rowOff>
    </xdr:from>
    <xdr:to>
      <xdr:col>15</xdr:col>
      <xdr:colOff>231775</xdr:colOff>
      <xdr:row>99</xdr:row>
      <xdr:rowOff>16022</xdr:rowOff>
    </xdr:to>
    <xdr:sp macro="" textlink="">
      <xdr:nvSpPr>
        <xdr:cNvPr id="438" name="フローチャート : 判断 437"/>
        <xdr:cNvSpPr/>
      </xdr:nvSpPr>
      <xdr:spPr>
        <a:xfrm>
          <a:off x="10426700" y="16887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98</xdr:row>
      <xdr:rowOff>65948</xdr:rowOff>
    </xdr:from>
    <xdr:to>
      <xdr:col>14</xdr:col>
      <xdr:colOff>79375</xdr:colOff>
      <xdr:row>98</xdr:row>
      <xdr:rowOff>167548</xdr:rowOff>
    </xdr:to>
    <xdr:sp macro="" textlink="">
      <xdr:nvSpPr>
        <xdr:cNvPr id="439" name="フローチャート : 判断 438"/>
        <xdr:cNvSpPr/>
      </xdr:nvSpPr>
      <xdr:spPr>
        <a:xfrm>
          <a:off x="9588500" y="16868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98</xdr:row>
      <xdr:rowOff>158675</xdr:rowOff>
    </xdr:from>
    <xdr:ext cx="599010" cy="259045"/>
    <xdr:sp macro="" textlink="">
      <xdr:nvSpPr>
        <xdr:cNvPr id="440" name="テキスト ボックス 439"/>
        <xdr:cNvSpPr txBox="1"/>
      </xdr:nvSpPr>
      <xdr:spPr>
        <a:xfrm>
          <a:off x="9339794" y="169607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130,120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41" name="テキスト ボックス 440"/>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42" name="テキスト ボックス 441"/>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43" name="テキスト ボックス 442"/>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44" name="テキスト ボックス 443"/>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45" name="テキスト ボックス 444"/>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53939</xdr:rowOff>
    </xdr:from>
    <xdr:to>
      <xdr:col>15</xdr:col>
      <xdr:colOff>231775</xdr:colOff>
      <xdr:row>97</xdr:row>
      <xdr:rowOff>155539</xdr:rowOff>
    </xdr:to>
    <xdr:sp macro="" textlink="">
      <xdr:nvSpPr>
        <xdr:cNvPr id="446" name="円/楕円 445"/>
        <xdr:cNvSpPr/>
      </xdr:nvSpPr>
      <xdr:spPr>
        <a:xfrm>
          <a:off x="10426700" y="16684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76816</xdr:rowOff>
    </xdr:from>
    <xdr:ext cx="599010" cy="259045"/>
    <xdr:sp macro="" textlink="">
      <xdr:nvSpPr>
        <xdr:cNvPr id="447" name="普通建設事業費 （ うち更新整備　）該当値テキスト"/>
        <xdr:cNvSpPr txBox="1"/>
      </xdr:nvSpPr>
      <xdr:spPr>
        <a:xfrm>
          <a:off x="10528300" y="16536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370,881</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96937</xdr:rowOff>
    </xdr:from>
    <xdr:to>
      <xdr:col>14</xdr:col>
      <xdr:colOff>79375</xdr:colOff>
      <xdr:row>98</xdr:row>
      <xdr:rowOff>27087</xdr:rowOff>
    </xdr:to>
    <xdr:sp macro="" textlink="">
      <xdr:nvSpPr>
        <xdr:cNvPr id="448" name="円/楕円 447"/>
        <xdr:cNvSpPr/>
      </xdr:nvSpPr>
      <xdr:spPr>
        <a:xfrm>
          <a:off x="9588500" y="16727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96</xdr:row>
      <xdr:rowOff>43614</xdr:rowOff>
    </xdr:from>
    <xdr:ext cx="599010" cy="259045"/>
    <xdr:sp macro="" textlink="">
      <xdr:nvSpPr>
        <xdr:cNvPr id="449" name="テキスト ボックス 448"/>
        <xdr:cNvSpPr txBox="1"/>
      </xdr:nvSpPr>
      <xdr:spPr>
        <a:xfrm>
          <a:off x="9339794" y="165028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314,454</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50" name="正方形/長方形 44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51" name="正方形/長方形 450"/>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52" name="正方形/長方形 451"/>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53" name="正方形/長方形 452"/>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54" name="正方形/長方形 453"/>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55" name="正方形/長方形 454"/>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56" name="正方形/長方形 455"/>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11,493</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57" name="正方形/長方形 456"/>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58" name="テキスト ボックス 457"/>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59" name="直線コネクタ 458"/>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60" name="直線コネクタ 459"/>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61" name="テキスト ボックス 460"/>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62" name="直線コネクタ 461"/>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36</xdr:row>
      <xdr:rowOff>35577</xdr:rowOff>
    </xdr:from>
    <xdr:ext cx="595419" cy="259045"/>
    <xdr:sp macro="" textlink="">
      <xdr:nvSpPr>
        <xdr:cNvPr id="463" name="テキスト ボックス 462"/>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64" name="直線コネクタ 463"/>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465" name="テキスト ボックス 464"/>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66" name="直線コネクタ 465"/>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130827</xdr:rowOff>
    </xdr:from>
    <xdr:ext cx="595419" cy="259045"/>
    <xdr:sp macro="" textlink="">
      <xdr:nvSpPr>
        <xdr:cNvPr id="467" name="テキスト ボックス 466"/>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68" name="直線コネクタ 467"/>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92727</xdr:rowOff>
    </xdr:from>
    <xdr:ext cx="595419" cy="259045"/>
    <xdr:sp macro="" textlink="">
      <xdr:nvSpPr>
        <xdr:cNvPr id="469" name="テキスト ボックス 468"/>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70" name="直線コネクタ 469"/>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71" name="テキスト ボックス 470"/>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72"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75025</xdr:rowOff>
    </xdr:from>
    <xdr:to>
      <xdr:col>23</xdr:col>
      <xdr:colOff>516889</xdr:colOff>
      <xdr:row>39</xdr:row>
      <xdr:rowOff>44450</xdr:rowOff>
    </xdr:to>
    <xdr:cxnSp macro="">
      <xdr:nvCxnSpPr>
        <xdr:cNvPr id="473" name="直線コネクタ 472"/>
        <xdr:cNvCxnSpPr/>
      </xdr:nvCxnSpPr>
      <xdr:spPr>
        <a:xfrm flipV="1">
          <a:off x="16317595" y="5218525"/>
          <a:ext cx="1269" cy="15124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52999</xdr:rowOff>
    </xdr:from>
    <xdr:ext cx="249299" cy="259045"/>
    <xdr:sp macro="" textlink="">
      <xdr:nvSpPr>
        <xdr:cNvPr id="474" name="災害復旧事業費最小値テキスト"/>
        <xdr:cNvSpPr txBox="1"/>
      </xdr:nvSpPr>
      <xdr:spPr>
        <a:xfrm>
          <a:off x="16370300" y="67395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75" name="直線コネクタ 474"/>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21702</xdr:rowOff>
    </xdr:from>
    <xdr:ext cx="599010" cy="259045"/>
    <xdr:sp macro="" textlink="">
      <xdr:nvSpPr>
        <xdr:cNvPr id="476" name="災害復旧事業費最大値テキスト"/>
        <xdr:cNvSpPr txBox="1"/>
      </xdr:nvSpPr>
      <xdr:spPr>
        <a:xfrm>
          <a:off x="16370300" y="49937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396,975</a:t>
          </a:r>
          <a:endParaRPr kumimoji="1" lang="ja-JP" altLang="en-US" sz="1000" b="1">
            <a:latin typeface="ＭＳ Ｐゴシック"/>
          </a:endParaRPr>
        </a:p>
      </xdr:txBody>
    </xdr:sp>
    <xdr:clientData/>
  </xdr:oneCellAnchor>
  <xdr:twoCellAnchor>
    <xdr:from>
      <xdr:col>23</xdr:col>
      <xdr:colOff>428625</xdr:colOff>
      <xdr:row>30</xdr:row>
      <xdr:rowOff>75025</xdr:rowOff>
    </xdr:from>
    <xdr:to>
      <xdr:col>23</xdr:col>
      <xdr:colOff>606425</xdr:colOff>
      <xdr:row>30</xdr:row>
      <xdr:rowOff>75025</xdr:rowOff>
    </xdr:to>
    <xdr:cxnSp macro="">
      <xdr:nvCxnSpPr>
        <xdr:cNvPr id="477" name="直線コネクタ 476"/>
        <xdr:cNvCxnSpPr/>
      </xdr:nvCxnSpPr>
      <xdr:spPr>
        <a:xfrm>
          <a:off x="16230600" y="52185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30</xdr:row>
      <xdr:rowOff>75025</xdr:rowOff>
    </xdr:from>
    <xdr:to>
      <xdr:col>23</xdr:col>
      <xdr:colOff>517525</xdr:colOff>
      <xdr:row>36</xdr:row>
      <xdr:rowOff>36095</xdr:rowOff>
    </xdr:to>
    <xdr:cxnSp macro="">
      <xdr:nvCxnSpPr>
        <xdr:cNvPr id="478" name="直線コネクタ 477"/>
        <xdr:cNvCxnSpPr/>
      </xdr:nvCxnSpPr>
      <xdr:spPr>
        <a:xfrm flipV="1">
          <a:off x="15481300" y="5218525"/>
          <a:ext cx="838200" cy="989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97449</xdr:rowOff>
    </xdr:from>
    <xdr:ext cx="534377" cy="259045"/>
    <xdr:sp macro="" textlink="">
      <xdr:nvSpPr>
        <xdr:cNvPr id="479" name="災害復旧事業費平均値テキスト"/>
        <xdr:cNvSpPr txBox="1"/>
      </xdr:nvSpPr>
      <xdr:spPr>
        <a:xfrm>
          <a:off x="16370300" y="661254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12,094</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119022</xdr:rowOff>
    </xdr:from>
    <xdr:to>
      <xdr:col>23</xdr:col>
      <xdr:colOff>568325</xdr:colOff>
      <xdr:row>39</xdr:row>
      <xdr:rowOff>49172</xdr:rowOff>
    </xdr:to>
    <xdr:sp macro="" textlink="">
      <xdr:nvSpPr>
        <xdr:cNvPr id="480" name="フローチャート : 判断 479"/>
        <xdr:cNvSpPr/>
      </xdr:nvSpPr>
      <xdr:spPr>
        <a:xfrm>
          <a:off x="16268700" y="6634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36</xdr:row>
      <xdr:rowOff>36095</xdr:rowOff>
    </xdr:from>
    <xdr:to>
      <xdr:col>22</xdr:col>
      <xdr:colOff>365125</xdr:colOff>
      <xdr:row>38</xdr:row>
      <xdr:rowOff>64628</xdr:rowOff>
    </xdr:to>
    <xdr:cxnSp macro="">
      <xdr:nvCxnSpPr>
        <xdr:cNvPr id="481" name="直線コネクタ 480"/>
        <xdr:cNvCxnSpPr/>
      </xdr:nvCxnSpPr>
      <xdr:spPr>
        <a:xfrm flipV="1">
          <a:off x="14592300" y="6208295"/>
          <a:ext cx="889000" cy="371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110811</xdr:rowOff>
    </xdr:from>
    <xdr:to>
      <xdr:col>22</xdr:col>
      <xdr:colOff>415925</xdr:colOff>
      <xdr:row>39</xdr:row>
      <xdr:rowOff>40961</xdr:rowOff>
    </xdr:to>
    <xdr:sp macro="" textlink="">
      <xdr:nvSpPr>
        <xdr:cNvPr id="482" name="フローチャート : 判断 481"/>
        <xdr:cNvSpPr/>
      </xdr:nvSpPr>
      <xdr:spPr>
        <a:xfrm>
          <a:off x="15430500" y="6625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39</xdr:row>
      <xdr:rowOff>32088</xdr:rowOff>
    </xdr:from>
    <xdr:ext cx="534377" cy="259045"/>
    <xdr:sp macro="" textlink="">
      <xdr:nvSpPr>
        <xdr:cNvPr id="483" name="テキスト ボックス 482"/>
        <xdr:cNvSpPr txBox="1"/>
      </xdr:nvSpPr>
      <xdr:spPr>
        <a:xfrm>
          <a:off x="15214111" y="6718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14,249</a:t>
          </a:r>
          <a:endParaRPr kumimoji="1" lang="ja-JP" altLang="en-US" sz="1000" b="1">
            <a:solidFill>
              <a:srgbClr val="000080"/>
            </a:solidFill>
            <a:latin typeface="ＭＳ Ｐゴシック"/>
          </a:endParaRPr>
        </a:p>
      </xdr:txBody>
    </xdr:sp>
    <xdr:clientData/>
  </xdr:oneCellAnchor>
  <xdr:twoCellAnchor>
    <xdr:from>
      <xdr:col>19</xdr:col>
      <xdr:colOff>644525</xdr:colOff>
      <xdr:row>36</xdr:row>
      <xdr:rowOff>152898</xdr:rowOff>
    </xdr:from>
    <xdr:to>
      <xdr:col>21</xdr:col>
      <xdr:colOff>161925</xdr:colOff>
      <xdr:row>38</xdr:row>
      <xdr:rowOff>64628</xdr:rowOff>
    </xdr:to>
    <xdr:cxnSp macro="">
      <xdr:nvCxnSpPr>
        <xdr:cNvPr id="484" name="直線コネクタ 483"/>
        <xdr:cNvCxnSpPr/>
      </xdr:nvCxnSpPr>
      <xdr:spPr>
        <a:xfrm>
          <a:off x="13703300" y="6325098"/>
          <a:ext cx="889000" cy="254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105184</xdr:rowOff>
    </xdr:from>
    <xdr:to>
      <xdr:col>21</xdr:col>
      <xdr:colOff>212725</xdr:colOff>
      <xdr:row>39</xdr:row>
      <xdr:rowOff>35334</xdr:rowOff>
    </xdr:to>
    <xdr:sp macro="" textlink="">
      <xdr:nvSpPr>
        <xdr:cNvPr id="485" name="フローチャート : 判断 484"/>
        <xdr:cNvSpPr/>
      </xdr:nvSpPr>
      <xdr:spPr>
        <a:xfrm>
          <a:off x="14541500" y="6620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39</xdr:row>
      <xdr:rowOff>26461</xdr:rowOff>
    </xdr:from>
    <xdr:ext cx="534377" cy="259045"/>
    <xdr:sp macro="" textlink="">
      <xdr:nvSpPr>
        <xdr:cNvPr id="486" name="テキスト ボックス 485"/>
        <xdr:cNvSpPr txBox="1"/>
      </xdr:nvSpPr>
      <xdr:spPr>
        <a:xfrm>
          <a:off x="14325111" y="6713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15,726</a:t>
          </a:r>
          <a:endParaRPr kumimoji="1" lang="ja-JP" altLang="en-US" sz="1000" b="1">
            <a:solidFill>
              <a:srgbClr val="000080"/>
            </a:solidFill>
            <a:latin typeface="ＭＳ Ｐゴシック"/>
          </a:endParaRPr>
        </a:p>
      </xdr:txBody>
    </xdr:sp>
    <xdr:clientData/>
  </xdr:oneCellAnchor>
  <xdr:twoCellAnchor>
    <xdr:from>
      <xdr:col>18</xdr:col>
      <xdr:colOff>441325</xdr:colOff>
      <xdr:row>36</xdr:row>
      <xdr:rowOff>152898</xdr:rowOff>
    </xdr:from>
    <xdr:to>
      <xdr:col>19</xdr:col>
      <xdr:colOff>644525</xdr:colOff>
      <xdr:row>37</xdr:row>
      <xdr:rowOff>109620</xdr:rowOff>
    </xdr:to>
    <xdr:cxnSp macro="">
      <xdr:nvCxnSpPr>
        <xdr:cNvPr id="487" name="直線コネクタ 486"/>
        <xdr:cNvCxnSpPr/>
      </xdr:nvCxnSpPr>
      <xdr:spPr>
        <a:xfrm flipV="1">
          <a:off x="12814300" y="6325098"/>
          <a:ext cx="889000" cy="128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87044</xdr:rowOff>
    </xdr:from>
    <xdr:to>
      <xdr:col>20</xdr:col>
      <xdr:colOff>9525</xdr:colOff>
      <xdr:row>39</xdr:row>
      <xdr:rowOff>17194</xdr:rowOff>
    </xdr:to>
    <xdr:sp macro="" textlink="">
      <xdr:nvSpPr>
        <xdr:cNvPr id="488" name="フローチャート : 判断 487"/>
        <xdr:cNvSpPr/>
      </xdr:nvSpPr>
      <xdr:spPr>
        <a:xfrm>
          <a:off x="13652500" y="6602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39</xdr:row>
      <xdr:rowOff>8321</xdr:rowOff>
    </xdr:from>
    <xdr:ext cx="534377" cy="259045"/>
    <xdr:sp macro="" textlink="">
      <xdr:nvSpPr>
        <xdr:cNvPr id="489" name="テキスト ボックス 488"/>
        <xdr:cNvSpPr txBox="1"/>
      </xdr:nvSpPr>
      <xdr:spPr>
        <a:xfrm>
          <a:off x="13436111" y="6694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20,487</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58626</xdr:rowOff>
    </xdr:from>
    <xdr:to>
      <xdr:col>18</xdr:col>
      <xdr:colOff>492125</xdr:colOff>
      <xdr:row>38</xdr:row>
      <xdr:rowOff>160226</xdr:rowOff>
    </xdr:to>
    <xdr:sp macro="" textlink="">
      <xdr:nvSpPr>
        <xdr:cNvPr id="490" name="フローチャート : 判断 489"/>
        <xdr:cNvSpPr/>
      </xdr:nvSpPr>
      <xdr:spPr>
        <a:xfrm>
          <a:off x="12763500" y="6573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151353</xdr:rowOff>
    </xdr:from>
    <xdr:ext cx="534377" cy="259045"/>
    <xdr:sp macro="" textlink="">
      <xdr:nvSpPr>
        <xdr:cNvPr id="491" name="テキスト ボックス 490"/>
        <xdr:cNvSpPr txBox="1"/>
      </xdr:nvSpPr>
      <xdr:spPr>
        <a:xfrm>
          <a:off x="12547111" y="6666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27,946</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492" name="テキスト ボックス 491"/>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493" name="テキスト ボックス 492"/>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494" name="テキスト ボックス 493"/>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495" name="テキスト ボックス 494"/>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496" name="テキスト ボックス 495"/>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30</xdr:row>
      <xdr:rowOff>24225</xdr:rowOff>
    </xdr:from>
    <xdr:to>
      <xdr:col>23</xdr:col>
      <xdr:colOff>568325</xdr:colOff>
      <xdr:row>30</xdr:row>
      <xdr:rowOff>125825</xdr:rowOff>
    </xdr:to>
    <xdr:sp macro="" textlink="">
      <xdr:nvSpPr>
        <xdr:cNvPr id="497" name="円/楕円 496"/>
        <xdr:cNvSpPr/>
      </xdr:nvSpPr>
      <xdr:spPr>
        <a:xfrm>
          <a:off x="16268700" y="5167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29</xdr:row>
      <xdr:rowOff>148702</xdr:rowOff>
    </xdr:from>
    <xdr:ext cx="599010" cy="259045"/>
    <xdr:sp macro="" textlink="">
      <xdr:nvSpPr>
        <xdr:cNvPr id="498" name="災害復旧事業費該当値テキスト"/>
        <xdr:cNvSpPr txBox="1"/>
      </xdr:nvSpPr>
      <xdr:spPr>
        <a:xfrm>
          <a:off x="16370300" y="51207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396,975</a:t>
          </a:r>
          <a:endParaRPr kumimoji="1" lang="ja-JP" altLang="en-US" sz="1000" b="1">
            <a:solidFill>
              <a:srgbClr val="FF0000"/>
            </a:solidFill>
            <a:latin typeface="ＭＳ Ｐゴシック"/>
          </a:endParaRPr>
        </a:p>
      </xdr:txBody>
    </xdr:sp>
    <xdr:clientData/>
  </xdr:oneCellAnchor>
  <xdr:twoCellAnchor>
    <xdr:from>
      <xdr:col>22</xdr:col>
      <xdr:colOff>314325</xdr:colOff>
      <xdr:row>35</xdr:row>
      <xdr:rowOff>156745</xdr:rowOff>
    </xdr:from>
    <xdr:to>
      <xdr:col>22</xdr:col>
      <xdr:colOff>415925</xdr:colOff>
      <xdr:row>36</xdr:row>
      <xdr:rowOff>86895</xdr:rowOff>
    </xdr:to>
    <xdr:sp macro="" textlink="">
      <xdr:nvSpPr>
        <xdr:cNvPr id="499" name="円/楕円 498"/>
        <xdr:cNvSpPr/>
      </xdr:nvSpPr>
      <xdr:spPr>
        <a:xfrm>
          <a:off x="15430500" y="6157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34</xdr:row>
      <xdr:rowOff>103422</xdr:rowOff>
    </xdr:from>
    <xdr:ext cx="599010" cy="259045"/>
    <xdr:sp macro="" textlink="">
      <xdr:nvSpPr>
        <xdr:cNvPr id="500" name="テキスト ボックス 499"/>
        <xdr:cNvSpPr txBox="1"/>
      </xdr:nvSpPr>
      <xdr:spPr>
        <a:xfrm>
          <a:off x="15181794" y="59327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137,193</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13828</xdr:rowOff>
    </xdr:from>
    <xdr:to>
      <xdr:col>21</xdr:col>
      <xdr:colOff>212725</xdr:colOff>
      <xdr:row>38</xdr:row>
      <xdr:rowOff>115428</xdr:rowOff>
    </xdr:to>
    <xdr:sp macro="" textlink="">
      <xdr:nvSpPr>
        <xdr:cNvPr id="501" name="円/楕円 500"/>
        <xdr:cNvSpPr/>
      </xdr:nvSpPr>
      <xdr:spPr>
        <a:xfrm>
          <a:off x="14541500" y="6528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131955</xdr:rowOff>
    </xdr:from>
    <xdr:ext cx="534377" cy="259045"/>
    <xdr:sp macro="" textlink="">
      <xdr:nvSpPr>
        <xdr:cNvPr id="502" name="テキスト ボックス 501"/>
        <xdr:cNvSpPr txBox="1"/>
      </xdr:nvSpPr>
      <xdr:spPr>
        <a:xfrm>
          <a:off x="14325111" y="6304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39,704</a:t>
          </a:r>
          <a:endParaRPr kumimoji="1" lang="ja-JP" altLang="en-US" sz="1000" b="1">
            <a:solidFill>
              <a:srgbClr val="FF0000"/>
            </a:solidFill>
            <a:latin typeface="ＭＳ Ｐゴシック"/>
          </a:endParaRPr>
        </a:p>
      </xdr:txBody>
    </xdr:sp>
    <xdr:clientData/>
  </xdr:oneCellAnchor>
  <xdr:twoCellAnchor>
    <xdr:from>
      <xdr:col>19</xdr:col>
      <xdr:colOff>593725</xdr:colOff>
      <xdr:row>36</xdr:row>
      <xdr:rowOff>102098</xdr:rowOff>
    </xdr:from>
    <xdr:to>
      <xdr:col>20</xdr:col>
      <xdr:colOff>9525</xdr:colOff>
      <xdr:row>37</xdr:row>
      <xdr:rowOff>32248</xdr:rowOff>
    </xdr:to>
    <xdr:sp macro="" textlink="">
      <xdr:nvSpPr>
        <xdr:cNvPr id="503" name="円/楕円 502"/>
        <xdr:cNvSpPr/>
      </xdr:nvSpPr>
      <xdr:spPr>
        <a:xfrm>
          <a:off x="13652500" y="6274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35</xdr:row>
      <xdr:rowOff>48775</xdr:rowOff>
    </xdr:from>
    <xdr:ext cx="599010" cy="259045"/>
    <xdr:sp macro="" textlink="">
      <xdr:nvSpPr>
        <xdr:cNvPr id="504" name="テキスト ボックス 503"/>
        <xdr:cNvSpPr txBox="1"/>
      </xdr:nvSpPr>
      <xdr:spPr>
        <a:xfrm>
          <a:off x="13403794" y="60495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106,536</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58820</xdr:rowOff>
    </xdr:from>
    <xdr:to>
      <xdr:col>18</xdr:col>
      <xdr:colOff>492125</xdr:colOff>
      <xdr:row>37</xdr:row>
      <xdr:rowOff>160420</xdr:rowOff>
    </xdr:to>
    <xdr:sp macro="" textlink="">
      <xdr:nvSpPr>
        <xdr:cNvPr id="505" name="円/楕円 504"/>
        <xdr:cNvSpPr/>
      </xdr:nvSpPr>
      <xdr:spPr>
        <a:xfrm>
          <a:off x="12763500" y="6402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5497</xdr:rowOff>
    </xdr:from>
    <xdr:ext cx="534377" cy="259045"/>
    <xdr:sp macro="" textlink="">
      <xdr:nvSpPr>
        <xdr:cNvPr id="506" name="テキスト ボックス 505"/>
        <xdr:cNvSpPr txBox="1"/>
      </xdr:nvSpPr>
      <xdr:spPr>
        <a:xfrm>
          <a:off x="12547111" y="6177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72,895</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07" name="正方形/長方形 50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08" name="正方形/長方形 507"/>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09" name="正方形/長方形 508"/>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10" name="正方形/長方形 509"/>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11" name="正方形/長方形 510"/>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12" name="正方形/長方形 511"/>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13" name="正方形/長方形 512"/>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14" name="正方形/長方形 513"/>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15" name="テキスト ボックス 514"/>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16" name="直線コネクタ 515"/>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44450</xdr:rowOff>
    </xdr:from>
    <xdr:to>
      <xdr:col>24</xdr:col>
      <xdr:colOff>644525</xdr:colOff>
      <xdr:row>59</xdr:row>
      <xdr:rowOff>44450</xdr:rowOff>
    </xdr:to>
    <xdr:cxnSp macro="">
      <xdr:nvCxnSpPr>
        <xdr:cNvPr id="517" name="直線コネクタ 516"/>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73677</xdr:rowOff>
    </xdr:from>
    <xdr:ext cx="248786" cy="259045"/>
    <xdr:sp macro="" textlink="">
      <xdr:nvSpPr>
        <xdr:cNvPr id="518" name="テキスト ボックス 517"/>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19" name="直線コネクタ 518"/>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56</xdr:row>
      <xdr:rowOff>35577</xdr:rowOff>
    </xdr:from>
    <xdr:ext cx="312906" cy="259045"/>
    <xdr:sp macro="" textlink="">
      <xdr:nvSpPr>
        <xdr:cNvPr id="520" name="テキスト ボックス 519"/>
        <xdr:cNvSpPr txBox="1"/>
      </xdr:nvSpPr>
      <xdr:spPr>
        <a:xfrm>
          <a:off x="12133094" y="9636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21" name="直線コネクタ 520"/>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53</xdr:row>
      <xdr:rowOff>168927</xdr:rowOff>
    </xdr:from>
    <xdr:ext cx="377026" cy="259045"/>
    <xdr:sp macro="" textlink="">
      <xdr:nvSpPr>
        <xdr:cNvPr id="522" name="テキスト ボックス 521"/>
        <xdr:cNvSpPr txBox="1"/>
      </xdr:nvSpPr>
      <xdr:spPr>
        <a:xfrm>
          <a:off x="12068974" y="9255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23" name="直線コネクタ 522"/>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51</xdr:row>
      <xdr:rowOff>130827</xdr:rowOff>
    </xdr:from>
    <xdr:ext cx="377026" cy="259045"/>
    <xdr:sp macro="" textlink="">
      <xdr:nvSpPr>
        <xdr:cNvPr id="524" name="テキスト ボックス 523"/>
        <xdr:cNvSpPr txBox="1"/>
      </xdr:nvSpPr>
      <xdr:spPr>
        <a:xfrm>
          <a:off x="12068974" y="8874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25" name="直線コネクタ 524"/>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49</xdr:row>
      <xdr:rowOff>92727</xdr:rowOff>
    </xdr:from>
    <xdr:ext cx="377026" cy="259045"/>
    <xdr:sp macro="" textlink="">
      <xdr:nvSpPr>
        <xdr:cNvPr id="526" name="テキスト ボックス 525"/>
        <xdr:cNvSpPr txBox="1"/>
      </xdr:nvSpPr>
      <xdr:spPr>
        <a:xfrm>
          <a:off x="12068974" y="849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27" name="直線コネクタ 526"/>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47</xdr:row>
      <xdr:rowOff>54627</xdr:rowOff>
    </xdr:from>
    <xdr:ext cx="377026" cy="259045"/>
    <xdr:sp macro="" textlink="">
      <xdr:nvSpPr>
        <xdr:cNvPr id="528" name="テキスト ボックス 527"/>
        <xdr:cNvSpPr txBox="1"/>
      </xdr:nvSpPr>
      <xdr:spPr>
        <a:xfrm>
          <a:off x="12068974" y="8112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29"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59</xdr:row>
      <xdr:rowOff>44450</xdr:rowOff>
    </xdr:from>
    <xdr:to>
      <xdr:col>23</xdr:col>
      <xdr:colOff>516889</xdr:colOff>
      <xdr:row>59</xdr:row>
      <xdr:rowOff>44450</xdr:rowOff>
    </xdr:to>
    <xdr:cxnSp macro="">
      <xdr:nvCxnSpPr>
        <xdr:cNvPr id="530" name="直線コネクタ 529"/>
        <xdr:cNvCxnSpPr/>
      </xdr:nvCxnSpPr>
      <xdr:spPr>
        <a:xfrm>
          <a:off x="16317595" y="10160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86377</xdr:rowOff>
    </xdr:from>
    <xdr:ext cx="249299" cy="259045"/>
    <xdr:sp macro="" textlink="">
      <xdr:nvSpPr>
        <xdr:cNvPr id="531" name="失業対策事業費最小値テキスト"/>
        <xdr:cNvSpPr txBox="1"/>
      </xdr:nvSpPr>
      <xdr:spPr>
        <a:xfrm>
          <a:off x="1637030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44450</xdr:rowOff>
    </xdr:from>
    <xdr:to>
      <xdr:col>23</xdr:col>
      <xdr:colOff>606425</xdr:colOff>
      <xdr:row>59</xdr:row>
      <xdr:rowOff>44450</xdr:rowOff>
    </xdr:to>
    <xdr:cxnSp macro="">
      <xdr:nvCxnSpPr>
        <xdr:cNvPr id="532" name="直線コネクタ 531"/>
        <xdr:cNvCxnSpPr/>
      </xdr:nvCxnSpPr>
      <xdr:spPr>
        <a:xfrm>
          <a:off x="16230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86377</xdr:rowOff>
    </xdr:from>
    <xdr:ext cx="249299" cy="259045"/>
    <xdr:sp macro="" textlink="">
      <xdr:nvSpPr>
        <xdr:cNvPr id="533" name="失業対策事業費最大値テキスト"/>
        <xdr:cNvSpPr txBox="1"/>
      </xdr:nvSpPr>
      <xdr:spPr>
        <a:xfrm>
          <a:off x="16370300" y="9859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44450</xdr:rowOff>
    </xdr:from>
    <xdr:to>
      <xdr:col>23</xdr:col>
      <xdr:colOff>606425</xdr:colOff>
      <xdr:row>59</xdr:row>
      <xdr:rowOff>44450</xdr:rowOff>
    </xdr:to>
    <xdr:cxnSp macro="">
      <xdr:nvCxnSpPr>
        <xdr:cNvPr id="534" name="直線コネクタ 533"/>
        <xdr:cNvCxnSpPr/>
      </xdr:nvCxnSpPr>
      <xdr:spPr>
        <a:xfrm>
          <a:off x="16230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59</xdr:row>
      <xdr:rowOff>44450</xdr:rowOff>
    </xdr:from>
    <xdr:to>
      <xdr:col>23</xdr:col>
      <xdr:colOff>517525</xdr:colOff>
      <xdr:row>59</xdr:row>
      <xdr:rowOff>44450</xdr:rowOff>
    </xdr:to>
    <xdr:cxnSp macro="">
      <xdr:nvCxnSpPr>
        <xdr:cNvPr id="535" name="直線コネクタ 534"/>
        <xdr:cNvCxnSpPr/>
      </xdr:nvCxnSpPr>
      <xdr:spPr>
        <a:xfrm>
          <a:off x="15481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143527</xdr:rowOff>
    </xdr:from>
    <xdr:ext cx="249299" cy="259045"/>
    <xdr:sp macro="" textlink="">
      <xdr:nvSpPr>
        <xdr:cNvPr id="536" name="失業対策事業費平均値テキスト"/>
        <xdr:cNvSpPr txBox="1"/>
      </xdr:nvSpPr>
      <xdr:spPr>
        <a:xfrm>
          <a:off x="16370300" y="10087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165100</xdr:rowOff>
    </xdr:from>
    <xdr:to>
      <xdr:col>23</xdr:col>
      <xdr:colOff>568325</xdr:colOff>
      <xdr:row>59</xdr:row>
      <xdr:rowOff>95250</xdr:rowOff>
    </xdr:to>
    <xdr:sp macro="" textlink="">
      <xdr:nvSpPr>
        <xdr:cNvPr id="537" name="フローチャート : 判断 536"/>
        <xdr:cNvSpPr/>
      </xdr:nvSpPr>
      <xdr:spPr>
        <a:xfrm>
          <a:off x="162687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59</xdr:row>
      <xdr:rowOff>44450</xdr:rowOff>
    </xdr:from>
    <xdr:to>
      <xdr:col>22</xdr:col>
      <xdr:colOff>365125</xdr:colOff>
      <xdr:row>59</xdr:row>
      <xdr:rowOff>44450</xdr:rowOff>
    </xdr:to>
    <xdr:cxnSp macro="">
      <xdr:nvCxnSpPr>
        <xdr:cNvPr id="538" name="直線コネクタ 537"/>
        <xdr:cNvCxnSpPr/>
      </xdr:nvCxnSpPr>
      <xdr:spPr>
        <a:xfrm>
          <a:off x="14592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58</xdr:row>
      <xdr:rowOff>165100</xdr:rowOff>
    </xdr:from>
    <xdr:to>
      <xdr:col>22</xdr:col>
      <xdr:colOff>415925</xdr:colOff>
      <xdr:row>59</xdr:row>
      <xdr:rowOff>95250</xdr:rowOff>
    </xdr:to>
    <xdr:sp macro="" textlink="">
      <xdr:nvSpPr>
        <xdr:cNvPr id="539" name="フローチャート : 判断 538"/>
        <xdr:cNvSpPr/>
      </xdr:nvSpPr>
      <xdr:spPr>
        <a:xfrm>
          <a:off x="15430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86377</xdr:rowOff>
    </xdr:from>
    <xdr:ext cx="249299" cy="259045"/>
    <xdr:sp macro="" textlink="">
      <xdr:nvSpPr>
        <xdr:cNvPr id="540" name="テキスト ボックス 539"/>
        <xdr:cNvSpPr txBox="1"/>
      </xdr:nvSpPr>
      <xdr:spPr>
        <a:xfrm>
          <a:off x="15356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59</xdr:row>
      <xdr:rowOff>44450</xdr:rowOff>
    </xdr:from>
    <xdr:to>
      <xdr:col>21</xdr:col>
      <xdr:colOff>161925</xdr:colOff>
      <xdr:row>59</xdr:row>
      <xdr:rowOff>44450</xdr:rowOff>
    </xdr:to>
    <xdr:cxnSp macro="">
      <xdr:nvCxnSpPr>
        <xdr:cNvPr id="541" name="直線コネクタ 540"/>
        <xdr:cNvCxnSpPr/>
      </xdr:nvCxnSpPr>
      <xdr:spPr>
        <a:xfrm>
          <a:off x="13703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134620</xdr:rowOff>
    </xdr:from>
    <xdr:to>
      <xdr:col>21</xdr:col>
      <xdr:colOff>212725</xdr:colOff>
      <xdr:row>55</xdr:row>
      <xdr:rowOff>64770</xdr:rowOff>
    </xdr:to>
    <xdr:sp macro="" textlink="">
      <xdr:nvSpPr>
        <xdr:cNvPr id="542" name="フローチャート : 判断 541"/>
        <xdr:cNvSpPr/>
      </xdr:nvSpPr>
      <xdr:spPr>
        <a:xfrm>
          <a:off x="14541500" y="9392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4958</xdr:colOff>
      <xdr:row>53</xdr:row>
      <xdr:rowOff>81297</xdr:rowOff>
    </xdr:from>
    <xdr:ext cx="313932" cy="259045"/>
    <xdr:sp macro="" textlink="">
      <xdr:nvSpPr>
        <xdr:cNvPr id="543" name="テキスト ボックス 542"/>
        <xdr:cNvSpPr txBox="1"/>
      </xdr:nvSpPr>
      <xdr:spPr>
        <a:xfrm>
          <a:off x="14435333" y="916814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18</xdr:col>
      <xdr:colOff>441325</xdr:colOff>
      <xdr:row>59</xdr:row>
      <xdr:rowOff>44450</xdr:rowOff>
    </xdr:from>
    <xdr:to>
      <xdr:col>19</xdr:col>
      <xdr:colOff>644525</xdr:colOff>
      <xdr:row>59</xdr:row>
      <xdr:rowOff>44450</xdr:rowOff>
    </xdr:to>
    <xdr:cxnSp macro="">
      <xdr:nvCxnSpPr>
        <xdr:cNvPr id="544" name="直線コネクタ 543"/>
        <xdr:cNvCxnSpPr/>
      </xdr:nvCxnSpPr>
      <xdr:spPr>
        <a:xfrm>
          <a:off x="1281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115570</xdr:rowOff>
    </xdr:from>
    <xdr:to>
      <xdr:col>20</xdr:col>
      <xdr:colOff>9525</xdr:colOff>
      <xdr:row>58</xdr:row>
      <xdr:rowOff>45720</xdr:rowOff>
    </xdr:to>
    <xdr:sp macro="" textlink="">
      <xdr:nvSpPr>
        <xdr:cNvPr id="545" name="フローチャート : 判断 544"/>
        <xdr:cNvSpPr/>
      </xdr:nvSpPr>
      <xdr:spPr>
        <a:xfrm>
          <a:off x="13652500" y="9888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487558</xdr:colOff>
      <xdr:row>56</xdr:row>
      <xdr:rowOff>62247</xdr:rowOff>
    </xdr:from>
    <xdr:ext cx="313932" cy="259045"/>
    <xdr:sp macro="" textlink="">
      <xdr:nvSpPr>
        <xdr:cNvPr id="546" name="テキスト ボックス 545"/>
        <xdr:cNvSpPr txBox="1"/>
      </xdr:nvSpPr>
      <xdr:spPr>
        <a:xfrm>
          <a:off x="13546333" y="966344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a:t>
          </a:r>
          <a:endParaRPr kumimoji="1" lang="ja-JP" altLang="en-US" sz="1000" b="1">
            <a:solidFill>
              <a:srgbClr val="000080"/>
            </a:solidFill>
            <a:latin typeface="ＭＳ Ｐゴシック"/>
          </a:endParaRPr>
        </a:p>
      </xdr:txBody>
    </xdr:sp>
    <xdr:clientData/>
  </xdr:oneCellAnchor>
  <xdr:twoCellAnchor>
    <xdr:from>
      <xdr:col>18</xdr:col>
      <xdr:colOff>390525</xdr:colOff>
      <xdr:row>51</xdr:row>
      <xdr:rowOff>46990</xdr:rowOff>
    </xdr:from>
    <xdr:to>
      <xdr:col>18</xdr:col>
      <xdr:colOff>492125</xdr:colOff>
      <xdr:row>51</xdr:row>
      <xdr:rowOff>148590</xdr:rowOff>
    </xdr:to>
    <xdr:sp macro="" textlink="">
      <xdr:nvSpPr>
        <xdr:cNvPr id="547" name="フローチャート : 判断 546"/>
        <xdr:cNvSpPr/>
      </xdr:nvSpPr>
      <xdr:spPr>
        <a:xfrm>
          <a:off x="12763500" y="8790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49</xdr:row>
      <xdr:rowOff>165117</xdr:rowOff>
    </xdr:from>
    <xdr:ext cx="378565" cy="259045"/>
    <xdr:sp macro="" textlink="">
      <xdr:nvSpPr>
        <xdr:cNvPr id="548" name="テキスト ボックス 547"/>
        <xdr:cNvSpPr txBox="1"/>
      </xdr:nvSpPr>
      <xdr:spPr>
        <a:xfrm>
          <a:off x="12625017" y="85661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49" name="テキスト ボックス 548"/>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0" name="テキスト ボックス 549"/>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1" name="テキスト ボックス 550"/>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52" name="テキスト ボックス 551"/>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53" name="テキスト ボックス 552"/>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165100</xdr:rowOff>
    </xdr:from>
    <xdr:to>
      <xdr:col>23</xdr:col>
      <xdr:colOff>568325</xdr:colOff>
      <xdr:row>59</xdr:row>
      <xdr:rowOff>95250</xdr:rowOff>
    </xdr:to>
    <xdr:sp macro="" textlink="">
      <xdr:nvSpPr>
        <xdr:cNvPr id="554" name="円/楕円 553"/>
        <xdr:cNvSpPr/>
      </xdr:nvSpPr>
      <xdr:spPr>
        <a:xfrm>
          <a:off x="16268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29227</xdr:rowOff>
    </xdr:from>
    <xdr:ext cx="249299" cy="259045"/>
    <xdr:sp macro="" textlink="">
      <xdr:nvSpPr>
        <xdr:cNvPr id="555" name="失業対策事業費該当値テキスト"/>
        <xdr:cNvSpPr txBox="1"/>
      </xdr:nvSpPr>
      <xdr:spPr>
        <a:xfrm>
          <a:off x="16370300" y="9973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165100</xdr:rowOff>
    </xdr:from>
    <xdr:to>
      <xdr:col>22</xdr:col>
      <xdr:colOff>415925</xdr:colOff>
      <xdr:row>59</xdr:row>
      <xdr:rowOff>95250</xdr:rowOff>
    </xdr:to>
    <xdr:sp macro="" textlink="">
      <xdr:nvSpPr>
        <xdr:cNvPr id="556" name="円/楕円 555"/>
        <xdr:cNvSpPr/>
      </xdr:nvSpPr>
      <xdr:spPr>
        <a:xfrm>
          <a:off x="15430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57</xdr:row>
      <xdr:rowOff>111777</xdr:rowOff>
    </xdr:from>
    <xdr:ext cx="249299" cy="259045"/>
    <xdr:sp macro="" textlink="">
      <xdr:nvSpPr>
        <xdr:cNvPr id="557" name="テキスト ボックス 556"/>
        <xdr:cNvSpPr txBox="1"/>
      </xdr:nvSpPr>
      <xdr:spPr>
        <a:xfrm>
          <a:off x="15356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165100</xdr:rowOff>
    </xdr:from>
    <xdr:to>
      <xdr:col>21</xdr:col>
      <xdr:colOff>212725</xdr:colOff>
      <xdr:row>59</xdr:row>
      <xdr:rowOff>95250</xdr:rowOff>
    </xdr:to>
    <xdr:sp macro="" textlink="">
      <xdr:nvSpPr>
        <xdr:cNvPr id="558" name="円/楕円 557"/>
        <xdr:cNvSpPr/>
      </xdr:nvSpPr>
      <xdr:spPr>
        <a:xfrm>
          <a:off x="14541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86377</xdr:rowOff>
    </xdr:from>
    <xdr:ext cx="249299" cy="259045"/>
    <xdr:sp macro="" textlink="">
      <xdr:nvSpPr>
        <xdr:cNvPr id="559" name="テキスト ボックス 558"/>
        <xdr:cNvSpPr txBox="1"/>
      </xdr:nvSpPr>
      <xdr:spPr>
        <a:xfrm>
          <a:off x="14467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165100</xdr:rowOff>
    </xdr:from>
    <xdr:to>
      <xdr:col>20</xdr:col>
      <xdr:colOff>9525</xdr:colOff>
      <xdr:row>59</xdr:row>
      <xdr:rowOff>95250</xdr:rowOff>
    </xdr:to>
    <xdr:sp macro="" textlink="">
      <xdr:nvSpPr>
        <xdr:cNvPr id="560" name="円/楕円 559"/>
        <xdr:cNvSpPr/>
      </xdr:nvSpPr>
      <xdr:spPr>
        <a:xfrm>
          <a:off x="1365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86377</xdr:rowOff>
    </xdr:from>
    <xdr:ext cx="249299" cy="259045"/>
    <xdr:sp macro="" textlink="">
      <xdr:nvSpPr>
        <xdr:cNvPr id="561" name="テキスト ボックス 560"/>
        <xdr:cNvSpPr txBox="1"/>
      </xdr:nvSpPr>
      <xdr:spPr>
        <a:xfrm>
          <a:off x="1357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165100</xdr:rowOff>
    </xdr:from>
    <xdr:to>
      <xdr:col>18</xdr:col>
      <xdr:colOff>492125</xdr:colOff>
      <xdr:row>59</xdr:row>
      <xdr:rowOff>95250</xdr:rowOff>
    </xdr:to>
    <xdr:sp macro="" textlink="">
      <xdr:nvSpPr>
        <xdr:cNvPr id="562" name="円/楕円 561"/>
        <xdr:cNvSpPr/>
      </xdr:nvSpPr>
      <xdr:spPr>
        <a:xfrm>
          <a:off x="1276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86377</xdr:rowOff>
    </xdr:from>
    <xdr:ext cx="249299" cy="259045"/>
    <xdr:sp macro="" textlink="">
      <xdr:nvSpPr>
        <xdr:cNvPr id="563" name="テキスト ボックス 562"/>
        <xdr:cNvSpPr txBox="1"/>
      </xdr:nvSpPr>
      <xdr:spPr>
        <a:xfrm>
          <a:off x="1268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64" name="正方形/長方形 563"/>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65" name="正方形/長方形 564"/>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66" name="正方形/長方形 565"/>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8/60</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67" name="正方形/長方形 566"/>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68" name="正方形/長方形 567"/>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69" name="正方形/長方形 568"/>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0" name="正方形/長方形 569"/>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79,712</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1" name="正方形/長方形 570"/>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72" name="テキスト ボックス 571"/>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73" name="直線コネクタ 572"/>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574" name="直線コネクタ 573"/>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575" name="テキスト ボックス 574"/>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576" name="直線コネクタ 575"/>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75</xdr:row>
      <xdr:rowOff>54627</xdr:rowOff>
    </xdr:from>
    <xdr:ext cx="595419" cy="259045"/>
    <xdr:sp macro="" textlink="">
      <xdr:nvSpPr>
        <xdr:cNvPr id="577" name="テキスト ボックス 576"/>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578" name="直線コネクタ 577"/>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72</xdr:row>
      <xdr:rowOff>111777</xdr:rowOff>
    </xdr:from>
    <xdr:ext cx="595419" cy="259045"/>
    <xdr:sp macro="" textlink="">
      <xdr:nvSpPr>
        <xdr:cNvPr id="579" name="テキスト ボックス 578"/>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580" name="直線コネクタ 579"/>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168927</xdr:rowOff>
    </xdr:from>
    <xdr:ext cx="595419" cy="259045"/>
    <xdr:sp macro="" textlink="">
      <xdr:nvSpPr>
        <xdr:cNvPr id="581" name="テキスト ボックス 580"/>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82" name="直線コネクタ 58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83" name="テキスト ボックス 582"/>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84"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164901</xdr:rowOff>
    </xdr:from>
    <xdr:to>
      <xdr:col>23</xdr:col>
      <xdr:colOff>516889</xdr:colOff>
      <xdr:row>78</xdr:row>
      <xdr:rowOff>131237</xdr:rowOff>
    </xdr:to>
    <xdr:cxnSp macro="">
      <xdr:nvCxnSpPr>
        <xdr:cNvPr id="585" name="直線コネクタ 584"/>
        <xdr:cNvCxnSpPr/>
      </xdr:nvCxnSpPr>
      <xdr:spPr>
        <a:xfrm flipV="1">
          <a:off x="16317595" y="12337851"/>
          <a:ext cx="1269" cy="11664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135064</xdr:rowOff>
    </xdr:from>
    <xdr:ext cx="469744" cy="259045"/>
    <xdr:sp macro="" textlink="">
      <xdr:nvSpPr>
        <xdr:cNvPr id="586" name="公債費最小値テキスト"/>
        <xdr:cNvSpPr txBox="1"/>
      </xdr:nvSpPr>
      <xdr:spPr>
        <a:xfrm>
          <a:off x="16370300" y="13508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3,702</a:t>
          </a:r>
          <a:endParaRPr kumimoji="1" lang="ja-JP" altLang="en-US" sz="1000" b="1">
            <a:latin typeface="ＭＳ Ｐゴシック"/>
          </a:endParaRPr>
        </a:p>
      </xdr:txBody>
    </xdr:sp>
    <xdr:clientData/>
  </xdr:oneCellAnchor>
  <xdr:twoCellAnchor>
    <xdr:from>
      <xdr:col>23</xdr:col>
      <xdr:colOff>428625</xdr:colOff>
      <xdr:row>78</xdr:row>
      <xdr:rowOff>131237</xdr:rowOff>
    </xdr:from>
    <xdr:to>
      <xdr:col>23</xdr:col>
      <xdr:colOff>606425</xdr:colOff>
      <xdr:row>78</xdr:row>
      <xdr:rowOff>131237</xdr:rowOff>
    </xdr:to>
    <xdr:cxnSp macro="">
      <xdr:nvCxnSpPr>
        <xdr:cNvPr id="587" name="直線コネクタ 586"/>
        <xdr:cNvCxnSpPr/>
      </xdr:nvCxnSpPr>
      <xdr:spPr>
        <a:xfrm>
          <a:off x="16230600" y="135043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111578</xdr:rowOff>
    </xdr:from>
    <xdr:ext cx="599010" cy="259045"/>
    <xdr:sp macro="" textlink="">
      <xdr:nvSpPr>
        <xdr:cNvPr id="588" name="公債費最大値テキスト"/>
        <xdr:cNvSpPr txBox="1"/>
      </xdr:nvSpPr>
      <xdr:spPr>
        <a:xfrm>
          <a:off x="16370300" y="121130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513,976</a:t>
          </a:r>
          <a:endParaRPr kumimoji="1" lang="ja-JP" altLang="en-US" sz="1000" b="1">
            <a:latin typeface="ＭＳ Ｐゴシック"/>
          </a:endParaRPr>
        </a:p>
      </xdr:txBody>
    </xdr:sp>
    <xdr:clientData/>
  </xdr:oneCellAnchor>
  <xdr:twoCellAnchor>
    <xdr:from>
      <xdr:col>23</xdr:col>
      <xdr:colOff>428625</xdr:colOff>
      <xdr:row>71</xdr:row>
      <xdr:rowOff>164901</xdr:rowOff>
    </xdr:from>
    <xdr:to>
      <xdr:col>23</xdr:col>
      <xdr:colOff>606425</xdr:colOff>
      <xdr:row>71</xdr:row>
      <xdr:rowOff>164901</xdr:rowOff>
    </xdr:to>
    <xdr:cxnSp macro="">
      <xdr:nvCxnSpPr>
        <xdr:cNvPr id="589" name="直線コネクタ 588"/>
        <xdr:cNvCxnSpPr/>
      </xdr:nvCxnSpPr>
      <xdr:spPr>
        <a:xfrm>
          <a:off x="16230600" y="12337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75</xdr:row>
      <xdr:rowOff>105467</xdr:rowOff>
    </xdr:from>
    <xdr:to>
      <xdr:col>23</xdr:col>
      <xdr:colOff>517525</xdr:colOff>
      <xdr:row>75</xdr:row>
      <xdr:rowOff>123611</xdr:rowOff>
    </xdr:to>
    <xdr:cxnSp macro="">
      <xdr:nvCxnSpPr>
        <xdr:cNvPr id="590" name="直線コネクタ 589"/>
        <xdr:cNvCxnSpPr/>
      </xdr:nvCxnSpPr>
      <xdr:spPr>
        <a:xfrm>
          <a:off x="15481300" y="12964217"/>
          <a:ext cx="838200" cy="18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153863</xdr:rowOff>
    </xdr:from>
    <xdr:ext cx="599010" cy="259045"/>
    <xdr:sp macro="" textlink="">
      <xdr:nvSpPr>
        <xdr:cNvPr id="591" name="公債費平均値テキスト"/>
        <xdr:cNvSpPr txBox="1"/>
      </xdr:nvSpPr>
      <xdr:spPr>
        <a:xfrm>
          <a:off x="16370300" y="1318406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112,145</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3986</xdr:rowOff>
    </xdr:from>
    <xdr:to>
      <xdr:col>23</xdr:col>
      <xdr:colOff>568325</xdr:colOff>
      <xdr:row>77</xdr:row>
      <xdr:rowOff>105586</xdr:rowOff>
    </xdr:to>
    <xdr:sp macro="" textlink="">
      <xdr:nvSpPr>
        <xdr:cNvPr id="592" name="フローチャート : 判断 591"/>
        <xdr:cNvSpPr/>
      </xdr:nvSpPr>
      <xdr:spPr>
        <a:xfrm>
          <a:off x="16268700" y="13205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75</xdr:row>
      <xdr:rowOff>105467</xdr:rowOff>
    </xdr:from>
    <xdr:to>
      <xdr:col>22</xdr:col>
      <xdr:colOff>365125</xdr:colOff>
      <xdr:row>76</xdr:row>
      <xdr:rowOff>7891</xdr:rowOff>
    </xdr:to>
    <xdr:cxnSp macro="">
      <xdr:nvCxnSpPr>
        <xdr:cNvPr id="593" name="直線コネクタ 592"/>
        <xdr:cNvCxnSpPr/>
      </xdr:nvCxnSpPr>
      <xdr:spPr>
        <a:xfrm flipV="1">
          <a:off x="14592300" y="12964217"/>
          <a:ext cx="889000" cy="73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76</xdr:row>
      <xdr:rowOff>166249</xdr:rowOff>
    </xdr:from>
    <xdr:to>
      <xdr:col>22</xdr:col>
      <xdr:colOff>415925</xdr:colOff>
      <xdr:row>77</xdr:row>
      <xdr:rowOff>96399</xdr:rowOff>
    </xdr:to>
    <xdr:sp macro="" textlink="">
      <xdr:nvSpPr>
        <xdr:cNvPr id="594" name="フローチャート : 判断 593"/>
        <xdr:cNvSpPr/>
      </xdr:nvSpPr>
      <xdr:spPr>
        <a:xfrm>
          <a:off x="15430500" y="13196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77</xdr:row>
      <xdr:rowOff>87526</xdr:rowOff>
    </xdr:from>
    <xdr:ext cx="599010" cy="259045"/>
    <xdr:sp macro="" textlink="">
      <xdr:nvSpPr>
        <xdr:cNvPr id="595" name="テキスト ボックス 594"/>
        <xdr:cNvSpPr txBox="1"/>
      </xdr:nvSpPr>
      <xdr:spPr>
        <a:xfrm>
          <a:off x="15181794" y="132891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116,164</a:t>
          </a:r>
          <a:endParaRPr kumimoji="1" lang="ja-JP" altLang="en-US" sz="1000" b="1">
            <a:solidFill>
              <a:srgbClr val="000080"/>
            </a:solidFill>
            <a:latin typeface="ＭＳ Ｐゴシック"/>
          </a:endParaRPr>
        </a:p>
      </xdr:txBody>
    </xdr:sp>
    <xdr:clientData/>
  </xdr:oneCellAnchor>
  <xdr:twoCellAnchor>
    <xdr:from>
      <xdr:col>19</xdr:col>
      <xdr:colOff>644525</xdr:colOff>
      <xdr:row>75</xdr:row>
      <xdr:rowOff>79110</xdr:rowOff>
    </xdr:from>
    <xdr:to>
      <xdr:col>21</xdr:col>
      <xdr:colOff>161925</xdr:colOff>
      <xdr:row>76</xdr:row>
      <xdr:rowOff>7891</xdr:rowOff>
    </xdr:to>
    <xdr:cxnSp macro="">
      <xdr:nvCxnSpPr>
        <xdr:cNvPr id="596" name="直線コネクタ 595"/>
        <xdr:cNvCxnSpPr/>
      </xdr:nvCxnSpPr>
      <xdr:spPr>
        <a:xfrm>
          <a:off x="13703300" y="12937860"/>
          <a:ext cx="889000" cy="100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76</xdr:row>
      <xdr:rowOff>148236</xdr:rowOff>
    </xdr:from>
    <xdr:to>
      <xdr:col>21</xdr:col>
      <xdr:colOff>212725</xdr:colOff>
      <xdr:row>77</xdr:row>
      <xdr:rowOff>78386</xdr:rowOff>
    </xdr:to>
    <xdr:sp macro="" textlink="">
      <xdr:nvSpPr>
        <xdr:cNvPr id="597" name="フローチャート : 判断 596"/>
        <xdr:cNvSpPr/>
      </xdr:nvSpPr>
      <xdr:spPr>
        <a:xfrm>
          <a:off x="14541500" y="13178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77</xdr:row>
      <xdr:rowOff>69513</xdr:rowOff>
    </xdr:from>
    <xdr:ext cx="599010" cy="259045"/>
    <xdr:sp macro="" textlink="">
      <xdr:nvSpPr>
        <xdr:cNvPr id="598" name="テキスト ボックス 597"/>
        <xdr:cNvSpPr txBox="1"/>
      </xdr:nvSpPr>
      <xdr:spPr>
        <a:xfrm>
          <a:off x="14292794" y="132711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124,044</a:t>
          </a:r>
          <a:endParaRPr kumimoji="1" lang="ja-JP" altLang="en-US" sz="1000" b="1">
            <a:solidFill>
              <a:srgbClr val="000080"/>
            </a:solidFill>
            <a:latin typeface="ＭＳ Ｐゴシック"/>
          </a:endParaRPr>
        </a:p>
      </xdr:txBody>
    </xdr:sp>
    <xdr:clientData/>
  </xdr:oneCellAnchor>
  <xdr:twoCellAnchor>
    <xdr:from>
      <xdr:col>18</xdr:col>
      <xdr:colOff>441325</xdr:colOff>
      <xdr:row>75</xdr:row>
      <xdr:rowOff>40865</xdr:rowOff>
    </xdr:from>
    <xdr:to>
      <xdr:col>19</xdr:col>
      <xdr:colOff>644525</xdr:colOff>
      <xdr:row>75</xdr:row>
      <xdr:rowOff>79110</xdr:rowOff>
    </xdr:to>
    <xdr:cxnSp macro="">
      <xdr:nvCxnSpPr>
        <xdr:cNvPr id="599" name="直線コネクタ 598"/>
        <xdr:cNvCxnSpPr/>
      </xdr:nvCxnSpPr>
      <xdr:spPr>
        <a:xfrm>
          <a:off x="12814300" y="12899615"/>
          <a:ext cx="889000" cy="38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76</xdr:row>
      <xdr:rowOff>143213</xdr:rowOff>
    </xdr:from>
    <xdr:to>
      <xdr:col>20</xdr:col>
      <xdr:colOff>9525</xdr:colOff>
      <xdr:row>77</xdr:row>
      <xdr:rowOff>73363</xdr:rowOff>
    </xdr:to>
    <xdr:sp macro="" textlink="">
      <xdr:nvSpPr>
        <xdr:cNvPr id="600" name="フローチャート : 判断 599"/>
        <xdr:cNvSpPr/>
      </xdr:nvSpPr>
      <xdr:spPr>
        <a:xfrm>
          <a:off x="13652500" y="13173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77</xdr:row>
      <xdr:rowOff>64490</xdr:rowOff>
    </xdr:from>
    <xdr:ext cx="599010" cy="259045"/>
    <xdr:sp macro="" textlink="">
      <xdr:nvSpPr>
        <xdr:cNvPr id="601" name="テキスト ボックス 600"/>
        <xdr:cNvSpPr txBox="1"/>
      </xdr:nvSpPr>
      <xdr:spPr>
        <a:xfrm>
          <a:off x="13403794" y="132661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126,241</a:t>
          </a:r>
          <a:endParaRPr kumimoji="1" lang="ja-JP" altLang="en-US" sz="1000" b="1">
            <a:solidFill>
              <a:srgbClr val="000080"/>
            </a:solidFill>
            <a:latin typeface="ＭＳ Ｐゴシック"/>
          </a:endParaRPr>
        </a:p>
      </xdr:txBody>
    </xdr:sp>
    <xdr:clientData/>
  </xdr:oneCellAnchor>
  <xdr:twoCellAnchor>
    <xdr:from>
      <xdr:col>18</xdr:col>
      <xdr:colOff>390525</xdr:colOff>
      <xdr:row>76</xdr:row>
      <xdr:rowOff>136754</xdr:rowOff>
    </xdr:from>
    <xdr:to>
      <xdr:col>18</xdr:col>
      <xdr:colOff>492125</xdr:colOff>
      <xdr:row>77</xdr:row>
      <xdr:rowOff>66904</xdr:rowOff>
    </xdr:to>
    <xdr:sp macro="" textlink="">
      <xdr:nvSpPr>
        <xdr:cNvPr id="602" name="フローチャート : 判断 601"/>
        <xdr:cNvSpPr/>
      </xdr:nvSpPr>
      <xdr:spPr>
        <a:xfrm>
          <a:off x="12763500" y="13166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77</xdr:row>
      <xdr:rowOff>58031</xdr:rowOff>
    </xdr:from>
    <xdr:ext cx="599010" cy="259045"/>
    <xdr:sp macro="" textlink="">
      <xdr:nvSpPr>
        <xdr:cNvPr id="603" name="テキスト ボックス 602"/>
        <xdr:cNvSpPr txBox="1"/>
      </xdr:nvSpPr>
      <xdr:spPr>
        <a:xfrm>
          <a:off x="12514794" y="132596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129,066</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04" name="テキスト ボックス 60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05" name="テキスト ボックス 60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06" name="テキスト ボックス 60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07" name="テキスト ボックス 60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08" name="テキスト ボックス 60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75</xdr:row>
      <xdr:rowOff>72811</xdr:rowOff>
    </xdr:from>
    <xdr:to>
      <xdr:col>23</xdr:col>
      <xdr:colOff>568325</xdr:colOff>
      <xdr:row>76</xdr:row>
      <xdr:rowOff>2961</xdr:rowOff>
    </xdr:to>
    <xdr:sp macro="" textlink="">
      <xdr:nvSpPr>
        <xdr:cNvPr id="609" name="円/楕円 608"/>
        <xdr:cNvSpPr/>
      </xdr:nvSpPr>
      <xdr:spPr>
        <a:xfrm>
          <a:off x="16268700" y="12931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74</xdr:row>
      <xdr:rowOff>95688</xdr:rowOff>
    </xdr:from>
    <xdr:ext cx="599010" cy="259045"/>
    <xdr:sp macro="" textlink="">
      <xdr:nvSpPr>
        <xdr:cNvPr id="610" name="公債費該当値テキスト"/>
        <xdr:cNvSpPr txBox="1"/>
      </xdr:nvSpPr>
      <xdr:spPr>
        <a:xfrm>
          <a:off x="16370300" y="127829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232,038</a:t>
          </a:r>
          <a:endParaRPr kumimoji="1" lang="ja-JP" altLang="en-US" sz="1000" b="1">
            <a:solidFill>
              <a:srgbClr val="FF0000"/>
            </a:solidFill>
            <a:latin typeface="ＭＳ Ｐゴシック"/>
          </a:endParaRPr>
        </a:p>
      </xdr:txBody>
    </xdr:sp>
    <xdr:clientData/>
  </xdr:oneCellAnchor>
  <xdr:twoCellAnchor>
    <xdr:from>
      <xdr:col>22</xdr:col>
      <xdr:colOff>314325</xdr:colOff>
      <xdr:row>75</xdr:row>
      <xdr:rowOff>54667</xdr:rowOff>
    </xdr:from>
    <xdr:to>
      <xdr:col>22</xdr:col>
      <xdr:colOff>415925</xdr:colOff>
      <xdr:row>75</xdr:row>
      <xdr:rowOff>156266</xdr:rowOff>
    </xdr:to>
    <xdr:sp macro="" textlink="">
      <xdr:nvSpPr>
        <xdr:cNvPr id="611" name="円/楕円 610"/>
        <xdr:cNvSpPr/>
      </xdr:nvSpPr>
      <xdr:spPr>
        <a:xfrm>
          <a:off x="15430500" y="1291341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74</xdr:row>
      <xdr:rowOff>1344</xdr:rowOff>
    </xdr:from>
    <xdr:ext cx="599010" cy="259045"/>
    <xdr:sp macro="" textlink="">
      <xdr:nvSpPr>
        <xdr:cNvPr id="612" name="テキスト ボックス 611"/>
        <xdr:cNvSpPr txBox="1"/>
      </xdr:nvSpPr>
      <xdr:spPr>
        <a:xfrm>
          <a:off x="15181794" y="126886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239,975</a:t>
          </a:r>
          <a:endParaRPr kumimoji="1" lang="ja-JP" altLang="en-US" sz="1000" b="1">
            <a:solidFill>
              <a:srgbClr val="FF0000"/>
            </a:solidFill>
            <a:latin typeface="ＭＳ Ｐゴシック"/>
          </a:endParaRPr>
        </a:p>
      </xdr:txBody>
    </xdr:sp>
    <xdr:clientData/>
  </xdr:oneCellAnchor>
  <xdr:twoCellAnchor>
    <xdr:from>
      <xdr:col>21</xdr:col>
      <xdr:colOff>111125</xdr:colOff>
      <xdr:row>75</xdr:row>
      <xdr:rowOff>128542</xdr:rowOff>
    </xdr:from>
    <xdr:to>
      <xdr:col>21</xdr:col>
      <xdr:colOff>212725</xdr:colOff>
      <xdr:row>76</xdr:row>
      <xdr:rowOff>58691</xdr:rowOff>
    </xdr:to>
    <xdr:sp macro="" textlink="">
      <xdr:nvSpPr>
        <xdr:cNvPr id="613" name="円/楕円 612"/>
        <xdr:cNvSpPr/>
      </xdr:nvSpPr>
      <xdr:spPr>
        <a:xfrm>
          <a:off x="14541500" y="1298729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74</xdr:row>
      <xdr:rowOff>75219</xdr:rowOff>
    </xdr:from>
    <xdr:ext cx="599010" cy="259045"/>
    <xdr:sp macro="" textlink="">
      <xdr:nvSpPr>
        <xdr:cNvPr id="614" name="テキスト ボックス 613"/>
        <xdr:cNvSpPr txBox="1"/>
      </xdr:nvSpPr>
      <xdr:spPr>
        <a:xfrm>
          <a:off x="14292794" y="127625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207,659</a:t>
          </a:r>
          <a:endParaRPr kumimoji="1" lang="ja-JP" altLang="en-US" sz="1000" b="1">
            <a:solidFill>
              <a:srgbClr val="FF0000"/>
            </a:solidFill>
            <a:latin typeface="ＭＳ Ｐゴシック"/>
          </a:endParaRPr>
        </a:p>
      </xdr:txBody>
    </xdr:sp>
    <xdr:clientData/>
  </xdr:oneCellAnchor>
  <xdr:twoCellAnchor>
    <xdr:from>
      <xdr:col>19</xdr:col>
      <xdr:colOff>593725</xdr:colOff>
      <xdr:row>75</xdr:row>
      <xdr:rowOff>28310</xdr:rowOff>
    </xdr:from>
    <xdr:to>
      <xdr:col>20</xdr:col>
      <xdr:colOff>9525</xdr:colOff>
      <xdr:row>75</xdr:row>
      <xdr:rowOff>129910</xdr:rowOff>
    </xdr:to>
    <xdr:sp macro="" textlink="">
      <xdr:nvSpPr>
        <xdr:cNvPr id="615" name="円/楕円 614"/>
        <xdr:cNvSpPr/>
      </xdr:nvSpPr>
      <xdr:spPr>
        <a:xfrm>
          <a:off x="13652500" y="12887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73</xdr:row>
      <xdr:rowOff>146437</xdr:rowOff>
    </xdr:from>
    <xdr:ext cx="599010" cy="259045"/>
    <xdr:sp macro="" textlink="">
      <xdr:nvSpPr>
        <xdr:cNvPr id="616" name="テキスト ボックス 615"/>
        <xdr:cNvSpPr txBox="1"/>
      </xdr:nvSpPr>
      <xdr:spPr>
        <a:xfrm>
          <a:off x="13403794" y="126622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251,505</a:t>
          </a:r>
          <a:endParaRPr kumimoji="1" lang="ja-JP" altLang="en-US" sz="1000" b="1">
            <a:solidFill>
              <a:srgbClr val="FF0000"/>
            </a:solidFill>
            <a:latin typeface="ＭＳ Ｐゴシック"/>
          </a:endParaRPr>
        </a:p>
      </xdr:txBody>
    </xdr:sp>
    <xdr:clientData/>
  </xdr:oneCellAnchor>
  <xdr:twoCellAnchor>
    <xdr:from>
      <xdr:col>18</xdr:col>
      <xdr:colOff>390525</xdr:colOff>
      <xdr:row>74</xdr:row>
      <xdr:rowOff>161515</xdr:rowOff>
    </xdr:from>
    <xdr:to>
      <xdr:col>18</xdr:col>
      <xdr:colOff>492125</xdr:colOff>
      <xdr:row>75</xdr:row>
      <xdr:rowOff>91665</xdr:rowOff>
    </xdr:to>
    <xdr:sp macro="" textlink="">
      <xdr:nvSpPr>
        <xdr:cNvPr id="617" name="円/楕円 616"/>
        <xdr:cNvSpPr/>
      </xdr:nvSpPr>
      <xdr:spPr>
        <a:xfrm>
          <a:off x="12763500" y="12848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73</xdr:row>
      <xdr:rowOff>108192</xdr:rowOff>
    </xdr:from>
    <xdr:ext cx="599010" cy="259045"/>
    <xdr:sp macro="" textlink="">
      <xdr:nvSpPr>
        <xdr:cNvPr id="618" name="テキスト ボックス 617"/>
        <xdr:cNvSpPr txBox="1"/>
      </xdr:nvSpPr>
      <xdr:spPr>
        <a:xfrm>
          <a:off x="12514794" y="126240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268,235</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19" name="正方形/長方形 61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20" name="正方形/長方形 61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21" name="正方形/長方形 62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54/60</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22" name="正方形/長方形 62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23" name="正方形/長方形 62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24" name="正方形/長方形 62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25" name="正方形/長方形 62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22,284</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26" name="正方形/長方形 62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27" name="テキスト ボックス 62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28" name="直線コネクタ 62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29" name="直線コネクタ 628"/>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30" name="テキスト ボックス 629"/>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31" name="直線コネクタ 630"/>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32" name="テキスト ボックス 631"/>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33" name="直線コネクタ 632"/>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34" name="テキスト ボックス 633"/>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35" name="直線コネクタ 634"/>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36" name="テキスト ボックス 635"/>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37" name="直線コネクタ 636"/>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38" name="テキスト ボックス 637"/>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39"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99363</xdr:rowOff>
    </xdr:from>
    <xdr:to>
      <xdr:col>23</xdr:col>
      <xdr:colOff>516889</xdr:colOff>
      <xdr:row>98</xdr:row>
      <xdr:rowOff>135077</xdr:rowOff>
    </xdr:to>
    <xdr:cxnSp macro="">
      <xdr:nvCxnSpPr>
        <xdr:cNvPr id="640" name="直線コネクタ 639"/>
        <xdr:cNvCxnSpPr/>
      </xdr:nvCxnSpPr>
      <xdr:spPr>
        <a:xfrm flipV="1">
          <a:off x="16317595" y="15529863"/>
          <a:ext cx="1269" cy="14073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138904</xdr:rowOff>
    </xdr:from>
    <xdr:ext cx="469744" cy="259045"/>
    <xdr:sp macro="" textlink="">
      <xdr:nvSpPr>
        <xdr:cNvPr id="641" name="積立金最小値テキスト"/>
        <xdr:cNvSpPr txBox="1"/>
      </xdr:nvSpPr>
      <xdr:spPr>
        <a:xfrm>
          <a:off x="16370300" y="16941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2,022</a:t>
          </a:r>
          <a:endParaRPr kumimoji="1" lang="ja-JP" altLang="en-US" sz="1000" b="1">
            <a:latin typeface="ＭＳ Ｐゴシック"/>
          </a:endParaRPr>
        </a:p>
      </xdr:txBody>
    </xdr:sp>
    <xdr:clientData/>
  </xdr:oneCellAnchor>
  <xdr:twoCellAnchor>
    <xdr:from>
      <xdr:col>23</xdr:col>
      <xdr:colOff>428625</xdr:colOff>
      <xdr:row>98</xdr:row>
      <xdr:rowOff>135077</xdr:rowOff>
    </xdr:from>
    <xdr:to>
      <xdr:col>23</xdr:col>
      <xdr:colOff>606425</xdr:colOff>
      <xdr:row>98</xdr:row>
      <xdr:rowOff>135077</xdr:rowOff>
    </xdr:to>
    <xdr:cxnSp macro="">
      <xdr:nvCxnSpPr>
        <xdr:cNvPr id="642" name="直線コネクタ 641"/>
        <xdr:cNvCxnSpPr/>
      </xdr:nvCxnSpPr>
      <xdr:spPr>
        <a:xfrm>
          <a:off x="16230600" y="169371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46040</xdr:rowOff>
    </xdr:from>
    <xdr:ext cx="599010" cy="259045"/>
    <xdr:sp macro="" textlink="">
      <xdr:nvSpPr>
        <xdr:cNvPr id="643" name="積立金最大値テキスト"/>
        <xdr:cNvSpPr txBox="1"/>
      </xdr:nvSpPr>
      <xdr:spPr>
        <a:xfrm>
          <a:off x="16370300" y="15305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617,645</a:t>
          </a:r>
          <a:endParaRPr kumimoji="1" lang="ja-JP" altLang="en-US" sz="1000" b="1">
            <a:latin typeface="ＭＳ Ｐゴシック"/>
          </a:endParaRPr>
        </a:p>
      </xdr:txBody>
    </xdr:sp>
    <xdr:clientData/>
  </xdr:oneCellAnchor>
  <xdr:twoCellAnchor>
    <xdr:from>
      <xdr:col>23</xdr:col>
      <xdr:colOff>428625</xdr:colOff>
      <xdr:row>90</xdr:row>
      <xdr:rowOff>99363</xdr:rowOff>
    </xdr:from>
    <xdr:to>
      <xdr:col>23</xdr:col>
      <xdr:colOff>606425</xdr:colOff>
      <xdr:row>90</xdr:row>
      <xdr:rowOff>99363</xdr:rowOff>
    </xdr:to>
    <xdr:cxnSp macro="">
      <xdr:nvCxnSpPr>
        <xdr:cNvPr id="644" name="直線コネクタ 643"/>
        <xdr:cNvCxnSpPr/>
      </xdr:nvCxnSpPr>
      <xdr:spPr>
        <a:xfrm>
          <a:off x="16230600" y="155298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29178</xdr:rowOff>
    </xdr:from>
    <xdr:to>
      <xdr:col>23</xdr:col>
      <xdr:colOff>517525</xdr:colOff>
      <xdr:row>98</xdr:row>
      <xdr:rowOff>104936</xdr:rowOff>
    </xdr:to>
    <xdr:cxnSp macro="">
      <xdr:nvCxnSpPr>
        <xdr:cNvPr id="645" name="直線コネクタ 644"/>
        <xdr:cNvCxnSpPr/>
      </xdr:nvCxnSpPr>
      <xdr:spPr>
        <a:xfrm>
          <a:off x="15481300" y="16659828"/>
          <a:ext cx="838200" cy="247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98413</xdr:rowOff>
    </xdr:from>
    <xdr:ext cx="534377" cy="259045"/>
    <xdr:sp macro="" textlink="">
      <xdr:nvSpPr>
        <xdr:cNvPr id="646" name="積立金平均値テキスト"/>
        <xdr:cNvSpPr txBox="1"/>
      </xdr:nvSpPr>
      <xdr:spPr>
        <a:xfrm>
          <a:off x="16370300" y="165576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80,846</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75536</xdr:rowOff>
    </xdr:from>
    <xdr:to>
      <xdr:col>23</xdr:col>
      <xdr:colOff>568325</xdr:colOff>
      <xdr:row>98</xdr:row>
      <xdr:rowOff>5686</xdr:rowOff>
    </xdr:to>
    <xdr:sp macro="" textlink="">
      <xdr:nvSpPr>
        <xdr:cNvPr id="647" name="フローチャート : 判断 646"/>
        <xdr:cNvSpPr/>
      </xdr:nvSpPr>
      <xdr:spPr>
        <a:xfrm>
          <a:off x="16268700" y="16706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95</xdr:row>
      <xdr:rowOff>48372</xdr:rowOff>
    </xdr:from>
    <xdr:to>
      <xdr:col>22</xdr:col>
      <xdr:colOff>365125</xdr:colOff>
      <xdr:row>97</xdr:row>
      <xdr:rowOff>29178</xdr:rowOff>
    </xdr:to>
    <xdr:cxnSp macro="">
      <xdr:nvCxnSpPr>
        <xdr:cNvPr id="648" name="直線コネクタ 647"/>
        <xdr:cNvCxnSpPr/>
      </xdr:nvCxnSpPr>
      <xdr:spPr>
        <a:xfrm>
          <a:off x="14592300" y="16336122"/>
          <a:ext cx="889000" cy="323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96568</xdr:rowOff>
    </xdr:from>
    <xdr:to>
      <xdr:col>22</xdr:col>
      <xdr:colOff>415925</xdr:colOff>
      <xdr:row>98</xdr:row>
      <xdr:rowOff>26718</xdr:rowOff>
    </xdr:to>
    <xdr:sp macro="" textlink="">
      <xdr:nvSpPr>
        <xdr:cNvPr id="649" name="フローチャート : 判断 648"/>
        <xdr:cNvSpPr/>
      </xdr:nvSpPr>
      <xdr:spPr>
        <a:xfrm>
          <a:off x="15430500" y="16727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17845</xdr:rowOff>
    </xdr:from>
    <xdr:ext cx="534377" cy="259045"/>
    <xdr:sp macro="" textlink="">
      <xdr:nvSpPr>
        <xdr:cNvPr id="650" name="テキスト ボックス 649"/>
        <xdr:cNvSpPr txBox="1"/>
      </xdr:nvSpPr>
      <xdr:spPr>
        <a:xfrm>
          <a:off x="15214111" y="16819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71,646</a:t>
          </a:r>
          <a:endParaRPr kumimoji="1" lang="ja-JP" altLang="en-US" sz="1000" b="1">
            <a:solidFill>
              <a:srgbClr val="000080"/>
            </a:solidFill>
            <a:latin typeface="ＭＳ Ｐゴシック"/>
          </a:endParaRPr>
        </a:p>
      </xdr:txBody>
    </xdr:sp>
    <xdr:clientData/>
  </xdr:oneCellAnchor>
  <xdr:twoCellAnchor>
    <xdr:from>
      <xdr:col>19</xdr:col>
      <xdr:colOff>644525</xdr:colOff>
      <xdr:row>95</xdr:row>
      <xdr:rowOff>48372</xdr:rowOff>
    </xdr:from>
    <xdr:to>
      <xdr:col>21</xdr:col>
      <xdr:colOff>161925</xdr:colOff>
      <xdr:row>96</xdr:row>
      <xdr:rowOff>41580</xdr:rowOff>
    </xdr:to>
    <xdr:cxnSp macro="">
      <xdr:nvCxnSpPr>
        <xdr:cNvPr id="651" name="直線コネクタ 650"/>
        <xdr:cNvCxnSpPr/>
      </xdr:nvCxnSpPr>
      <xdr:spPr>
        <a:xfrm flipV="1">
          <a:off x="13703300" y="16336122"/>
          <a:ext cx="889000" cy="164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72574</xdr:rowOff>
    </xdr:from>
    <xdr:to>
      <xdr:col>21</xdr:col>
      <xdr:colOff>212725</xdr:colOff>
      <xdr:row>98</xdr:row>
      <xdr:rowOff>2724</xdr:rowOff>
    </xdr:to>
    <xdr:sp macro="" textlink="">
      <xdr:nvSpPr>
        <xdr:cNvPr id="652" name="フローチャート : 判断 651"/>
        <xdr:cNvSpPr/>
      </xdr:nvSpPr>
      <xdr:spPr>
        <a:xfrm>
          <a:off x="14541500" y="16703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165301</xdr:rowOff>
    </xdr:from>
    <xdr:ext cx="534377" cy="259045"/>
    <xdr:sp macro="" textlink="">
      <xdr:nvSpPr>
        <xdr:cNvPr id="653" name="テキスト ボックス 652"/>
        <xdr:cNvSpPr txBox="1"/>
      </xdr:nvSpPr>
      <xdr:spPr>
        <a:xfrm>
          <a:off x="14325111" y="16795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82,142</a:t>
          </a:r>
          <a:endParaRPr kumimoji="1" lang="ja-JP" altLang="en-US" sz="1000" b="1">
            <a:solidFill>
              <a:srgbClr val="000080"/>
            </a:solidFill>
            <a:latin typeface="ＭＳ Ｐゴシック"/>
          </a:endParaRPr>
        </a:p>
      </xdr:txBody>
    </xdr:sp>
    <xdr:clientData/>
  </xdr:oneCellAnchor>
  <xdr:twoCellAnchor>
    <xdr:from>
      <xdr:col>18</xdr:col>
      <xdr:colOff>441325</xdr:colOff>
      <xdr:row>96</xdr:row>
      <xdr:rowOff>41580</xdr:rowOff>
    </xdr:from>
    <xdr:to>
      <xdr:col>19</xdr:col>
      <xdr:colOff>644525</xdr:colOff>
      <xdr:row>98</xdr:row>
      <xdr:rowOff>27929</xdr:rowOff>
    </xdr:to>
    <xdr:cxnSp macro="">
      <xdr:nvCxnSpPr>
        <xdr:cNvPr id="654" name="直線コネクタ 653"/>
        <xdr:cNvCxnSpPr/>
      </xdr:nvCxnSpPr>
      <xdr:spPr>
        <a:xfrm flipV="1">
          <a:off x="12814300" y="16500780"/>
          <a:ext cx="889000" cy="329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32925</xdr:rowOff>
    </xdr:from>
    <xdr:to>
      <xdr:col>20</xdr:col>
      <xdr:colOff>9525</xdr:colOff>
      <xdr:row>96</xdr:row>
      <xdr:rowOff>134525</xdr:rowOff>
    </xdr:to>
    <xdr:sp macro="" textlink="">
      <xdr:nvSpPr>
        <xdr:cNvPr id="655" name="フローチャート : 判断 654"/>
        <xdr:cNvSpPr/>
      </xdr:nvSpPr>
      <xdr:spPr>
        <a:xfrm>
          <a:off x="13652500" y="1649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96</xdr:row>
      <xdr:rowOff>125652</xdr:rowOff>
    </xdr:from>
    <xdr:ext cx="599010" cy="259045"/>
    <xdr:sp macro="" textlink="">
      <xdr:nvSpPr>
        <xdr:cNvPr id="656" name="テキスト ボックス 655"/>
        <xdr:cNvSpPr txBox="1"/>
      </xdr:nvSpPr>
      <xdr:spPr>
        <a:xfrm>
          <a:off x="13403794" y="165848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174,486</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114032</xdr:rowOff>
    </xdr:from>
    <xdr:to>
      <xdr:col>18</xdr:col>
      <xdr:colOff>492125</xdr:colOff>
      <xdr:row>98</xdr:row>
      <xdr:rowOff>44182</xdr:rowOff>
    </xdr:to>
    <xdr:sp macro="" textlink="">
      <xdr:nvSpPr>
        <xdr:cNvPr id="657" name="フローチャート : 判断 656"/>
        <xdr:cNvSpPr/>
      </xdr:nvSpPr>
      <xdr:spPr>
        <a:xfrm>
          <a:off x="12763500" y="16744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60709</xdr:rowOff>
    </xdr:from>
    <xdr:ext cx="534377" cy="259045"/>
    <xdr:sp macro="" textlink="">
      <xdr:nvSpPr>
        <xdr:cNvPr id="658" name="テキスト ボックス 657"/>
        <xdr:cNvSpPr txBox="1"/>
      </xdr:nvSpPr>
      <xdr:spPr>
        <a:xfrm>
          <a:off x="12547111" y="16519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64,006</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59" name="テキスト ボックス 658"/>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60" name="テキスト ボックス 659"/>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61" name="テキスト ボックス 660"/>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62" name="テキスト ボックス 661"/>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63" name="テキスト ボックス 662"/>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54136</xdr:rowOff>
    </xdr:from>
    <xdr:to>
      <xdr:col>23</xdr:col>
      <xdr:colOff>568325</xdr:colOff>
      <xdr:row>98</xdr:row>
      <xdr:rowOff>155736</xdr:rowOff>
    </xdr:to>
    <xdr:sp macro="" textlink="">
      <xdr:nvSpPr>
        <xdr:cNvPr id="664" name="円/楕円 663"/>
        <xdr:cNvSpPr/>
      </xdr:nvSpPr>
      <xdr:spPr>
        <a:xfrm>
          <a:off x="16268700" y="16856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140513</xdr:rowOff>
    </xdr:from>
    <xdr:ext cx="534377" cy="259045"/>
    <xdr:sp macro="" textlink="">
      <xdr:nvSpPr>
        <xdr:cNvPr id="665" name="積立金該当値テキスト"/>
        <xdr:cNvSpPr txBox="1"/>
      </xdr:nvSpPr>
      <xdr:spPr>
        <a:xfrm>
          <a:off x="16370300" y="16771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15,207</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149828</xdr:rowOff>
    </xdr:from>
    <xdr:to>
      <xdr:col>22</xdr:col>
      <xdr:colOff>415925</xdr:colOff>
      <xdr:row>97</xdr:row>
      <xdr:rowOff>79978</xdr:rowOff>
    </xdr:to>
    <xdr:sp macro="" textlink="">
      <xdr:nvSpPr>
        <xdr:cNvPr id="666" name="円/楕円 665"/>
        <xdr:cNvSpPr/>
      </xdr:nvSpPr>
      <xdr:spPr>
        <a:xfrm>
          <a:off x="15430500" y="1660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95</xdr:row>
      <xdr:rowOff>96505</xdr:rowOff>
    </xdr:from>
    <xdr:ext cx="599010" cy="259045"/>
    <xdr:sp macro="" textlink="">
      <xdr:nvSpPr>
        <xdr:cNvPr id="667" name="テキスト ボックス 666"/>
        <xdr:cNvSpPr txBox="1"/>
      </xdr:nvSpPr>
      <xdr:spPr>
        <a:xfrm>
          <a:off x="15181794" y="163842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123,347</a:t>
          </a:r>
          <a:endParaRPr kumimoji="1" lang="ja-JP" altLang="en-US" sz="1000" b="1">
            <a:solidFill>
              <a:srgbClr val="FF0000"/>
            </a:solidFill>
            <a:latin typeface="ＭＳ Ｐゴシック"/>
          </a:endParaRPr>
        </a:p>
      </xdr:txBody>
    </xdr:sp>
    <xdr:clientData/>
  </xdr:oneCellAnchor>
  <xdr:twoCellAnchor>
    <xdr:from>
      <xdr:col>21</xdr:col>
      <xdr:colOff>111125</xdr:colOff>
      <xdr:row>94</xdr:row>
      <xdr:rowOff>169022</xdr:rowOff>
    </xdr:from>
    <xdr:to>
      <xdr:col>21</xdr:col>
      <xdr:colOff>212725</xdr:colOff>
      <xdr:row>95</xdr:row>
      <xdr:rowOff>99172</xdr:rowOff>
    </xdr:to>
    <xdr:sp macro="" textlink="">
      <xdr:nvSpPr>
        <xdr:cNvPr id="668" name="円/楕円 667"/>
        <xdr:cNvSpPr/>
      </xdr:nvSpPr>
      <xdr:spPr>
        <a:xfrm>
          <a:off x="14541500" y="16285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93</xdr:row>
      <xdr:rowOff>115699</xdr:rowOff>
    </xdr:from>
    <xdr:ext cx="599010" cy="259045"/>
    <xdr:sp macro="" textlink="">
      <xdr:nvSpPr>
        <xdr:cNvPr id="669" name="テキスト ボックス 668"/>
        <xdr:cNvSpPr txBox="1"/>
      </xdr:nvSpPr>
      <xdr:spPr>
        <a:xfrm>
          <a:off x="14292794" y="160605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264,951</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162230</xdr:rowOff>
    </xdr:from>
    <xdr:to>
      <xdr:col>20</xdr:col>
      <xdr:colOff>9525</xdr:colOff>
      <xdr:row>96</xdr:row>
      <xdr:rowOff>92380</xdr:rowOff>
    </xdr:to>
    <xdr:sp macro="" textlink="">
      <xdr:nvSpPr>
        <xdr:cNvPr id="670" name="円/楕円 669"/>
        <xdr:cNvSpPr/>
      </xdr:nvSpPr>
      <xdr:spPr>
        <a:xfrm>
          <a:off x="13652500" y="16449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94</xdr:row>
      <xdr:rowOff>108907</xdr:rowOff>
    </xdr:from>
    <xdr:ext cx="599010" cy="259045"/>
    <xdr:sp macro="" textlink="">
      <xdr:nvSpPr>
        <xdr:cNvPr id="671" name="テキスト ボックス 670"/>
        <xdr:cNvSpPr txBox="1"/>
      </xdr:nvSpPr>
      <xdr:spPr>
        <a:xfrm>
          <a:off x="13403794" y="162252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192,922</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148579</xdr:rowOff>
    </xdr:from>
    <xdr:to>
      <xdr:col>18</xdr:col>
      <xdr:colOff>492125</xdr:colOff>
      <xdr:row>98</xdr:row>
      <xdr:rowOff>78729</xdr:rowOff>
    </xdr:to>
    <xdr:sp macro="" textlink="">
      <xdr:nvSpPr>
        <xdr:cNvPr id="672" name="円/楕円 671"/>
        <xdr:cNvSpPr/>
      </xdr:nvSpPr>
      <xdr:spPr>
        <a:xfrm>
          <a:off x="12763500" y="16779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69856</xdr:rowOff>
    </xdr:from>
    <xdr:ext cx="534377" cy="259045"/>
    <xdr:sp macro="" textlink="">
      <xdr:nvSpPr>
        <xdr:cNvPr id="673" name="テキスト ボックス 672"/>
        <xdr:cNvSpPr txBox="1"/>
      </xdr:nvSpPr>
      <xdr:spPr>
        <a:xfrm>
          <a:off x="12547111" y="16871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48,894</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74" name="正方形/長方形 673"/>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75" name="正方形/長方形 674"/>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76" name="正方形/長方形 675"/>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16/60</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77" name="正方形/長方形 676"/>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78" name="正方形/長方形 677"/>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79" name="正方形/長方形 678"/>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80" name="正方形/長方形 679"/>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1,314</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81" name="正方形/長方形 680"/>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82" name="テキスト ボックス 681"/>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83" name="直線コネクタ 682"/>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84" name="直線コネクタ 683"/>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685" name="テキスト ボックス 684"/>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686" name="直線コネクタ 685"/>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36</xdr:row>
      <xdr:rowOff>35577</xdr:rowOff>
    </xdr:from>
    <xdr:ext cx="531299" cy="259045"/>
    <xdr:sp macro="" textlink="">
      <xdr:nvSpPr>
        <xdr:cNvPr id="687" name="テキスト ボックス 686"/>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688" name="直線コネクタ 687"/>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168927</xdr:rowOff>
    </xdr:from>
    <xdr:ext cx="531299" cy="259045"/>
    <xdr:sp macro="" textlink="">
      <xdr:nvSpPr>
        <xdr:cNvPr id="689" name="テキスト ボックス 688"/>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690" name="直線コネクタ 689"/>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130827</xdr:rowOff>
    </xdr:from>
    <xdr:ext cx="531299" cy="259045"/>
    <xdr:sp macro="" textlink="">
      <xdr:nvSpPr>
        <xdr:cNvPr id="691" name="テキスト ボックス 690"/>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692" name="直線コネクタ 691"/>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693" name="テキスト ボックス 692"/>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694" name="直線コネクタ 693"/>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695" name="テキスト ボックス 694"/>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696"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21780</xdr:rowOff>
    </xdr:from>
    <xdr:to>
      <xdr:col>32</xdr:col>
      <xdr:colOff>186689</xdr:colOff>
      <xdr:row>39</xdr:row>
      <xdr:rowOff>44450</xdr:rowOff>
    </xdr:to>
    <xdr:cxnSp macro="">
      <xdr:nvCxnSpPr>
        <xdr:cNvPr id="697" name="直線コネクタ 696"/>
        <xdr:cNvCxnSpPr/>
      </xdr:nvCxnSpPr>
      <xdr:spPr>
        <a:xfrm flipV="1">
          <a:off x="22159595" y="5336730"/>
          <a:ext cx="1269" cy="13942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64063</xdr:rowOff>
    </xdr:from>
    <xdr:ext cx="249299" cy="259045"/>
    <xdr:sp macro="" textlink="">
      <xdr:nvSpPr>
        <xdr:cNvPr id="698" name="投資及び出資金最小値テキスト"/>
        <xdr:cNvSpPr txBox="1"/>
      </xdr:nvSpPr>
      <xdr:spPr>
        <a:xfrm>
          <a:off x="22212300" y="675061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699" name="直線コネクタ 698"/>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139907</xdr:rowOff>
    </xdr:from>
    <xdr:ext cx="534377" cy="259045"/>
    <xdr:sp macro="" textlink="">
      <xdr:nvSpPr>
        <xdr:cNvPr id="700" name="投資及び出資金最大値テキスト"/>
        <xdr:cNvSpPr txBox="1"/>
      </xdr:nvSpPr>
      <xdr:spPr>
        <a:xfrm>
          <a:off x="22212300" y="5111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36,595</a:t>
          </a:r>
          <a:endParaRPr kumimoji="1" lang="ja-JP" altLang="en-US" sz="1000" b="1">
            <a:latin typeface="ＭＳ Ｐゴシック"/>
          </a:endParaRPr>
        </a:p>
      </xdr:txBody>
    </xdr:sp>
    <xdr:clientData/>
  </xdr:oneCellAnchor>
  <xdr:twoCellAnchor>
    <xdr:from>
      <xdr:col>32</xdr:col>
      <xdr:colOff>98425</xdr:colOff>
      <xdr:row>31</xdr:row>
      <xdr:rowOff>21780</xdr:rowOff>
    </xdr:from>
    <xdr:to>
      <xdr:col>32</xdr:col>
      <xdr:colOff>276225</xdr:colOff>
      <xdr:row>31</xdr:row>
      <xdr:rowOff>21780</xdr:rowOff>
    </xdr:to>
    <xdr:cxnSp macro="">
      <xdr:nvCxnSpPr>
        <xdr:cNvPr id="701" name="直線コネクタ 700"/>
        <xdr:cNvCxnSpPr/>
      </xdr:nvCxnSpPr>
      <xdr:spPr>
        <a:xfrm>
          <a:off x="22072600" y="5336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43231</xdr:rowOff>
    </xdr:from>
    <xdr:to>
      <xdr:col>32</xdr:col>
      <xdr:colOff>187325</xdr:colOff>
      <xdr:row>39</xdr:row>
      <xdr:rowOff>43231</xdr:rowOff>
    </xdr:to>
    <xdr:cxnSp macro="">
      <xdr:nvCxnSpPr>
        <xdr:cNvPr id="702" name="直線コネクタ 701"/>
        <xdr:cNvCxnSpPr/>
      </xdr:nvCxnSpPr>
      <xdr:spPr>
        <a:xfrm>
          <a:off x="21323300" y="672978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152963</xdr:rowOff>
    </xdr:from>
    <xdr:ext cx="378565" cy="259045"/>
    <xdr:sp macro="" textlink="">
      <xdr:nvSpPr>
        <xdr:cNvPr id="703" name="投資及び出資金平均値テキスト"/>
        <xdr:cNvSpPr txBox="1"/>
      </xdr:nvSpPr>
      <xdr:spPr>
        <a:xfrm>
          <a:off x="22212300" y="649661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130086</xdr:rowOff>
    </xdr:from>
    <xdr:to>
      <xdr:col>32</xdr:col>
      <xdr:colOff>238125</xdr:colOff>
      <xdr:row>39</xdr:row>
      <xdr:rowOff>60236</xdr:rowOff>
    </xdr:to>
    <xdr:sp macro="" textlink="">
      <xdr:nvSpPr>
        <xdr:cNvPr id="704" name="フローチャート : 判断 703"/>
        <xdr:cNvSpPr/>
      </xdr:nvSpPr>
      <xdr:spPr>
        <a:xfrm>
          <a:off x="22110700" y="6645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42088</xdr:rowOff>
    </xdr:from>
    <xdr:to>
      <xdr:col>31</xdr:col>
      <xdr:colOff>34925</xdr:colOff>
      <xdr:row>39</xdr:row>
      <xdr:rowOff>43231</xdr:rowOff>
    </xdr:to>
    <xdr:cxnSp macro="">
      <xdr:nvCxnSpPr>
        <xdr:cNvPr id="705" name="直線コネクタ 704"/>
        <xdr:cNvCxnSpPr/>
      </xdr:nvCxnSpPr>
      <xdr:spPr>
        <a:xfrm>
          <a:off x="20434300" y="6728638"/>
          <a:ext cx="889000" cy="1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156756</xdr:rowOff>
    </xdr:from>
    <xdr:to>
      <xdr:col>31</xdr:col>
      <xdr:colOff>85725</xdr:colOff>
      <xdr:row>39</xdr:row>
      <xdr:rowOff>86906</xdr:rowOff>
    </xdr:to>
    <xdr:sp macro="" textlink="">
      <xdr:nvSpPr>
        <xdr:cNvPr id="706" name="フローチャート : 判断 705"/>
        <xdr:cNvSpPr/>
      </xdr:nvSpPr>
      <xdr:spPr>
        <a:xfrm>
          <a:off x="21272500" y="6671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103433</xdr:rowOff>
    </xdr:from>
    <xdr:ext cx="378565" cy="259045"/>
    <xdr:sp macro="" textlink="">
      <xdr:nvSpPr>
        <xdr:cNvPr id="707" name="テキスト ボックス 706"/>
        <xdr:cNvSpPr txBox="1"/>
      </xdr:nvSpPr>
      <xdr:spPr>
        <a:xfrm>
          <a:off x="21134017" y="64470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42088</xdr:rowOff>
    </xdr:from>
    <xdr:to>
      <xdr:col>29</xdr:col>
      <xdr:colOff>517525</xdr:colOff>
      <xdr:row>39</xdr:row>
      <xdr:rowOff>43269</xdr:rowOff>
    </xdr:to>
    <xdr:cxnSp macro="">
      <xdr:nvCxnSpPr>
        <xdr:cNvPr id="708" name="直線コネクタ 707"/>
        <xdr:cNvCxnSpPr/>
      </xdr:nvCxnSpPr>
      <xdr:spPr>
        <a:xfrm flipV="1">
          <a:off x="19545300" y="6728638"/>
          <a:ext cx="889000" cy="1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105207</xdr:rowOff>
    </xdr:from>
    <xdr:to>
      <xdr:col>29</xdr:col>
      <xdr:colOff>568325</xdr:colOff>
      <xdr:row>39</xdr:row>
      <xdr:rowOff>35357</xdr:rowOff>
    </xdr:to>
    <xdr:sp macro="" textlink="">
      <xdr:nvSpPr>
        <xdr:cNvPr id="709" name="フローチャート : 判断 708"/>
        <xdr:cNvSpPr/>
      </xdr:nvSpPr>
      <xdr:spPr>
        <a:xfrm>
          <a:off x="20383500" y="6620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37</xdr:row>
      <xdr:rowOff>51884</xdr:rowOff>
    </xdr:from>
    <xdr:ext cx="469744" cy="259045"/>
    <xdr:sp macro="" textlink="">
      <xdr:nvSpPr>
        <xdr:cNvPr id="710" name="テキスト ボックス 709"/>
        <xdr:cNvSpPr txBox="1"/>
      </xdr:nvSpPr>
      <xdr:spPr>
        <a:xfrm>
          <a:off x="20199427" y="63955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1,572</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43269</xdr:rowOff>
    </xdr:from>
    <xdr:to>
      <xdr:col>28</xdr:col>
      <xdr:colOff>314325</xdr:colOff>
      <xdr:row>39</xdr:row>
      <xdr:rowOff>43307</xdr:rowOff>
    </xdr:to>
    <xdr:cxnSp macro="">
      <xdr:nvCxnSpPr>
        <xdr:cNvPr id="711" name="直線コネクタ 710"/>
        <xdr:cNvCxnSpPr/>
      </xdr:nvCxnSpPr>
      <xdr:spPr>
        <a:xfrm flipV="1">
          <a:off x="18656300" y="6729819"/>
          <a:ext cx="889000" cy="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124638</xdr:rowOff>
    </xdr:from>
    <xdr:to>
      <xdr:col>28</xdr:col>
      <xdr:colOff>365125</xdr:colOff>
      <xdr:row>39</xdr:row>
      <xdr:rowOff>54788</xdr:rowOff>
    </xdr:to>
    <xdr:sp macro="" textlink="">
      <xdr:nvSpPr>
        <xdr:cNvPr id="712" name="フローチャート : 判断 711"/>
        <xdr:cNvSpPr/>
      </xdr:nvSpPr>
      <xdr:spPr>
        <a:xfrm>
          <a:off x="19494500" y="6639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37</xdr:row>
      <xdr:rowOff>71315</xdr:rowOff>
    </xdr:from>
    <xdr:ext cx="469744" cy="259045"/>
    <xdr:sp macro="" textlink="">
      <xdr:nvSpPr>
        <xdr:cNvPr id="713" name="テキスト ボックス 712"/>
        <xdr:cNvSpPr txBox="1"/>
      </xdr:nvSpPr>
      <xdr:spPr>
        <a:xfrm>
          <a:off x="19310427" y="6414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1,062</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86081</xdr:rowOff>
    </xdr:from>
    <xdr:to>
      <xdr:col>27</xdr:col>
      <xdr:colOff>161925</xdr:colOff>
      <xdr:row>39</xdr:row>
      <xdr:rowOff>16231</xdr:rowOff>
    </xdr:to>
    <xdr:sp macro="" textlink="">
      <xdr:nvSpPr>
        <xdr:cNvPr id="714" name="フローチャート : 判断 713"/>
        <xdr:cNvSpPr/>
      </xdr:nvSpPr>
      <xdr:spPr>
        <a:xfrm>
          <a:off x="18605500" y="6601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37</xdr:row>
      <xdr:rowOff>32758</xdr:rowOff>
    </xdr:from>
    <xdr:ext cx="469744" cy="259045"/>
    <xdr:sp macro="" textlink="">
      <xdr:nvSpPr>
        <xdr:cNvPr id="715" name="テキスト ボックス 714"/>
        <xdr:cNvSpPr txBox="1"/>
      </xdr:nvSpPr>
      <xdr:spPr>
        <a:xfrm>
          <a:off x="18421427" y="63764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2,074</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16" name="テキスト ボックス 715"/>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17" name="テキスト ボックス 716"/>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18" name="テキスト ボックス 717"/>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19" name="テキスト ボックス 718"/>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20" name="テキスト ボックス 719"/>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163881</xdr:rowOff>
    </xdr:from>
    <xdr:to>
      <xdr:col>32</xdr:col>
      <xdr:colOff>238125</xdr:colOff>
      <xdr:row>39</xdr:row>
      <xdr:rowOff>94031</xdr:rowOff>
    </xdr:to>
    <xdr:sp macro="" textlink="">
      <xdr:nvSpPr>
        <xdr:cNvPr id="721" name="円/楕円 720"/>
        <xdr:cNvSpPr/>
      </xdr:nvSpPr>
      <xdr:spPr>
        <a:xfrm>
          <a:off x="22110700" y="6678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108513</xdr:rowOff>
    </xdr:from>
    <xdr:ext cx="313932" cy="259045"/>
    <xdr:sp macro="" textlink="">
      <xdr:nvSpPr>
        <xdr:cNvPr id="722" name="投資及び出資金該当値テキスト"/>
        <xdr:cNvSpPr txBox="1"/>
      </xdr:nvSpPr>
      <xdr:spPr>
        <a:xfrm>
          <a:off x="22212300" y="662361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163881</xdr:rowOff>
    </xdr:from>
    <xdr:to>
      <xdr:col>31</xdr:col>
      <xdr:colOff>85725</xdr:colOff>
      <xdr:row>39</xdr:row>
      <xdr:rowOff>94031</xdr:rowOff>
    </xdr:to>
    <xdr:sp macro="" textlink="">
      <xdr:nvSpPr>
        <xdr:cNvPr id="723" name="円/楕円 722"/>
        <xdr:cNvSpPr/>
      </xdr:nvSpPr>
      <xdr:spPr>
        <a:xfrm>
          <a:off x="21272500" y="6678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39</xdr:row>
      <xdr:rowOff>85158</xdr:rowOff>
    </xdr:from>
    <xdr:ext cx="313932" cy="259045"/>
    <xdr:sp macro="" textlink="">
      <xdr:nvSpPr>
        <xdr:cNvPr id="724" name="テキスト ボックス 723"/>
        <xdr:cNvSpPr txBox="1"/>
      </xdr:nvSpPr>
      <xdr:spPr>
        <a:xfrm>
          <a:off x="21166333" y="677170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162738</xdr:rowOff>
    </xdr:from>
    <xdr:to>
      <xdr:col>29</xdr:col>
      <xdr:colOff>568325</xdr:colOff>
      <xdr:row>39</xdr:row>
      <xdr:rowOff>92888</xdr:rowOff>
    </xdr:to>
    <xdr:sp macro="" textlink="">
      <xdr:nvSpPr>
        <xdr:cNvPr id="725" name="円/楕円 724"/>
        <xdr:cNvSpPr/>
      </xdr:nvSpPr>
      <xdr:spPr>
        <a:xfrm>
          <a:off x="20383500" y="6677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39</xdr:row>
      <xdr:rowOff>84015</xdr:rowOff>
    </xdr:from>
    <xdr:ext cx="313932" cy="259045"/>
    <xdr:sp macro="" textlink="">
      <xdr:nvSpPr>
        <xdr:cNvPr id="726" name="テキスト ボックス 725"/>
        <xdr:cNvSpPr txBox="1"/>
      </xdr:nvSpPr>
      <xdr:spPr>
        <a:xfrm>
          <a:off x="20277333" y="677056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163919</xdr:rowOff>
    </xdr:from>
    <xdr:to>
      <xdr:col>28</xdr:col>
      <xdr:colOff>365125</xdr:colOff>
      <xdr:row>39</xdr:row>
      <xdr:rowOff>94069</xdr:rowOff>
    </xdr:to>
    <xdr:sp macro="" textlink="">
      <xdr:nvSpPr>
        <xdr:cNvPr id="727" name="円/楕円 726"/>
        <xdr:cNvSpPr/>
      </xdr:nvSpPr>
      <xdr:spPr>
        <a:xfrm>
          <a:off x="19494500" y="6679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39</xdr:row>
      <xdr:rowOff>85196</xdr:rowOff>
    </xdr:from>
    <xdr:ext cx="313932" cy="259045"/>
    <xdr:sp macro="" textlink="">
      <xdr:nvSpPr>
        <xdr:cNvPr id="728" name="テキスト ボックス 727"/>
        <xdr:cNvSpPr txBox="1"/>
      </xdr:nvSpPr>
      <xdr:spPr>
        <a:xfrm>
          <a:off x="19388333" y="677174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163957</xdr:rowOff>
    </xdr:from>
    <xdr:to>
      <xdr:col>27</xdr:col>
      <xdr:colOff>161925</xdr:colOff>
      <xdr:row>39</xdr:row>
      <xdr:rowOff>94107</xdr:rowOff>
    </xdr:to>
    <xdr:sp macro="" textlink="">
      <xdr:nvSpPr>
        <xdr:cNvPr id="729" name="円/楕円 728"/>
        <xdr:cNvSpPr/>
      </xdr:nvSpPr>
      <xdr:spPr>
        <a:xfrm>
          <a:off x="18605500" y="6679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39</xdr:row>
      <xdr:rowOff>85234</xdr:rowOff>
    </xdr:from>
    <xdr:ext cx="313932" cy="259045"/>
    <xdr:sp macro="" textlink="">
      <xdr:nvSpPr>
        <xdr:cNvPr id="730" name="テキスト ボックス 729"/>
        <xdr:cNvSpPr txBox="1"/>
      </xdr:nvSpPr>
      <xdr:spPr>
        <a:xfrm>
          <a:off x="18499333" y="677178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31" name="正方形/長方形 73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32" name="正方形/長方形 731"/>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33" name="正方形/長方形 732"/>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22/60</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34" name="正方形/長方形 733"/>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35" name="正方形/長方形 734"/>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36" name="正方形/長方形 735"/>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37" name="正方形/長方形 736"/>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2,683</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38" name="正方形/長方形 737"/>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39" name="テキスト ボックス 738"/>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40" name="直線コネクタ 739"/>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41" name="直線コネクタ 740"/>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42" name="テキスト ボックス 741"/>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43" name="直線コネクタ 742"/>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35577</xdr:rowOff>
    </xdr:from>
    <xdr:ext cx="531299" cy="259045"/>
    <xdr:sp macro="" textlink="">
      <xdr:nvSpPr>
        <xdr:cNvPr id="744" name="テキスト ボックス 743"/>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45" name="直線コネクタ 744"/>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53</xdr:row>
      <xdr:rowOff>168927</xdr:rowOff>
    </xdr:from>
    <xdr:ext cx="595419" cy="259045"/>
    <xdr:sp macro="" textlink="">
      <xdr:nvSpPr>
        <xdr:cNvPr id="746" name="テキスト ボックス 745"/>
        <xdr:cNvSpPr txBox="1"/>
      </xdr:nvSpPr>
      <xdr:spPr>
        <a:xfrm>
          <a:off x="17692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47" name="直線コネクタ 746"/>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51</xdr:row>
      <xdr:rowOff>130827</xdr:rowOff>
    </xdr:from>
    <xdr:ext cx="595419" cy="259045"/>
    <xdr:sp macro="" textlink="">
      <xdr:nvSpPr>
        <xdr:cNvPr id="748" name="テキスト ボックス 747"/>
        <xdr:cNvSpPr txBox="1"/>
      </xdr:nvSpPr>
      <xdr:spPr>
        <a:xfrm>
          <a:off x="17692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49" name="直線コネクタ 748"/>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49</xdr:row>
      <xdr:rowOff>92727</xdr:rowOff>
    </xdr:from>
    <xdr:ext cx="595419" cy="259045"/>
    <xdr:sp macro="" textlink="">
      <xdr:nvSpPr>
        <xdr:cNvPr id="750" name="テキスト ボックス 749"/>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51" name="直線コネクタ 750"/>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47</xdr:row>
      <xdr:rowOff>54627</xdr:rowOff>
    </xdr:from>
    <xdr:ext cx="595419" cy="259045"/>
    <xdr:sp macro="" textlink="">
      <xdr:nvSpPr>
        <xdr:cNvPr id="752" name="テキスト ボックス 751"/>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53"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144821</xdr:rowOff>
    </xdr:from>
    <xdr:to>
      <xdr:col>32</xdr:col>
      <xdr:colOff>186689</xdr:colOff>
      <xdr:row>59</xdr:row>
      <xdr:rowOff>44450</xdr:rowOff>
    </xdr:to>
    <xdr:cxnSp macro="">
      <xdr:nvCxnSpPr>
        <xdr:cNvPr id="754" name="直線コネクタ 753"/>
        <xdr:cNvCxnSpPr/>
      </xdr:nvCxnSpPr>
      <xdr:spPr>
        <a:xfrm flipV="1">
          <a:off x="22159595" y="8717321"/>
          <a:ext cx="1269" cy="14426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55"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56" name="直線コネクタ 755"/>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91498</xdr:rowOff>
    </xdr:from>
    <xdr:ext cx="599010" cy="259045"/>
    <xdr:sp macro="" textlink="">
      <xdr:nvSpPr>
        <xdr:cNvPr id="757" name="貸付金最大値テキスト"/>
        <xdr:cNvSpPr txBox="1"/>
      </xdr:nvSpPr>
      <xdr:spPr>
        <a:xfrm>
          <a:off x="22212300" y="84925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189,328</a:t>
          </a:r>
          <a:endParaRPr kumimoji="1" lang="ja-JP" altLang="en-US" sz="1000" b="1">
            <a:latin typeface="ＭＳ Ｐゴシック"/>
          </a:endParaRPr>
        </a:p>
      </xdr:txBody>
    </xdr:sp>
    <xdr:clientData/>
  </xdr:oneCellAnchor>
  <xdr:twoCellAnchor>
    <xdr:from>
      <xdr:col>32</xdr:col>
      <xdr:colOff>98425</xdr:colOff>
      <xdr:row>50</xdr:row>
      <xdr:rowOff>144821</xdr:rowOff>
    </xdr:from>
    <xdr:to>
      <xdr:col>32</xdr:col>
      <xdr:colOff>276225</xdr:colOff>
      <xdr:row>50</xdr:row>
      <xdr:rowOff>144821</xdr:rowOff>
    </xdr:to>
    <xdr:cxnSp macro="">
      <xdr:nvCxnSpPr>
        <xdr:cNvPr id="758" name="直線コネクタ 757"/>
        <xdr:cNvCxnSpPr/>
      </xdr:nvCxnSpPr>
      <xdr:spPr>
        <a:xfrm>
          <a:off x="22072600" y="87173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12210</xdr:rowOff>
    </xdr:from>
    <xdr:to>
      <xdr:col>32</xdr:col>
      <xdr:colOff>187325</xdr:colOff>
      <xdr:row>59</xdr:row>
      <xdr:rowOff>18298</xdr:rowOff>
    </xdr:to>
    <xdr:cxnSp macro="">
      <xdr:nvCxnSpPr>
        <xdr:cNvPr id="759" name="直線コネクタ 758"/>
        <xdr:cNvCxnSpPr/>
      </xdr:nvCxnSpPr>
      <xdr:spPr>
        <a:xfrm flipV="1">
          <a:off x="21323300" y="10127760"/>
          <a:ext cx="838200" cy="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126385</xdr:rowOff>
    </xdr:from>
    <xdr:ext cx="469744" cy="259045"/>
    <xdr:sp macro="" textlink="">
      <xdr:nvSpPr>
        <xdr:cNvPr id="760" name="貸付金平均値テキスト"/>
        <xdr:cNvSpPr txBox="1"/>
      </xdr:nvSpPr>
      <xdr:spPr>
        <a:xfrm>
          <a:off x="22212300" y="989903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8,083</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103508</xdr:rowOff>
    </xdr:from>
    <xdr:to>
      <xdr:col>32</xdr:col>
      <xdr:colOff>238125</xdr:colOff>
      <xdr:row>59</xdr:row>
      <xdr:rowOff>33658</xdr:rowOff>
    </xdr:to>
    <xdr:sp macro="" textlink="">
      <xdr:nvSpPr>
        <xdr:cNvPr id="761" name="フローチャート : 判断 760"/>
        <xdr:cNvSpPr/>
      </xdr:nvSpPr>
      <xdr:spPr>
        <a:xfrm>
          <a:off x="22110700" y="10047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16111</xdr:rowOff>
    </xdr:from>
    <xdr:to>
      <xdr:col>31</xdr:col>
      <xdr:colOff>34925</xdr:colOff>
      <xdr:row>59</xdr:row>
      <xdr:rowOff>18298</xdr:rowOff>
    </xdr:to>
    <xdr:cxnSp macro="">
      <xdr:nvCxnSpPr>
        <xdr:cNvPr id="762" name="直線コネクタ 761"/>
        <xdr:cNvCxnSpPr/>
      </xdr:nvCxnSpPr>
      <xdr:spPr>
        <a:xfrm>
          <a:off x="20434300" y="10131661"/>
          <a:ext cx="889000" cy="2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15428</xdr:rowOff>
    </xdr:from>
    <xdr:to>
      <xdr:col>31</xdr:col>
      <xdr:colOff>85725</xdr:colOff>
      <xdr:row>58</xdr:row>
      <xdr:rowOff>117028</xdr:rowOff>
    </xdr:to>
    <xdr:sp macro="" textlink="">
      <xdr:nvSpPr>
        <xdr:cNvPr id="763" name="フローチャート : 判断 762"/>
        <xdr:cNvSpPr/>
      </xdr:nvSpPr>
      <xdr:spPr>
        <a:xfrm>
          <a:off x="21272500" y="9959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56</xdr:row>
      <xdr:rowOff>133555</xdr:rowOff>
    </xdr:from>
    <xdr:ext cx="534377" cy="259045"/>
    <xdr:sp macro="" textlink="">
      <xdr:nvSpPr>
        <xdr:cNvPr id="764" name="テキスト ボックス 763"/>
        <xdr:cNvSpPr txBox="1"/>
      </xdr:nvSpPr>
      <xdr:spPr>
        <a:xfrm>
          <a:off x="21056111" y="9734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19,642</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7912</xdr:rowOff>
    </xdr:from>
    <xdr:to>
      <xdr:col>29</xdr:col>
      <xdr:colOff>517525</xdr:colOff>
      <xdr:row>59</xdr:row>
      <xdr:rowOff>16111</xdr:rowOff>
    </xdr:to>
    <xdr:cxnSp macro="">
      <xdr:nvCxnSpPr>
        <xdr:cNvPr id="765" name="直線コネクタ 764"/>
        <xdr:cNvCxnSpPr/>
      </xdr:nvCxnSpPr>
      <xdr:spPr>
        <a:xfrm>
          <a:off x="19545300" y="10123462"/>
          <a:ext cx="889000" cy="8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10879</xdr:rowOff>
    </xdr:from>
    <xdr:to>
      <xdr:col>29</xdr:col>
      <xdr:colOff>568325</xdr:colOff>
      <xdr:row>58</xdr:row>
      <xdr:rowOff>112479</xdr:rowOff>
    </xdr:to>
    <xdr:sp macro="" textlink="">
      <xdr:nvSpPr>
        <xdr:cNvPr id="766" name="フローチャート : 判断 765"/>
        <xdr:cNvSpPr/>
      </xdr:nvSpPr>
      <xdr:spPr>
        <a:xfrm>
          <a:off x="20383500" y="9954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56</xdr:row>
      <xdr:rowOff>129006</xdr:rowOff>
    </xdr:from>
    <xdr:ext cx="534377" cy="259045"/>
    <xdr:sp macro="" textlink="">
      <xdr:nvSpPr>
        <xdr:cNvPr id="767" name="テキスト ボックス 766"/>
        <xdr:cNvSpPr txBox="1"/>
      </xdr:nvSpPr>
      <xdr:spPr>
        <a:xfrm>
          <a:off x="20167111" y="9730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20,239</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7912</xdr:rowOff>
    </xdr:from>
    <xdr:to>
      <xdr:col>28</xdr:col>
      <xdr:colOff>314325</xdr:colOff>
      <xdr:row>59</xdr:row>
      <xdr:rowOff>13597</xdr:rowOff>
    </xdr:to>
    <xdr:cxnSp macro="">
      <xdr:nvCxnSpPr>
        <xdr:cNvPr id="768" name="直線コネクタ 767"/>
        <xdr:cNvCxnSpPr/>
      </xdr:nvCxnSpPr>
      <xdr:spPr>
        <a:xfrm flipV="1">
          <a:off x="18656300" y="10123462"/>
          <a:ext cx="889000" cy="5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4775</xdr:rowOff>
    </xdr:from>
    <xdr:to>
      <xdr:col>28</xdr:col>
      <xdr:colOff>365125</xdr:colOff>
      <xdr:row>58</xdr:row>
      <xdr:rowOff>106375</xdr:rowOff>
    </xdr:to>
    <xdr:sp macro="" textlink="">
      <xdr:nvSpPr>
        <xdr:cNvPr id="769" name="フローチャート : 判断 768"/>
        <xdr:cNvSpPr/>
      </xdr:nvSpPr>
      <xdr:spPr>
        <a:xfrm>
          <a:off x="19494500" y="9948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56</xdr:row>
      <xdr:rowOff>122902</xdr:rowOff>
    </xdr:from>
    <xdr:ext cx="534377" cy="259045"/>
    <xdr:sp macro="" textlink="">
      <xdr:nvSpPr>
        <xdr:cNvPr id="770" name="テキスト ボックス 769"/>
        <xdr:cNvSpPr txBox="1"/>
      </xdr:nvSpPr>
      <xdr:spPr>
        <a:xfrm>
          <a:off x="19278111" y="97241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21,040</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169108</xdr:rowOff>
    </xdr:from>
    <xdr:to>
      <xdr:col>27</xdr:col>
      <xdr:colOff>161925</xdr:colOff>
      <xdr:row>58</xdr:row>
      <xdr:rowOff>99258</xdr:rowOff>
    </xdr:to>
    <xdr:sp macro="" textlink="">
      <xdr:nvSpPr>
        <xdr:cNvPr id="771" name="フローチャート : 判断 770"/>
        <xdr:cNvSpPr/>
      </xdr:nvSpPr>
      <xdr:spPr>
        <a:xfrm>
          <a:off x="18605500" y="994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56</xdr:row>
      <xdr:rowOff>115785</xdr:rowOff>
    </xdr:from>
    <xdr:ext cx="534377" cy="259045"/>
    <xdr:sp macro="" textlink="">
      <xdr:nvSpPr>
        <xdr:cNvPr id="772" name="テキスト ボックス 771"/>
        <xdr:cNvSpPr txBox="1"/>
      </xdr:nvSpPr>
      <xdr:spPr>
        <a:xfrm>
          <a:off x="18389111" y="9716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21,974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73" name="テキスト ボックス 772"/>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74" name="テキスト ボックス 773"/>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75" name="テキスト ボックス 774"/>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76" name="テキスト ボックス 775"/>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77" name="テキスト ボックス 776"/>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132860</xdr:rowOff>
    </xdr:from>
    <xdr:to>
      <xdr:col>32</xdr:col>
      <xdr:colOff>238125</xdr:colOff>
      <xdr:row>59</xdr:row>
      <xdr:rowOff>63010</xdr:rowOff>
    </xdr:to>
    <xdr:sp macro="" textlink="">
      <xdr:nvSpPr>
        <xdr:cNvPr id="778" name="円/楕円 777"/>
        <xdr:cNvSpPr/>
      </xdr:nvSpPr>
      <xdr:spPr>
        <a:xfrm>
          <a:off x="22110700" y="1007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81935</xdr:rowOff>
    </xdr:from>
    <xdr:ext cx="469744" cy="259045"/>
    <xdr:sp macro="" textlink="">
      <xdr:nvSpPr>
        <xdr:cNvPr id="779" name="貸付金該当値テキスト"/>
        <xdr:cNvSpPr txBox="1"/>
      </xdr:nvSpPr>
      <xdr:spPr>
        <a:xfrm>
          <a:off x="22212300" y="100260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4,231</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138948</xdr:rowOff>
    </xdr:from>
    <xdr:to>
      <xdr:col>31</xdr:col>
      <xdr:colOff>85725</xdr:colOff>
      <xdr:row>59</xdr:row>
      <xdr:rowOff>69098</xdr:rowOff>
    </xdr:to>
    <xdr:sp macro="" textlink="">
      <xdr:nvSpPr>
        <xdr:cNvPr id="780" name="円/楕円 779"/>
        <xdr:cNvSpPr/>
      </xdr:nvSpPr>
      <xdr:spPr>
        <a:xfrm>
          <a:off x="21272500" y="10083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59</xdr:row>
      <xdr:rowOff>60225</xdr:rowOff>
    </xdr:from>
    <xdr:ext cx="469744" cy="259045"/>
    <xdr:sp macro="" textlink="">
      <xdr:nvSpPr>
        <xdr:cNvPr id="781" name="テキスト ボックス 780"/>
        <xdr:cNvSpPr txBox="1"/>
      </xdr:nvSpPr>
      <xdr:spPr>
        <a:xfrm>
          <a:off x="21088427" y="10175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3,432</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136761</xdr:rowOff>
    </xdr:from>
    <xdr:to>
      <xdr:col>29</xdr:col>
      <xdr:colOff>568325</xdr:colOff>
      <xdr:row>59</xdr:row>
      <xdr:rowOff>66911</xdr:rowOff>
    </xdr:to>
    <xdr:sp macro="" textlink="">
      <xdr:nvSpPr>
        <xdr:cNvPr id="782" name="円/楕円 781"/>
        <xdr:cNvSpPr/>
      </xdr:nvSpPr>
      <xdr:spPr>
        <a:xfrm>
          <a:off x="20383500" y="10080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59</xdr:row>
      <xdr:rowOff>58038</xdr:rowOff>
    </xdr:from>
    <xdr:ext cx="469744" cy="259045"/>
    <xdr:sp macro="" textlink="">
      <xdr:nvSpPr>
        <xdr:cNvPr id="783" name="テキスト ボックス 782"/>
        <xdr:cNvSpPr txBox="1"/>
      </xdr:nvSpPr>
      <xdr:spPr>
        <a:xfrm>
          <a:off x="20199427" y="10173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3,719</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128562</xdr:rowOff>
    </xdr:from>
    <xdr:to>
      <xdr:col>28</xdr:col>
      <xdr:colOff>365125</xdr:colOff>
      <xdr:row>59</xdr:row>
      <xdr:rowOff>58712</xdr:rowOff>
    </xdr:to>
    <xdr:sp macro="" textlink="">
      <xdr:nvSpPr>
        <xdr:cNvPr id="784" name="円/楕円 783"/>
        <xdr:cNvSpPr/>
      </xdr:nvSpPr>
      <xdr:spPr>
        <a:xfrm>
          <a:off x="19494500" y="10072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59</xdr:row>
      <xdr:rowOff>49839</xdr:rowOff>
    </xdr:from>
    <xdr:ext cx="469744" cy="259045"/>
    <xdr:sp macro="" textlink="">
      <xdr:nvSpPr>
        <xdr:cNvPr id="785" name="テキスト ボックス 784"/>
        <xdr:cNvSpPr txBox="1"/>
      </xdr:nvSpPr>
      <xdr:spPr>
        <a:xfrm>
          <a:off x="19310427" y="101653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4,795</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134247</xdr:rowOff>
    </xdr:from>
    <xdr:to>
      <xdr:col>27</xdr:col>
      <xdr:colOff>161925</xdr:colOff>
      <xdr:row>59</xdr:row>
      <xdr:rowOff>64397</xdr:rowOff>
    </xdr:to>
    <xdr:sp macro="" textlink="">
      <xdr:nvSpPr>
        <xdr:cNvPr id="786" name="円/楕円 785"/>
        <xdr:cNvSpPr/>
      </xdr:nvSpPr>
      <xdr:spPr>
        <a:xfrm>
          <a:off x="18605500" y="10078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59</xdr:row>
      <xdr:rowOff>55524</xdr:rowOff>
    </xdr:from>
    <xdr:ext cx="469744" cy="259045"/>
    <xdr:sp macro="" textlink="">
      <xdr:nvSpPr>
        <xdr:cNvPr id="787" name="テキスト ボックス 786"/>
        <xdr:cNvSpPr txBox="1"/>
      </xdr:nvSpPr>
      <xdr:spPr>
        <a:xfrm>
          <a:off x="18421427" y="101710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4,049</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88" name="正方形/長方形 787"/>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89" name="正方形/長方形 788"/>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90" name="正方形/長方形 789"/>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58/60</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791" name="正方形/長方形 790"/>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792" name="正方形/長方形 791"/>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793" name="正方形/長方形 792"/>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794" name="正方形/長方形 793"/>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56,725</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795" name="正方形/長方形 794"/>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796" name="テキスト ボックス 795"/>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797" name="直線コネクタ 796"/>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44450</xdr:rowOff>
    </xdr:from>
    <xdr:to>
      <xdr:col>33</xdr:col>
      <xdr:colOff>314325</xdr:colOff>
      <xdr:row>79</xdr:row>
      <xdr:rowOff>44450</xdr:rowOff>
    </xdr:to>
    <xdr:cxnSp macro="">
      <xdr:nvCxnSpPr>
        <xdr:cNvPr id="798" name="直線コネクタ 797"/>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73677</xdr:rowOff>
    </xdr:from>
    <xdr:ext cx="248786" cy="259045"/>
    <xdr:sp macro="" textlink="">
      <xdr:nvSpPr>
        <xdr:cNvPr id="799" name="テキスト ボックス 798"/>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00" name="直線コネクタ 799"/>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76</xdr:row>
      <xdr:rowOff>35577</xdr:rowOff>
    </xdr:from>
    <xdr:ext cx="595419" cy="259045"/>
    <xdr:sp macro="" textlink="">
      <xdr:nvSpPr>
        <xdr:cNvPr id="801" name="テキスト ボックス 800"/>
        <xdr:cNvSpPr txBox="1"/>
      </xdr:nvSpPr>
      <xdr:spPr>
        <a:xfrm>
          <a:off x="17692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02" name="直線コネクタ 801"/>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73</xdr:row>
      <xdr:rowOff>168927</xdr:rowOff>
    </xdr:from>
    <xdr:ext cx="595419" cy="259045"/>
    <xdr:sp macro="" textlink="">
      <xdr:nvSpPr>
        <xdr:cNvPr id="803" name="テキスト ボックス 802"/>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04" name="直線コネクタ 803"/>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805" name="テキスト ボックス 804"/>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06" name="直線コネクタ 805"/>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07" name="テキスト ボックス 806"/>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08" name="直線コネクタ 807"/>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09" name="テキスト ボックス 808"/>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10"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37036</xdr:rowOff>
    </xdr:from>
    <xdr:to>
      <xdr:col>32</xdr:col>
      <xdr:colOff>186689</xdr:colOff>
      <xdr:row>78</xdr:row>
      <xdr:rowOff>46896</xdr:rowOff>
    </xdr:to>
    <xdr:cxnSp macro="">
      <xdr:nvCxnSpPr>
        <xdr:cNvPr id="811" name="直線コネクタ 810"/>
        <xdr:cNvCxnSpPr/>
      </xdr:nvCxnSpPr>
      <xdr:spPr>
        <a:xfrm flipV="1">
          <a:off x="22159595" y="12038536"/>
          <a:ext cx="1269" cy="1381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50723</xdr:rowOff>
    </xdr:from>
    <xdr:ext cx="534377" cy="259045"/>
    <xdr:sp macro="" textlink="">
      <xdr:nvSpPr>
        <xdr:cNvPr id="812" name="繰出金最小値テキスト"/>
        <xdr:cNvSpPr txBox="1"/>
      </xdr:nvSpPr>
      <xdr:spPr>
        <a:xfrm>
          <a:off x="22212300" y="13423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44,358</a:t>
          </a:r>
          <a:endParaRPr kumimoji="1" lang="ja-JP" altLang="en-US" sz="1000" b="1">
            <a:latin typeface="ＭＳ Ｐゴシック"/>
          </a:endParaRPr>
        </a:p>
      </xdr:txBody>
    </xdr:sp>
    <xdr:clientData/>
  </xdr:oneCellAnchor>
  <xdr:twoCellAnchor>
    <xdr:from>
      <xdr:col>32</xdr:col>
      <xdr:colOff>98425</xdr:colOff>
      <xdr:row>78</xdr:row>
      <xdr:rowOff>46896</xdr:rowOff>
    </xdr:from>
    <xdr:to>
      <xdr:col>32</xdr:col>
      <xdr:colOff>276225</xdr:colOff>
      <xdr:row>78</xdr:row>
      <xdr:rowOff>46896</xdr:rowOff>
    </xdr:to>
    <xdr:cxnSp macro="">
      <xdr:nvCxnSpPr>
        <xdr:cNvPr id="813" name="直線コネクタ 812"/>
        <xdr:cNvCxnSpPr/>
      </xdr:nvCxnSpPr>
      <xdr:spPr>
        <a:xfrm>
          <a:off x="22072600" y="13419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68</xdr:row>
      <xdr:rowOff>155163</xdr:rowOff>
    </xdr:from>
    <xdr:ext cx="599010" cy="259045"/>
    <xdr:sp macro="" textlink="">
      <xdr:nvSpPr>
        <xdr:cNvPr id="814" name="繰出金最大値テキスト"/>
        <xdr:cNvSpPr txBox="1"/>
      </xdr:nvSpPr>
      <xdr:spPr>
        <a:xfrm>
          <a:off x="22212300" y="11813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406,946</a:t>
          </a:r>
          <a:endParaRPr kumimoji="1" lang="ja-JP" altLang="en-US" sz="1000" b="1">
            <a:latin typeface="ＭＳ Ｐゴシック"/>
          </a:endParaRPr>
        </a:p>
      </xdr:txBody>
    </xdr:sp>
    <xdr:clientData/>
  </xdr:oneCellAnchor>
  <xdr:twoCellAnchor>
    <xdr:from>
      <xdr:col>32</xdr:col>
      <xdr:colOff>98425</xdr:colOff>
      <xdr:row>70</xdr:row>
      <xdr:rowOff>37036</xdr:rowOff>
    </xdr:from>
    <xdr:to>
      <xdr:col>32</xdr:col>
      <xdr:colOff>276225</xdr:colOff>
      <xdr:row>70</xdr:row>
      <xdr:rowOff>37036</xdr:rowOff>
    </xdr:to>
    <xdr:cxnSp macro="">
      <xdr:nvCxnSpPr>
        <xdr:cNvPr id="815" name="直線コネクタ 814"/>
        <xdr:cNvCxnSpPr/>
      </xdr:nvCxnSpPr>
      <xdr:spPr>
        <a:xfrm>
          <a:off x="22072600" y="12038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76</xdr:row>
      <xdr:rowOff>82783</xdr:rowOff>
    </xdr:from>
    <xdr:to>
      <xdr:col>32</xdr:col>
      <xdr:colOff>187325</xdr:colOff>
      <xdr:row>78</xdr:row>
      <xdr:rowOff>5660</xdr:rowOff>
    </xdr:to>
    <xdr:cxnSp macro="">
      <xdr:nvCxnSpPr>
        <xdr:cNvPr id="816" name="直線コネクタ 815"/>
        <xdr:cNvCxnSpPr/>
      </xdr:nvCxnSpPr>
      <xdr:spPr>
        <a:xfrm>
          <a:off x="21323300" y="13112983"/>
          <a:ext cx="838200" cy="265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135678</xdr:rowOff>
    </xdr:from>
    <xdr:ext cx="599010" cy="259045"/>
    <xdr:sp macro="" textlink="">
      <xdr:nvSpPr>
        <xdr:cNvPr id="817" name="繰出金平均値テキスト"/>
        <xdr:cNvSpPr txBox="1"/>
      </xdr:nvSpPr>
      <xdr:spPr>
        <a:xfrm>
          <a:off x="22212300" y="1299442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103,727</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112801</xdr:rowOff>
    </xdr:from>
    <xdr:to>
      <xdr:col>32</xdr:col>
      <xdr:colOff>238125</xdr:colOff>
      <xdr:row>77</xdr:row>
      <xdr:rowOff>42951</xdr:rowOff>
    </xdr:to>
    <xdr:sp macro="" textlink="">
      <xdr:nvSpPr>
        <xdr:cNvPr id="818" name="フローチャート : 判断 817"/>
        <xdr:cNvSpPr/>
      </xdr:nvSpPr>
      <xdr:spPr>
        <a:xfrm>
          <a:off x="22110700" y="13143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76</xdr:row>
      <xdr:rowOff>82783</xdr:rowOff>
    </xdr:from>
    <xdr:to>
      <xdr:col>31</xdr:col>
      <xdr:colOff>34925</xdr:colOff>
      <xdr:row>77</xdr:row>
      <xdr:rowOff>115323</xdr:rowOff>
    </xdr:to>
    <xdr:cxnSp macro="">
      <xdr:nvCxnSpPr>
        <xdr:cNvPr id="819" name="直線コネクタ 818"/>
        <xdr:cNvCxnSpPr/>
      </xdr:nvCxnSpPr>
      <xdr:spPr>
        <a:xfrm flipV="1">
          <a:off x="20434300" y="13112983"/>
          <a:ext cx="889000" cy="2039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112099</xdr:rowOff>
    </xdr:from>
    <xdr:to>
      <xdr:col>31</xdr:col>
      <xdr:colOff>85725</xdr:colOff>
      <xdr:row>77</xdr:row>
      <xdr:rowOff>42249</xdr:rowOff>
    </xdr:to>
    <xdr:sp macro="" textlink="">
      <xdr:nvSpPr>
        <xdr:cNvPr id="820" name="フローチャート : 判断 819"/>
        <xdr:cNvSpPr/>
      </xdr:nvSpPr>
      <xdr:spPr>
        <a:xfrm>
          <a:off x="21272500" y="13142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421219</xdr:colOff>
      <xdr:row>77</xdr:row>
      <xdr:rowOff>33376</xdr:rowOff>
    </xdr:from>
    <xdr:ext cx="599010" cy="259045"/>
    <xdr:sp macro="" textlink="">
      <xdr:nvSpPr>
        <xdr:cNvPr id="821" name="テキスト ボックス 820"/>
        <xdr:cNvSpPr txBox="1"/>
      </xdr:nvSpPr>
      <xdr:spPr>
        <a:xfrm>
          <a:off x="21023794" y="13235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103,911</a:t>
          </a:r>
          <a:endParaRPr kumimoji="1" lang="ja-JP" altLang="en-US" sz="1000" b="1">
            <a:solidFill>
              <a:srgbClr val="000080"/>
            </a:solidFill>
            <a:latin typeface="ＭＳ Ｐゴシック"/>
          </a:endParaRPr>
        </a:p>
      </xdr:txBody>
    </xdr:sp>
    <xdr:clientData/>
  </xdr:oneCellAnchor>
  <xdr:twoCellAnchor>
    <xdr:from>
      <xdr:col>28</xdr:col>
      <xdr:colOff>314325</xdr:colOff>
      <xdr:row>77</xdr:row>
      <xdr:rowOff>115323</xdr:rowOff>
    </xdr:from>
    <xdr:to>
      <xdr:col>29</xdr:col>
      <xdr:colOff>517525</xdr:colOff>
      <xdr:row>77</xdr:row>
      <xdr:rowOff>168900</xdr:rowOff>
    </xdr:to>
    <xdr:cxnSp macro="">
      <xdr:nvCxnSpPr>
        <xdr:cNvPr id="822" name="直線コネクタ 821"/>
        <xdr:cNvCxnSpPr/>
      </xdr:nvCxnSpPr>
      <xdr:spPr>
        <a:xfrm flipV="1">
          <a:off x="19545300" y="13316973"/>
          <a:ext cx="889000" cy="53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126443</xdr:rowOff>
    </xdr:from>
    <xdr:to>
      <xdr:col>29</xdr:col>
      <xdr:colOff>568325</xdr:colOff>
      <xdr:row>77</xdr:row>
      <xdr:rowOff>56593</xdr:rowOff>
    </xdr:to>
    <xdr:sp macro="" textlink="">
      <xdr:nvSpPr>
        <xdr:cNvPr id="823" name="フローチャート : 判断 822"/>
        <xdr:cNvSpPr/>
      </xdr:nvSpPr>
      <xdr:spPr>
        <a:xfrm>
          <a:off x="20383500" y="13156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218019</xdr:colOff>
      <xdr:row>75</xdr:row>
      <xdr:rowOff>73120</xdr:rowOff>
    </xdr:from>
    <xdr:ext cx="599010" cy="259045"/>
    <xdr:sp macro="" textlink="">
      <xdr:nvSpPr>
        <xdr:cNvPr id="824" name="テキスト ボックス 823"/>
        <xdr:cNvSpPr txBox="1"/>
      </xdr:nvSpPr>
      <xdr:spPr>
        <a:xfrm>
          <a:off x="20134794" y="129318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100,146</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126003</xdr:rowOff>
    </xdr:from>
    <xdr:to>
      <xdr:col>28</xdr:col>
      <xdr:colOff>314325</xdr:colOff>
      <xdr:row>77</xdr:row>
      <xdr:rowOff>168900</xdr:rowOff>
    </xdr:to>
    <xdr:cxnSp macro="">
      <xdr:nvCxnSpPr>
        <xdr:cNvPr id="825" name="直線コネクタ 824"/>
        <xdr:cNvCxnSpPr/>
      </xdr:nvCxnSpPr>
      <xdr:spPr>
        <a:xfrm>
          <a:off x="18656300" y="13327653"/>
          <a:ext cx="889000" cy="428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75</xdr:row>
      <xdr:rowOff>119335</xdr:rowOff>
    </xdr:from>
    <xdr:to>
      <xdr:col>28</xdr:col>
      <xdr:colOff>365125</xdr:colOff>
      <xdr:row>76</xdr:row>
      <xdr:rowOff>49485</xdr:rowOff>
    </xdr:to>
    <xdr:sp macro="" textlink="">
      <xdr:nvSpPr>
        <xdr:cNvPr id="826" name="フローチャート : 判断 825"/>
        <xdr:cNvSpPr/>
      </xdr:nvSpPr>
      <xdr:spPr>
        <a:xfrm>
          <a:off x="19494500" y="12978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14819</xdr:colOff>
      <xdr:row>74</xdr:row>
      <xdr:rowOff>66012</xdr:rowOff>
    </xdr:from>
    <xdr:ext cx="599010" cy="259045"/>
    <xdr:sp macro="" textlink="">
      <xdr:nvSpPr>
        <xdr:cNvPr id="827" name="テキスト ボックス 826"/>
        <xdr:cNvSpPr txBox="1"/>
      </xdr:nvSpPr>
      <xdr:spPr>
        <a:xfrm>
          <a:off x="19245794" y="127533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147,012</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77333</xdr:rowOff>
    </xdr:from>
    <xdr:to>
      <xdr:col>27</xdr:col>
      <xdr:colOff>161925</xdr:colOff>
      <xdr:row>77</xdr:row>
      <xdr:rowOff>7483</xdr:rowOff>
    </xdr:to>
    <xdr:sp macro="" textlink="">
      <xdr:nvSpPr>
        <xdr:cNvPr id="828" name="フローチャート : 判断 827"/>
        <xdr:cNvSpPr/>
      </xdr:nvSpPr>
      <xdr:spPr>
        <a:xfrm>
          <a:off x="18605500" y="13107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497419</xdr:colOff>
      <xdr:row>75</xdr:row>
      <xdr:rowOff>24009</xdr:rowOff>
    </xdr:from>
    <xdr:ext cx="599010" cy="259045"/>
    <xdr:sp macro="" textlink="">
      <xdr:nvSpPr>
        <xdr:cNvPr id="829" name="テキスト ボックス 828"/>
        <xdr:cNvSpPr txBox="1"/>
      </xdr:nvSpPr>
      <xdr:spPr>
        <a:xfrm>
          <a:off x="18356794" y="128827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113,036</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30" name="テキスト ボックス 829"/>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31" name="テキスト ボックス 830"/>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32" name="テキスト ボックス 831"/>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33" name="テキスト ボックス 832"/>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34" name="テキスト ボックス 833"/>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77</xdr:row>
      <xdr:rowOff>126310</xdr:rowOff>
    </xdr:from>
    <xdr:to>
      <xdr:col>32</xdr:col>
      <xdr:colOff>238125</xdr:colOff>
      <xdr:row>78</xdr:row>
      <xdr:rowOff>56460</xdr:rowOff>
    </xdr:to>
    <xdr:sp macro="" textlink="">
      <xdr:nvSpPr>
        <xdr:cNvPr id="835" name="円/楕円 834"/>
        <xdr:cNvSpPr/>
      </xdr:nvSpPr>
      <xdr:spPr>
        <a:xfrm>
          <a:off x="22110700" y="133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77</xdr:row>
      <xdr:rowOff>41237</xdr:rowOff>
    </xdr:from>
    <xdr:ext cx="534377" cy="259045"/>
    <xdr:sp macro="" textlink="">
      <xdr:nvSpPr>
        <xdr:cNvPr id="836" name="繰出金該当値テキスト"/>
        <xdr:cNvSpPr txBox="1"/>
      </xdr:nvSpPr>
      <xdr:spPr>
        <a:xfrm>
          <a:off x="22212300" y="13242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55,181</a:t>
          </a:r>
          <a:endParaRPr kumimoji="1" lang="ja-JP" altLang="en-US" sz="1000" b="1">
            <a:solidFill>
              <a:srgbClr val="FF0000"/>
            </a:solidFill>
            <a:latin typeface="ＭＳ Ｐゴシック"/>
          </a:endParaRPr>
        </a:p>
      </xdr:txBody>
    </xdr:sp>
    <xdr:clientData/>
  </xdr:oneCellAnchor>
  <xdr:twoCellAnchor>
    <xdr:from>
      <xdr:col>30</xdr:col>
      <xdr:colOff>669925</xdr:colOff>
      <xdr:row>76</xdr:row>
      <xdr:rowOff>31983</xdr:rowOff>
    </xdr:from>
    <xdr:to>
      <xdr:col>31</xdr:col>
      <xdr:colOff>85725</xdr:colOff>
      <xdr:row>76</xdr:row>
      <xdr:rowOff>133583</xdr:rowOff>
    </xdr:to>
    <xdr:sp macro="" textlink="">
      <xdr:nvSpPr>
        <xdr:cNvPr id="837" name="円/楕円 836"/>
        <xdr:cNvSpPr/>
      </xdr:nvSpPr>
      <xdr:spPr>
        <a:xfrm>
          <a:off x="21272500" y="13062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421219</xdr:colOff>
      <xdr:row>74</xdr:row>
      <xdr:rowOff>150110</xdr:rowOff>
    </xdr:from>
    <xdr:ext cx="599010" cy="259045"/>
    <xdr:sp macro="" textlink="">
      <xdr:nvSpPr>
        <xdr:cNvPr id="838" name="テキスト ボックス 837"/>
        <xdr:cNvSpPr txBox="1"/>
      </xdr:nvSpPr>
      <xdr:spPr>
        <a:xfrm>
          <a:off x="21023794" y="128374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124,939</a:t>
          </a:r>
          <a:endParaRPr kumimoji="1" lang="ja-JP" altLang="en-US" sz="1000" b="1">
            <a:solidFill>
              <a:srgbClr val="FF0000"/>
            </a:solidFill>
            <a:latin typeface="ＭＳ Ｐゴシック"/>
          </a:endParaRPr>
        </a:p>
      </xdr:txBody>
    </xdr:sp>
    <xdr:clientData/>
  </xdr:oneCellAnchor>
  <xdr:twoCellAnchor>
    <xdr:from>
      <xdr:col>29</xdr:col>
      <xdr:colOff>466725</xdr:colOff>
      <xdr:row>77</xdr:row>
      <xdr:rowOff>64523</xdr:rowOff>
    </xdr:from>
    <xdr:to>
      <xdr:col>29</xdr:col>
      <xdr:colOff>568325</xdr:colOff>
      <xdr:row>77</xdr:row>
      <xdr:rowOff>166123</xdr:rowOff>
    </xdr:to>
    <xdr:sp macro="" textlink="">
      <xdr:nvSpPr>
        <xdr:cNvPr id="839" name="円/楕円 838"/>
        <xdr:cNvSpPr/>
      </xdr:nvSpPr>
      <xdr:spPr>
        <a:xfrm>
          <a:off x="20383500" y="13266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157250</xdr:rowOff>
    </xdr:from>
    <xdr:ext cx="534377" cy="259045"/>
    <xdr:sp macro="" textlink="">
      <xdr:nvSpPr>
        <xdr:cNvPr id="840" name="テキスト ボックス 839"/>
        <xdr:cNvSpPr txBox="1"/>
      </xdr:nvSpPr>
      <xdr:spPr>
        <a:xfrm>
          <a:off x="20167111" y="13358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71,398</a:t>
          </a:r>
          <a:endParaRPr kumimoji="1" lang="ja-JP" altLang="en-US" sz="1000" b="1">
            <a:solidFill>
              <a:srgbClr val="FF0000"/>
            </a:solidFill>
            <a:latin typeface="ＭＳ Ｐゴシック"/>
          </a:endParaRPr>
        </a:p>
      </xdr:txBody>
    </xdr:sp>
    <xdr:clientData/>
  </xdr:oneCellAnchor>
  <xdr:twoCellAnchor>
    <xdr:from>
      <xdr:col>28</xdr:col>
      <xdr:colOff>263525</xdr:colOff>
      <xdr:row>77</xdr:row>
      <xdr:rowOff>118100</xdr:rowOff>
    </xdr:from>
    <xdr:to>
      <xdr:col>28</xdr:col>
      <xdr:colOff>365125</xdr:colOff>
      <xdr:row>78</xdr:row>
      <xdr:rowOff>48250</xdr:rowOff>
    </xdr:to>
    <xdr:sp macro="" textlink="">
      <xdr:nvSpPr>
        <xdr:cNvPr id="841" name="円/楕円 840"/>
        <xdr:cNvSpPr/>
      </xdr:nvSpPr>
      <xdr:spPr>
        <a:xfrm>
          <a:off x="19494500" y="1331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78</xdr:row>
      <xdr:rowOff>39377</xdr:rowOff>
    </xdr:from>
    <xdr:ext cx="534377" cy="259045"/>
    <xdr:sp macro="" textlink="">
      <xdr:nvSpPr>
        <xdr:cNvPr id="842" name="テキスト ボックス 841"/>
        <xdr:cNvSpPr txBox="1"/>
      </xdr:nvSpPr>
      <xdr:spPr>
        <a:xfrm>
          <a:off x="19278111" y="13412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57,336</a:t>
          </a:r>
          <a:endParaRPr kumimoji="1" lang="ja-JP" altLang="en-US" sz="1000" b="1">
            <a:solidFill>
              <a:srgbClr val="FF0000"/>
            </a:solidFill>
            <a:latin typeface="ＭＳ Ｐゴシック"/>
          </a:endParaRPr>
        </a:p>
      </xdr:txBody>
    </xdr:sp>
    <xdr:clientData/>
  </xdr:oneCellAnchor>
  <xdr:twoCellAnchor>
    <xdr:from>
      <xdr:col>27</xdr:col>
      <xdr:colOff>60325</xdr:colOff>
      <xdr:row>77</xdr:row>
      <xdr:rowOff>75203</xdr:rowOff>
    </xdr:from>
    <xdr:to>
      <xdr:col>27</xdr:col>
      <xdr:colOff>161925</xdr:colOff>
      <xdr:row>78</xdr:row>
      <xdr:rowOff>5353</xdr:rowOff>
    </xdr:to>
    <xdr:sp macro="" textlink="">
      <xdr:nvSpPr>
        <xdr:cNvPr id="843" name="円/楕円 842"/>
        <xdr:cNvSpPr/>
      </xdr:nvSpPr>
      <xdr:spPr>
        <a:xfrm>
          <a:off x="18605500" y="13276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167930</xdr:rowOff>
    </xdr:from>
    <xdr:ext cx="534377" cy="259045"/>
    <xdr:sp macro="" textlink="">
      <xdr:nvSpPr>
        <xdr:cNvPr id="844" name="テキスト ボックス 843"/>
        <xdr:cNvSpPr txBox="1"/>
      </xdr:nvSpPr>
      <xdr:spPr>
        <a:xfrm>
          <a:off x="18389111" y="13369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68,595</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45" name="正方形/長方形 844"/>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46" name="正方形/長方形 845"/>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47" name="正方形/長方形 846"/>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48" name="正方形/長方形 847"/>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49" name="正方形/長方形 848"/>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50" name="正方形/長方形 849"/>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51" name="正方形/長方形 850"/>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296</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52" name="正方形/長方形 851"/>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53" name="テキスト ボックス 852"/>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54" name="直線コネクタ 853"/>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98</xdr:row>
      <xdr:rowOff>139700</xdr:rowOff>
    </xdr:from>
    <xdr:to>
      <xdr:col>33</xdr:col>
      <xdr:colOff>314325</xdr:colOff>
      <xdr:row>98</xdr:row>
      <xdr:rowOff>139700</xdr:rowOff>
    </xdr:to>
    <xdr:cxnSp macro="">
      <xdr:nvCxnSpPr>
        <xdr:cNvPr id="855" name="直線コネクタ 854"/>
        <xdr:cNvCxnSpPr/>
      </xdr:nvCxnSpPr>
      <xdr:spPr>
        <a:xfrm>
          <a:off x="18288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97</xdr:row>
      <xdr:rowOff>168927</xdr:rowOff>
    </xdr:from>
    <xdr:ext cx="248786" cy="259045"/>
    <xdr:sp macro="" textlink="">
      <xdr:nvSpPr>
        <xdr:cNvPr id="856" name="テキスト ボックス 855"/>
        <xdr:cNvSpPr txBox="1"/>
      </xdr:nvSpPr>
      <xdr:spPr>
        <a:xfrm>
          <a:off x="18039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96</xdr:row>
      <xdr:rowOff>25400</xdr:rowOff>
    </xdr:from>
    <xdr:to>
      <xdr:col>33</xdr:col>
      <xdr:colOff>314325</xdr:colOff>
      <xdr:row>96</xdr:row>
      <xdr:rowOff>25400</xdr:rowOff>
    </xdr:to>
    <xdr:cxnSp macro="">
      <xdr:nvCxnSpPr>
        <xdr:cNvPr id="857" name="直線コネクタ 856"/>
        <xdr:cNvCxnSpPr/>
      </xdr:nvCxnSpPr>
      <xdr:spPr>
        <a:xfrm>
          <a:off x="18288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95</xdr:row>
      <xdr:rowOff>54627</xdr:rowOff>
    </xdr:from>
    <xdr:ext cx="467179" cy="259045"/>
    <xdr:sp macro="" textlink="">
      <xdr:nvSpPr>
        <xdr:cNvPr id="858" name="テキスト ボックス 857"/>
        <xdr:cNvSpPr txBox="1"/>
      </xdr:nvSpPr>
      <xdr:spPr>
        <a:xfrm>
          <a:off x="17820821" y="16342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93</xdr:row>
      <xdr:rowOff>82550</xdr:rowOff>
    </xdr:from>
    <xdr:to>
      <xdr:col>33</xdr:col>
      <xdr:colOff>314325</xdr:colOff>
      <xdr:row>93</xdr:row>
      <xdr:rowOff>82550</xdr:rowOff>
    </xdr:to>
    <xdr:cxnSp macro="">
      <xdr:nvCxnSpPr>
        <xdr:cNvPr id="859" name="直線コネクタ 858"/>
        <xdr:cNvCxnSpPr/>
      </xdr:nvCxnSpPr>
      <xdr:spPr>
        <a:xfrm>
          <a:off x="18288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92</xdr:row>
      <xdr:rowOff>111777</xdr:rowOff>
    </xdr:from>
    <xdr:ext cx="467179" cy="259045"/>
    <xdr:sp macro="" textlink="">
      <xdr:nvSpPr>
        <xdr:cNvPr id="860" name="テキスト ボックス 859"/>
        <xdr:cNvSpPr txBox="1"/>
      </xdr:nvSpPr>
      <xdr:spPr>
        <a:xfrm>
          <a:off x="17820821" y="15885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90</xdr:row>
      <xdr:rowOff>139700</xdr:rowOff>
    </xdr:from>
    <xdr:to>
      <xdr:col>33</xdr:col>
      <xdr:colOff>314325</xdr:colOff>
      <xdr:row>90</xdr:row>
      <xdr:rowOff>139700</xdr:rowOff>
    </xdr:to>
    <xdr:cxnSp macro="">
      <xdr:nvCxnSpPr>
        <xdr:cNvPr id="861" name="直線コネクタ 860"/>
        <xdr:cNvCxnSpPr/>
      </xdr:nvCxnSpPr>
      <xdr:spPr>
        <a:xfrm>
          <a:off x="18288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89</xdr:row>
      <xdr:rowOff>168927</xdr:rowOff>
    </xdr:from>
    <xdr:ext cx="467179" cy="259045"/>
    <xdr:sp macro="" textlink="">
      <xdr:nvSpPr>
        <xdr:cNvPr id="862" name="テキスト ボックス 861"/>
        <xdr:cNvSpPr txBox="1"/>
      </xdr:nvSpPr>
      <xdr:spPr>
        <a:xfrm>
          <a:off x="17820821" y="15427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63" name="直線コネクタ 862"/>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87</xdr:row>
      <xdr:rowOff>54627</xdr:rowOff>
    </xdr:from>
    <xdr:ext cx="467179" cy="259045"/>
    <xdr:sp macro="" textlink="">
      <xdr:nvSpPr>
        <xdr:cNvPr id="864" name="テキスト ボックス 863"/>
        <xdr:cNvSpPr txBox="1"/>
      </xdr:nvSpPr>
      <xdr:spPr>
        <a:xfrm>
          <a:off x="17820821" y="14970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65"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98</xdr:row>
      <xdr:rowOff>139700</xdr:rowOff>
    </xdr:from>
    <xdr:to>
      <xdr:col>32</xdr:col>
      <xdr:colOff>186689</xdr:colOff>
      <xdr:row>98</xdr:row>
      <xdr:rowOff>139700</xdr:rowOff>
    </xdr:to>
    <xdr:cxnSp macro="">
      <xdr:nvCxnSpPr>
        <xdr:cNvPr id="866" name="直線コネクタ 865"/>
        <xdr:cNvCxnSpPr/>
      </xdr:nvCxnSpPr>
      <xdr:spPr>
        <a:xfrm>
          <a:off x="22159595" y="16941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10177</xdr:rowOff>
    </xdr:from>
    <xdr:ext cx="249299" cy="259045"/>
    <xdr:sp macro="" textlink="">
      <xdr:nvSpPr>
        <xdr:cNvPr id="867" name="前年度繰上充用金最小値テキスト"/>
        <xdr:cNvSpPr txBox="1"/>
      </xdr:nvSpPr>
      <xdr:spPr>
        <a:xfrm>
          <a:off x="22212300"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98</xdr:row>
      <xdr:rowOff>139700</xdr:rowOff>
    </xdr:from>
    <xdr:to>
      <xdr:col>32</xdr:col>
      <xdr:colOff>276225</xdr:colOff>
      <xdr:row>98</xdr:row>
      <xdr:rowOff>139700</xdr:rowOff>
    </xdr:to>
    <xdr:cxnSp macro="">
      <xdr:nvCxnSpPr>
        <xdr:cNvPr id="868" name="直線コネクタ 867"/>
        <xdr:cNvCxnSpPr/>
      </xdr:nvCxnSpPr>
      <xdr:spPr>
        <a:xfrm>
          <a:off x="22072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97</xdr:row>
      <xdr:rowOff>10177</xdr:rowOff>
    </xdr:from>
    <xdr:ext cx="249299" cy="259045"/>
    <xdr:sp macro="" textlink="">
      <xdr:nvSpPr>
        <xdr:cNvPr id="869" name="前年度繰上充用金最大値テキスト"/>
        <xdr:cNvSpPr txBox="1"/>
      </xdr:nvSpPr>
      <xdr:spPr>
        <a:xfrm>
          <a:off x="22212300" y="16640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98</xdr:row>
      <xdr:rowOff>139700</xdr:rowOff>
    </xdr:from>
    <xdr:to>
      <xdr:col>32</xdr:col>
      <xdr:colOff>276225</xdr:colOff>
      <xdr:row>98</xdr:row>
      <xdr:rowOff>139700</xdr:rowOff>
    </xdr:to>
    <xdr:cxnSp macro="">
      <xdr:nvCxnSpPr>
        <xdr:cNvPr id="870" name="直線コネクタ 869"/>
        <xdr:cNvCxnSpPr/>
      </xdr:nvCxnSpPr>
      <xdr:spPr>
        <a:xfrm>
          <a:off x="22072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98</xdr:row>
      <xdr:rowOff>139700</xdr:rowOff>
    </xdr:from>
    <xdr:to>
      <xdr:col>32</xdr:col>
      <xdr:colOff>187325</xdr:colOff>
      <xdr:row>98</xdr:row>
      <xdr:rowOff>139700</xdr:rowOff>
    </xdr:to>
    <xdr:cxnSp macro="">
      <xdr:nvCxnSpPr>
        <xdr:cNvPr id="871" name="直線コネクタ 870"/>
        <xdr:cNvCxnSpPr/>
      </xdr:nvCxnSpPr>
      <xdr:spPr>
        <a:xfrm>
          <a:off x="21323300" y="16941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98</xdr:row>
      <xdr:rowOff>67327</xdr:rowOff>
    </xdr:from>
    <xdr:ext cx="249299" cy="259045"/>
    <xdr:sp macro="" textlink="">
      <xdr:nvSpPr>
        <xdr:cNvPr id="872" name="前年度繰上充用金平均値テキスト"/>
        <xdr:cNvSpPr txBox="1"/>
      </xdr:nvSpPr>
      <xdr:spPr>
        <a:xfrm>
          <a:off x="22212300" y="16869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98</xdr:row>
      <xdr:rowOff>88900</xdr:rowOff>
    </xdr:from>
    <xdr:to>
      <xdr:col>32</xdr:col>
      <xdr:colOff>238125</xdr:colOff>
      <xdr:row>99</xdr:row>
      <xdr:rowOff>19050</xdr:rowOff>
    </xdr:to>
    <xdr:sp macro="" textlink="">
      <xdr:nvSpPr>
        <xdr:cNvPr id="873" name="フローチャート : 判断 872"/>
        <xdr:cNvSpPr/>
      </xdr:nvSpPr>
      <xdr:spPr>
        <a:xfrm>
          <a:off x="221107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98</xdr:row>
      <xdr:rowOff>139700</xdr:rowOff>
    </xdr:from>
    <xdr:to>
      <xdr:col>31</xdr:col>
      <xdr:colOff>34925</xdr:colOff>
      <xdr:row>98</xdr:row>
      <xdr:rowOff>139700</xdr:rowOff>
    </xdr:to>
    <xdr:cxnSp macro="">
      <xdr:nvCxnSpPr>
        <xdr:cNvPr id="874" name="直線コネクタ 873"/>
        <xdr:cNvCxnSpPr/>
      </xdr:nvCxnSpPr>
      <xdr:spPr>
        <a:xfrm>
          <a:off x="20434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98</xdr:row>
      <xdr:rowOff>88900</xdr:rowOff>
    </xdr:from>
    <xdr:to>
      <xdr:col>31</xdr:col>
      <xdr:colOff>85725</xdr:colOff>
      <xdr:row>99</xdr:row>
      <xdr:rowOff>19050</xdr:rowOff>
    </xdr:to>
    <xdr:sp macro="" textlink="">
      <xdr:nvSpPr>
        <xdr:cNvPr id="875" name="フローチャート : 判断 874"/>
        <xdr:cNvSpPr/>
      </xdr:nvSpPr>
      <xdr:spPr>
        <a:xfrm>
          <a:off x="21272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99</xdr:row>
      <xdr:rowOff>10177</xdr:rowOff>
    </xdr:from>
    <xdr:ext cx="249299" cy="259045"/>
    <xdr:sp macro="" textlink="">
      <xdr:nvSpPr>
        <xdr:cNvPr id="876" name="テキスト ボックス 875"/>
        <xdr:cNvSpPr txBox="1"/>
      </xdr:nvSpPr>
      <xdr:spPr>
        <a:xfrm>
          <a:off x="21198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98</xdr:row>
      <xdr:rowOff>139700</xdr:rowOff>
    </xdr:from>
    <xdr:to>
      <xdr:col>29</xdr:col>
      <xdr:colOff>517525</xdr:colOff>
      <xdr:row>98</xdr:row>
      <xdr:rowOff>139700</xdr:rowOff>
    </xdr:to>
    <xdr:cxnSp macro="">
      <xdr:nvCxnSpPr>
        <xdr:cNvPr id="877" name="直線コネクタ 876"/>
        <xdr:cNvCxnSpPr/>
      </xdr:nvCxnSpPr>
      <xdr:spPr>
        <a:xfrm>
          <a:off x="19545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98</xdr:row>
      <xdr:rowOff>88900</xdr:rowOff>
    </xdr:from>
    <xdr:to>
      <xdr:col>29</xdr:col>
      <xdr:colOff>568325</xdr:colOff>
      <xdr:row>99</xdr:row>
      <xdr:rowOff>19050</xdr:rowOff>
    </xdr:to>
    <xdr:sp macro="" textlink="">
      <xdr:nvSpPr>
        <xdr:cNvPr id="878" name="フローチャート : 判断 877"/>
        <xdr:cNvSpPr/>
      </xdr:nvSpPr>
      <xdr:spPr>
        <a:xfrm>
          <a:off x="20383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99</xdr:row>
      <xdr:rowOff>10177</xdr:rowOff>
    </xdr:from>
    <xdr:ext cx="249299" cy="259045"/>
    <xdr:sp macro="" textlink="">
      <xdr:nvSpPr>
        <xdr:cNvPr id="879" name="テキスト ボックス 878"/>
        <xdr:cNvSpPr txBox="1"/>
      </xdr:nvSpPr>
      <xdr:spPr>
        <a:xfrm>
          <a:off x="20309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98</xdr:row>
      <xdr:rowOff>139700</xdr:rowOff>
    </xdr:from>
    <xdr:to>
      <xdr:col>28</xdr:col>
      <xdr:colOff>314325</xdr:colOff>
      <xdr:row>98</xdr:row>
      <xdr:rowOff>139700</xdr:rowOff>
    </xdr:to>
    <xdr:cxnSp macro="">
      <xdr:nvCxnSpPr>
        <xdr:cNvPr id="880" name="直線コネクタ 879"/>
        <xdr:cNvCxnSpPr/>
      </xdr:nvCxnSpPr>
      <xdr:spPr>
        <a:xfrm>
          <a:off x="18656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98</xdr:row>
      <xdr:rowOff>88900</xdr:rowOff>
    </xdr:from>
    <xdr:to>
      <xdr:col>28</xdr:col>
      <xdr:colOff>365125</xdr:colOff>
      <xdr:row>99</xdr:row>
      <xdr:rowOff>19050</xdr:rowOff>
    </xdr:to>
    <xdr:sp macro="" textlink="">
      <xdr:nvSpPr>
        <xdr:cNvPr id="881" name="フローチャート : 判断 880"/>
        <xdr:cNvSpPr/>
      </xdr:nvSpPr>
      <xdr:spPr>
        <a:xfrm>
          <a:off x="19494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99</xdr:row>
      <xdr:rowOff>10177</xdr:rowOff>
    </xdr:from>
    <xdr:ext cx="249299" cy="259045"/>
    <xdr:sp macro="" textlink="">
      <xdr:nvSpPr>
        <xdr:cNvPr id="882" name="テキスト ボックス 881"/>
        <xdr:cNvSpPr txBox="1"/>
      </xdr:nvSpPr>
      <xdr:spPr>
        <a:xfrm>
          <a:off x="19420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90</xdr:row>
      <xdr:rowOff>99873</xdr:rowOff>
    </xdr:from>
    <xdr:to>
      <xdr:col>27</xdr:col>
      <xdr:colOff>161925</xdr:colOff>
      <xdr:row>91</xdr:row>
      <xdr:rowOff>30023</xdr:rowOff>
    </xdr:to>
    <xdr:sp macro="" textlink="">
      <xdr:nvSpPr>
        <xdr:cNvPr id="883" name="フローチャート : 判断 882"/>
        <xdr:cNvSpPr/>
      </xdr:nvSpPr>
      <xdr:spPr>
        <a:xfrm>
          <a:off x="18605500" y="15530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89</xdr:row>
      <xdr:rowOff>46550</xdr:rowOff>
    </xdr:from>
    <xdr:ext cx="469744" cy="259045"/>
    <xdr:sp macro="" textlink="">
      <xdr:nvSpPr>
        <xdr:cNvPr id="884" name="テキスト ボックス 883"/>
        <xdr:cNvSpPr txBox="1"/>
      </xdr:nvSpPr>
      <xdr:spPr>
        <a:xfrm>
          <a:off x="18421427" y="153056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2,976</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85" name="テキスト ボックス 884"/>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86" name="テキスト ボックス 885"/>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87" name="テキスト ボックス 886"/>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88" name="テキスト ボックス 887"/>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89" name="テキスト ボックス 888"/>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98</xdr:row>
      <xdr:rowOff>88900</xdr:rowOff>
    </xdr:from>
    <xdr:to>
      <xdr:col>32</xdr:col>
      <xdr:colOff>238125</xdr:colOff>
      <xdr:row>99</xdr:row>
      <xdr:rowOff>19050</xdr:rowOff>
    </xdr:to>
    <xdr:sp macro="" textlink="">
      <xdr:nvSpPr>
        <xdr:cNvPr id="890" name="円/楕円 889"/>
        <xdr:cNvSpPr/>
      </xdr:nvSpPr>
      <xdr:spPr>
        <a:xfrm>
          <a:off x="221107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97</xdr:row>
      <xdr:rowOff>124477</xdr:rowOff>
    </xdr:from>
    <xdr:ext cx="249299" cy="259045"/>
    <xdr:sp macro="" textlink="">
      <xdr:nvSpPr>
        <xdr:cNvPr id="891" name="前年度繰上充用金該当値テキスト"/>
        <xdr:cNvSpPr txBox="1"/>
      </xdr:nvSpPr>
      <xdr:spPr>
        <a:xfrm>
          <a:off x="22212300" y="1675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98</xdr:row>
      <xdr:rowOff>88900</xdr:rowOff>
    </xdr:from>
    <xdr:to>
      <xdr:col>31</xdr:col>
      <xdr:colOff>85725</xdr:colOff>
      <xdr:row>99</xdr:row>
      <xdr:rowOff>19050</xdr:rowOff>
    </xdr:to>
    <xdr:sp macro="" textlink="">
      <xdr:nvSpPr>
        <xdr:cNvPr id="892" name="円/楕円 891"/>
        <xdr:cNvSpPr/>
      </xdr:nvSpPr>
      <xdr:spPr>
        <a:xfrm>
          <a:off x="21272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97</xdr:row>
      <xdr:rowOff>35577</xdr:rowOff>
    </xdr:from>
    <xdr:ext cx="249299" cy="259045"/>
    <xdr:sp macro="" textlink="">
      <xdr:nvSpPr>
        <xdr:cNvPr id="893" name="テキスト ボックス 892"/>
        <xdr:cNvSpPr txBox="1"/>
      </xdr:nvSpPr>
      <xdr:spPr>
        <a:xfrm>
          <a:off x="21198649"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98</xdr:row>
      <xdr:rowOff>88900</xdr:rowOff>
    </xdr:from>
    <xdr:to>
      <xdr:col>29</xdr:col>
      <xdr:colOff>568325</xdr:colOff>
      <xdr:row>99</xdr:row>
      <xdr:rowOff>19050</xdr:rowOff>
    </xdr:to>
    <xdr:sp macro="" textlink="">
      <xdr:nvSpPr>
        <xdr:cNvPr id="894" name="円/楕円 893"/>
        <xdr:cNvSpPr/>
      </xdr:nvSpPr>
      <xdr:spPr>
        <a:xfrm>
          <a:off x="20383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97</xdr:row>
      <xdr:rowOff>35577</xdr:rowOff>
    </xdr:from>
    <xdr:ext cx="249299" cy="259045"/>
    <xdr:sp macro="" textlink="">
      <xdr:nvSpPr>
        <xdr:cNvPr id="895" name="テキスト ボックス 894"/>
        <xdr:cNvSpPr txBox="1"/>
      </xdr:nvSpPr>
      <xdr:spPr>
        <a:xfrm>
          <a:off x="20309649"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98</xdr:row>
      <xdr:rowOff>88900</xdr:rowOff>
    </xdr:from>
    <xdr:to>
      <xdr:col>28</xdr:col>
      <xdr:colOff>365125</xdr:colOff>
      <xdr:row>99</xdr:row>
      <xdr:rowOff>19050</xdr:rowOff>
    </xdr:to>
    <xdr:sp macro="" textlink="">
      <xdr:nvSpPr>
        <xdr:cNvPr id="896" name="円/楕円 895"/>
        <xdr:cNvSpPr/>
      </xdr:nvSpPr>
      <xdr:spPr>
        <a:xfrm>
          <a:off x="19494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97</xdr:row>
      <xdr:rowOff>35577</xdr:rowOff>
    </xdr:from>
    <xdr:ext cx="249299" cy="259045"/>
    <xdr:sp macro="" textlink="">
      <xdr:nvSpPr>
        <xdr:cNvPr id="897" name="テキスト ボックス 896"/>
        <xdr:cNvSpPr txBox="1"/>
      </xdr:nvSpPr>
      <xdr:spPr>
        <a:xfrm>
          <a:off x="19420649"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98</xdr:row>
      <xdr:rowOff>88900</xdr:rowOff>
    </xdr:from>
    <xdr:to>
      <xdr:col>27</xdr:col>
      <xdr:colOff>161925</xdr:colOff>
      <xdr:row>99</xdr:row>
      <xdr:rowOff>19050</xdr:rowOff>
    </xdr:to>
    <xdr:sp macro="" textlink="">
      <xdr:nvSpPr>
        <xdr:cNvPr id="898" name="円/楕円 897"/>
        <xdr:cNvSpPr/>
      </xdr:nvSpPr>
      <xdr:spPr>
        <a:xfrm>
          <a:off x="18605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99</xdr:row>
      <xdr:rowOff>10177</xdr:rowOff>
    </xdr:from>
    <xdr:ext cx="249299" cy="259045"/>
    <xdr:sp macro="" textlink="">
      <xdr:nvSpPr>
        <xdr:cNvPr id="899" name="テキスト ボックス 898"/>
        <xdr:cNvSpPr txBox="1"/>
      </xdr:nvSpPr>
      <xdr:spPr>
        <a:xfrm>
          <a:off x="18531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0" name="正方形/長方形 89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01" name="正方形/長方形 90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02" name="テキスト ボックス 90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特徴としては、山間部で降水量が多い地域であるため、</a:t>
          </a:r>
          <a:r>
            <a:rPr kumimoji="1" lang="ja-JP" altLang="ja-JP" sz="1300" baseline="0">
              <a:solidFill>
                <a:schemeClr val="dk1"/>
              </a:solidFill>
              <a:effectLst/>
              <a:latin typeface="+mn-lt"/>
              <a:ea typeface="+mn-ea"/>
              <a:cs typeface="+mn-cs"/>
            </a:rPr>
            <a:t>台風災害の影響により、災害復旧事業費が</a:t>
          </a:r>
          <a:r>
            <a:rPr kumimoji="1" lang="ja-JP" altLang="en-US" sz="1300" baseline="0">
              <a:latin typeface="ＭＳ Ｐゴシック"/>
            </a:rPr>
            <a:t>歳出額を押し上げる要因となっている。</a:t>
          </a:r>
          <a:endParaRPr kumimoji="1" lang="en-US" altLang="ja-JP" sz="1300" baseline="0">
            <a:latin typeface="ＭＳ Ｐゴシック"/>
          </a:endParaRPr>
        </a:p>
        <a:p>
          <a:r>
            <a:rPr kumimoji="1" lang="ja-JP" altLang="en-US" sz="1300" baseline="0">
              <a:latin typeface="ＭＳ Ｐゴシック"/>
            </a:rPr>
            <a:t>　また、類似他団体と比較してコストが高いものは人件費</a:t>
          </a:r>
          <a:r>
            <a:rPr kumimoji="1" lang="ja-JP" altLang="en-US" sz="1300" baseline="0">
              <a:solidFill>
                <a:sysClr val="windowText" lastClr="000000"/>
              </a:solidFill>
              <a:latin typeface="ＭＳ Ｐゴシック"/>
            </a:rPr>
            <a:t>、物件費、補助費、普通建設事業費、公債費</a:t>
          </a:r>
          <a:r>
            <a:rPr kumimoji="1" lang="ja-JP" altLang="en-US" sz="1300" baseline="0">
              <a:latin typeface="ＭＳ Ｐゴシック"/>
            </a:rPr>
            <a:t>となっている。人件費については、</a:t>
          </a:r>
          <a:r>
            <a:rPr kumimoji="1" lang="ja-JP" altLang="ja-JP" sz="1300">
              <a:solidFill>
                <a:schemeClr val="dk1"/>
              </a:solidFill>
              <a:effectLst/>
              <a:latin typeface="+mn-lt"/>
              <a:ea typeface="+mn-ea"/>
              <a:cs typeface="+mn-cs"/>
            </a:rPr>
            <a:t>村内の馬路地区、魚梁瀬地区の</a:t>
          </a:r>
          <a:r>
            <a:rPr kumimoji="1" lang="en-US" altLang="ja-JP" sz="1300">
              <a:solidFill>
                <a:schemeClr val="dk1"/>
              </a:solidFill>
              <a:effectLst/>
              <a:latin typeface="+mn-lt"/>
              <a:ea typeface="+mn-ea"/>
              <a:cs typeface="+mn-cs"/>
            </a:rPr>
            <a:t>2</a:t>
          </a:r>
          <a:r>
            <a:rPr kumimoji="1" lang="ja-JP" altLang="ja-JP" sz="1300">
              <a:solidFill>
                <a:schemeClr val="dk1"/>
              </a:solidFill>
              <a:effectLst/>
              <a:latin typeface="+mn-lt"/>
              <a:ea typeface="+mn-ea"/>
              <a:cs typeface="+mn-cs"/>
            </a:rPr>
            <a:t>地区間が約</a:t>
          </a:r>
          <a:r>
            <a:rPr kumimoji="1" lang="en-US" altLang="ja-JP" sz="1300">
              <a:solidFill>
                <a:schemeClr val="dk1"/>
              </a:solidFill>
              <a:effectLst/>
              <a:latin typeface="+mn-lt"/>
              <a:ea typeface="+mn-ea"/>
              <a:cs typeface="+mn-cs"/>
            </a:rPr>
            <a:t>17</a:t>
          </a:r>
          <a:r>
            <a:rPr kumimoji="1" lang="ja-JP" altLang="ja-JP" sz="1300">
              <a:solidFill>
                <a:schemeClr val="dk1"/>
              </a:solidFill>
              <a:effectLst/>
              <a:latin typeface="+mn-lt"/>
              <a:ea typeface="+mn-ea"/>
              <a:cs typeface="+mn-cs"/>
            </a:rPr>
            <a:t>ｋｍ離れており、役場支所</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箇所、村立診療所・村立保育所をそれぞれ</a:t>
          </a:r>
          <a:r>
            <a:rPr kumimoji="1" lang="en-US" altLang="ja-JP" sz="1300">
              <a:solidFill>
                <a:schemeClr val="dk1"/>
              </a:solidFill>
              <a:effectLst/>
              <a:latin typeface="+mn-lt"/>
              <a:ea typeface="+mn-ea"/>
              <a:cs typeface="+mn-cs"/>
            </a:rPr>
            <a:t>2</a:t>
          </a:r>
          <a:r>
            <a:rPr kumimoji="1" lang="ja-JP" altLang="ja-JP" sz="1300">
              <a:solidFill>
                <a:schemeClr val="dk1"/>
              </a:solidFill>
              <a:effectLst/>
              <a:latin typeface="+mn-lt"/>
              <a:ea typeface="+mn-ea"/>
              <a:cs typeface="+mn-cs"/>
            </a:rPr>
            <a:t>箇所設置して住民サービスを行っている</a:t>
          </a:r>
          <a:r>
            <a:rPr kumimoji="1" lang="ja-JP" altLang="en-US" sz="1300">
              <a:solidFill>
                <a:schemeClr val="dk1"/>
              </a:solidFill>
              <a:effectLst/>
              <a:latin typeface="+mn-lt"/>
              <a:ea typeface="+mn-ea"/>
              <a:cs typeface="+mn-cs"/>
            </a:rPr>
            <a:t>こと、補助費については、村の基幹産業であり</a:t>
          </a:r>
          <a:r>
            <a:rPr kumimoji="1" lang="ja-JP" altLang="ja-JP" sz="1300">
              <a:solidFill>
                <a:schemeClr val="dk1"/>
              </a:solidFill>
              <a:effectLst/>
              <a:latin typeface="+mn-lt"/>
              <a:ea typeface="+mn-ea"/>
              <a:cs typeface="+mn-cs"/>
            </a:rPr>
            <a:t>貴重な雇用の場</a:t>
          </a:r>
          <a:r>
            <a:rPr kumimoji="1" lang="ja-JP" altLang="en-US" sz="1300">
              <a:solidFill>
                <a:schemeClr val="dk1"/>
              </a:solidFill>
              <a:effectLst/>
              <a:latin typeface="+mn-lt"/>
              <a:ea typeface="+mn-ea"/>
              <a:cs typeface="+mn-cs"/>
            </a:rPr>
            <a:t>にもなっている</a:t>
          </a:r>
          <a:r>
            <a:rPr kumimoji="1" lang="ja-JP" altLang="ja-JP" sz="1300">
              <a:solidFill>
                <a:schemeClr val="dk1"/>
              </a:solidFill>
              <a:effectLst/>
              <a:latin typeface="+mn-lt"/>
              <a:ea typeface="+mn-ea"/>
              <a:cs typeface="+mn-cs"/>
            </a:rPr>
            <a:t>柚子・林業に関する補助事業等を多く行っている</a:t>
          </a:r>
          <a:r>
            <a:rPr kumimoji="1" lang="ja-JP" altLang="en-US" sz="1300">
              <a:solidFill>
                <a:schemeClr val="dk1"/>
              </a:solidFill>
              <a:effectLst/>
              <a:latin typeface="+mn-lt"/>
              <a:ea typeface="+mn-ea"/>
              <a:cs typeface="+mn-cs"/>
            </a:rPr>
            <a:t>ことが要因となっている。</a:t>
          </a:r>
          <a:endParaRPr lang="ja-JP" altLang="ja-JP" sz="13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高知県馬路村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936
934
165.48
2,658,149
2,530,166
95,107
1,129,494
2,295,750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4/60</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4,904</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39</xdr:row>
      <xdr:rowOff>98878</xdr:rowOff>
    </xdr:from>
    <xdr:to>
      <xdr:col>7</xdr:col>
      <xdr:colOff>638175</xdr:colOff>
      <xdr:row>39</xdr:row>
      <xdr:rowOff>98878</xdr:rowOff>
    </xdr:to>
    <xdr:cxnSp macro="">
      <xdr:nvCxnSpPr>
        <xdr:cNvPr id="42" name="直線コネクタ 41"/>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38</xdr:row>
      <xdr:rowOff>128105</xdr:rowOff>
    </xdr:from>
    <xdr:ext cx="248786" cy="259045"/>
    <xdr:sp macro="" textlink="">
      <xdr:nvSpPr>
        <xdr:cNvPr id="43" name="テキスト ボックス 42"/>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4" name="直線コネクタ 43"/>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5" name="テキスト ボックス 44"/>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6" name="直線コネクタ 45"/>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34</xdr:row>
      <xdr:rowOff>160763</xdr:rowOff>
    </xdr:from>
    <xdr:ext cx="531299" cy="259045"/>
    <xdr:sp macro="" textlink="">
      <xdr:nvSpPr>
        <xdr:cNvPr id="47" name="テキスト ボックス 46"/>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8" name="直線コネクタ 47"/>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5641</xdr:rowOff>
    </xdr:from>
    <xdr:ext cx="531299" cy="259045"/>
    <xdr:sp macro="" textlink="">
      <xdr:nvSpPr>
        <xdr:cNvPr id="49" name="テキスト ボックス 48"/>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0" name="直線コネクタ 49"/>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21970</xdr:rowOff>
    </xdr:from>
    <xdr:ext cx="531299" cy="259045"/>
    <xdr:sp macro="" textlink="">
      <xdr:nvSpPr>
        <xdr:cNvPr id="51" name="テキスト ボックス 50"/>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2" name="直線コネクタ 51"/>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3" name="テキスト ボックス 52"/>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4" name="直線コネクタ 53"/>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5" name="テキスト ボックス 54"/>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6"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61306</xdr:rowOff>
    </xdr:from>
    <xdr:to>
      <xdr:col>6</xdr:col>
      <xdr:colOff>510540</xdr:colOff>
      <xdr:row>38</xdr:row>
      <xdr:rowOff>164601</xdr:rowOff>
    </xdr:to>
    <xdr:cxnSp macro="">
      <xdr:nvCxnSpPr>
        <xdr:cNvPr id="57" name="直線コネクタ 56"/>
        <xdr:cNvCxnSpPr/>
      </xdr:nvCxnSpPr>
      <xdr:spPr>
        <a:xfrm flipV="1">
          <a:off x="4633595" y="5204806"/>
          <a:ext cx="1270" cy="14748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168428</xdr:rowOff>
    </xdr:from>
    <xdr:ext cx="469744" cy="259045"/>
    <xdr:sp macro="" textlink="">
      <xdr:nvSpPr>
        <xdr:cNvPr id="58" name="議会費最小値テキスト"/>
        <xdr:cNvSpPr txBox="1"/>
      </xdr:nvSpPr>
      <xdr:spPr>
        <a:xfrm>
          <a:off x="4686300" y="6683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6,475</a:t>
          </a:r>
          <a:endParaRPr kumimoji="1" lang="ja-JP" altLang="en-US" sz="1000" b="1">
            <a:latin typeface="ＭＳ Ｐゴシック"/>
          </a:endParaRPr>
        </a:p>
      </xdr:txBody>
    </xdr:sp>
    <xdr:clientData/>
  </xdr:oneCellAnchor>
  <xdr:twoCellAnchor>
    <xdr:from>
      <xdr:col>6</xdr:col>
      <xdr:colOff>422275</xdr:colOff>
      <xdr:row>38</xdr:row>
      <xdr:rowOff>164601</xdr:rowOff>
    </xdr:from>
    <xdr:to>
      <xdr:col>6</xdr:col>
      <xdr:colOff>600075</xdr:colOff>
      <xdr:row>38</xdr:row>
      <xdr:rowOff>164601</xdr:rowOff>
    </xdr:to>
    <xdr:cxnSp macro="">
      <xdr:nvCxnSpPr>
        <xdr:cNvPr id="59" name="直線コネクタ 58"/>
        <xdr:cNvCxnSpPr/>
      </xdr:nvCxnSpPr>
      <xdr:spPr>
        <a:xfrm>
          <a:off x="4546600" y="66797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7983</xdr:rowOff>
    </xdr:from>
    <xdr:ext cx="534377" cy="259045"/>
    <xdr:sp macro="" textlink="">
      <xdr:nvSpPr>
        <xdr:cNvPr id="60" name="議会費最大値テキスト"/>
        <xdr:cNvSpPr txBox="1"/>
      </xdr:nvSpPr>
      <xdr:spPr>
        <a:xfrm>
          <a:off x="4686300" y="4980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96,801</a:t>
          </a:r>
          <a:endParaRPr kumimoji="1" lang="ja-JP" altLang="en-US" sz="1000" b="1">
            <a:latin typeface="ＭＳ Ｐゴシック"/>
          </a:endParaRPr>
        </a:p>
      </xdr:txBody>
    </xdr:sp>
    <xdr:clientData/>
  </xdr:oneCellAnchor>
  <xdr:twoCellAnchor>
    <xdr:from>
      <xdr:col>6</xdr:col>
      <xdr:colOff>422275</xdr:colOff>
      <xdr:row>30</xdr:row>
      <xdr:rowOff>61306</xdr:rowOff>
    </xdr:from>
    <xdr:to>
      <xdr:col>6</xdr:col>
      <xdr:colOff>600075</xdr:colOff>
      <xdr:row>30</xdr:row>
      <xdr:rowOff>61306</xdr:rowOff>
    </xdr:to>
    <xdr:cxnSp macro="">
      <xdr:nvCxnSpPr>
        <xdr:cNvPr id="61" name="直線コネクタ 60"/>
        <xdr:cNvCxnSpPr/>
      </xdr:nvCxnSpPr>
      <xdr:spPr>
        <a:xfrm>
          <a:off x="4546600" y="52048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34</xdr:row>
      <xdr:rowOff>164193</xdr:rowOff>
    </xdr:from>
    <xdr:to>
      <xdr:col>6</xdr:col>
      <xdr:colOff>511175</xdr:colOff>
      <xdr:row>35</xdr:row>
      <xdr:rowOff>92380</xdr:rowOff>
    </xdr:to>
    <xdr:cxnSp macro="">
      <xdr:nvCxnSpPr>
        <xdr:cNvPr id="62" name="直線コネクタ 61"/>
        <xdr:cNvCxnSpPr/>
      </xdr:nvCxnSpPr>
      <xdr:spPr>
        <a:xfrm flipV="1">
          <a:off x="3797300" y="5993493"/>
          <a:ext cx="838200" cy="99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106173</xdr:rowOff>
    </xdr:from>
    <xdr:ext cx="534377" cy="259045"/>
    <xdr:sp macro="" textlink="">
      <xdr:nvSpPr>
        <xdr:cNvPr id="63" name="議会費平均値テキスト"/>
        <xdr:cNvSpPr txBox="1"/>
      </xdr:nvSpPr>
      <xdr:spPr>
        <a:xfrm>
          <a:off x="4686300" y="64498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16,121</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127746</xdr:rowOff>
    </xdr:from>
    <xdr:to>
      <xdr:col>6</xdr:col>
      <xdr:colOff>561975</xdr:colOff>
      <xdr:row>38</xdr:row>
      <xdr:rowOff>57896</xdr:rowOff>
    </xdr:to>
    <xdr:sp macro="" textlink="">
      <xdr:nvSpPr>
        <xdr:cNvPr id="64" name="フローチャート : 判断 63"/>
        <xdr:cNvSpPr/>
      </xdr:nvSpPr>
      <xdr:spPr>
        <a:xfrm>
          <a:off x="4584700" y="6471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35</xdr:row>
      <xdr:rowOff>92380</xdr:rowOff>
    </xdr:from>
    <xdr:to>
      <xdr:col>5</xdr:col>
      <xdr:colOff>358775</xdr:colOff>
      <xdr:row>35</xdr:row>
      <xdr:rowOff>140647</xdr:rowOff>
    </xdr:to>
    <xdr:cxnSp macro="">
      <xdr:nvCxnSpPr>
        <xdr:cNvPr id="65" name="直線コネクタ 64"/>
        <xdr:cNvCxnSpPr/>
      </xdr:nvCxnSpPr>
      <xdr:spPr>
        <a:xfrm flipV="1">
          <a:off x="2908300" y="6093130"/>
          <a:ext cx="889000" cy="48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125101</xdr:rowOff>
    </xdr:from>
    <xdr:to>
      <xdr:col>5</xdr:col>
      <xdr:colOff>409575</xdr:colOff>
      <xdr:row>38</xdr:row>
      <xdr:rowOff>55251</xdr:rowOff>
    </xdr:to>
    <xdr:sp macro="" textlink="">
      <xdr:nvSpPr>
        <xdr:cNvPr id="66" name="フローチャート : 判断 65"/>
        <xdr:cNvSpPr/>
      </xdr:nvSpPr>
      <xdr:spPr>
        <a:xfrm>
          <a:off x="3746500" y="6468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38</xdr:row>
      <xdr:rowOff>46377</xdr:rowOff>
    </xdr:from>
    <xdr:ext cx="534377" cy="259045"/>
    <xdr:sp macro="" textlink="">
      <xdr:nvSpPr>
        <xdr:cNvPr id="67" name="テキスト ボックス 66"/>
        <xdr:cNvSpPr txBox="1"/>
      </xdr:nvSpPr>
      <xdr:spPr>
        <a:xfrm>
          <a:off x="3530111" y="6561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16,283</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98895</xdr:rowOff>
    </xdr:from>
    <xdr:to>
      <xdr:col>4</xdr:col>
      <xdr:colOff>155575</xdr:colOff>
      <xdr:row>35</xdr:row>
      <xdr:rowOff>140647</xdr:rowOff>
    </xdr:to>
    <xdr:cxnSp macro="">
      <xdr:nvCxnSpPr>
        <xdr:cNvPr id="68" name="直線コネクタ 67"/>
        <xdr:cNvCxnSpPr/>
      </xdr:nvCxnSpPr>
      <xdr:spPr>
        <a:xfrm>
          <a:off x="2019300" y="6099645"/>
          <a:ext cx="889000" cy="41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125345</xdr:rowOff>
    </xdr:from>
    <xdr:to>
      <xdr:col>4</xdr:col>
      <xdr:colOff>206375</xdr:colOff>
      <xdr:row>38</xdr:row>
      <xdr:rowOff>55496</xdr:rowOff>
    </xdr:to>
    <xdr:sp macro="" textlink="">
      <xdr:nvSpPr>
        <xdr:cNvPr id="69" name="フローチャート : 判断 68"/>
        <xdr:cNvSpPr/>
      </xdr:nvSpPr>
      <xdr:spPr>
        <a:xfrm>
          <a:off x="2857500" y="646899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38</xdr:row>
      <xdr:rowOff>46622</xdr:rowOff>
    </xdr:from>
    <xdr:ext cx="534377" cy="259045"/>
    <xdr:sp macro="" textlink="">
      <xdr:nvSpPr>
        <xdr:cNvPr id="70" name="テキスト ボックス 69"/>
        <xdr:cNvSpPr txBox="1"/>
      </xdr:nvSpPr>
      <xdr:spPr>
        <a:xfrm>
          <a:off x="2641111" y="6561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16,268</a:t>
          </a:r>
          <a:endParaRPr kumimoji="1" lang="ja-JP" altLang="en-US" sz="1000" b="1">
            <a:solidFill>
              <a:srgbClr val="000080"/>
            </a:solidFill>
            <a:latin typeface="ＭＳ Ｐゴシック"/>
          </a:endParaRPr>
        </a:p>
      </xdr:txBody>
    </xdr:sp>
    <xdr:clientData/>
  </xdr:oneCellAnchor>
  <xdr:twoCellAnchor>
    <xdr:from>
      <xdr:col>1</xdr:col>
      <xdr:colOff>434975</xdr:colOff>
      <xdr:row>35</xdr:row>
      <xdr:rowOff>23849</xdr:rowOff>
    </xdr:from>
    <xdr:to>
      <xdr:col>2</xdr:col>
      <xdr:colOff>638175</xdr:colOff>
      <xdr:row>35</xdr:row>
      <xdr:rowOff>98895</xdr:rowOff>
    </xdr:to>
    <xdr:cxnSp macro="">
      <xdr:nvCxnSpPr>
        <xdr:cNvPr id="71" name="直線コネクタ 70"/>
        <xdr:cNvCxnSpPr/>
      </xdr:nvCxnSpPr>
      <xdr:spPr>
        <a:xfrm>
          <a:off x="1130300" y="6024599"/>
          <a:ext cx="889000" cy="75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119516</xdr:rowOff>
    </xdr:from>
    <xdr:to>
      <xdr:col>3</xdr:col>
      <xdr:colOff>3175</xdr:colOff>
      <xdr:row>38</xdr:row>
      <xdr:rowOff>49666</xdr:rowOff>
    </xdr:to>
    <xdr:sp macro="" textlink="">
      <xdr:nvSpPr>
        <xdr:cNvPr id="72" name="フローチャート : 判断 71"/>
        <xdr:cNvSpPr/>
      </xdr:nvSpPr>
      <xdr:spPr>
        <a:xfrm>
          <a:off x="1968500" y="6463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38</xdr:row>
      <xdr:rowOff>40793</xdr:rowOff>
    </xdr:from>
    <xdr:ext cx="534377" cy="259045"/>
    <xdr:sp macro="" textlink="">
      <xdr:nvSpPr>
        <xdr:cNvPr id="73" name="テキスト ボックス 72"/>
        <xdr:cNvSpPr txBox="1"/>
      </xdr:nvSpPr>
      <xdr:spPr>
        <a:xfrm>
          <a:off x="1752111" y="6555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16,625</a:t>
          </a:r>
          <a:endParaRPr kumimoji="1" lang="ja-JP" altLang="en-US" sz="1000" b="1">
            <a:solidFill>
              <a:srgbClr val="000080"/>
            </a:solidFill>
            <a:latin typeface="ＭＳ Ｐゴシック"/>
          </a:endParaRPr>
        </a:p>
      </xdr:txBody>
    </xdr:sp>
    <xdr:clientData/>
  </xdr:oneCellAnchor>
  <xdr:twoCellAnchor>
    <xdr:from>
      <xdr:col>1</xdr:col>
      <xdr:colOff>384175</xdr:colOff>
      <xdr:row>37</xdr:row>
      <xdr:rowOff>90778</xdr:rowOff>
    </xdr:from>
    <xdr:to>
      <xdr:col>1</xdr:col>
      <xdr:colOff>485775</xdr:colOff>
      <xdr:row>38</xdr:row>
      <xdr:rowOff>20927</xdr:rowOff>
    </xdr:to>
    <xdr:sp macro="" textlink="">
      <xdr:nvSpPr>
        <xdr:cNvPr id="74" name="フローチャート : 判断 73"/>
        <xdr:cNvSpPr/>
      </xdr:nvSpPr>
      <xdr:spPr>
        <a:xfrm>
          <a:off x="1079500" y="643442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38</xdr:row>
      <xdr:rowOff>12054</xdr:rowOff>
    </xdr:from>
    <xdr:ext cx="534377" cy="259045"/>
    <xdr:sp macro="" textlink="">
      <xdr:nvSpPr>
        <xdr:cNvPr id="75" name="テキスト ボックス 74"/>
        <xdr:cNvSpPr txBox="1"/>
      </xdr:nvSpPr>
      <xdr:spPr>
        <a:xfrm>
          <a:off x="863111" y="6527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18,385</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6" name="テキスト ボックス 75"/>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7" name="テキスト ボックス 76"/>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8" name="テキスト ボックス 77"/>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9" name="テキスト ボックス 78"/>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0" name="テキスト ボックス 79"/>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34</xdr:row>
      <xdr:rowOff>113393</xdr:rowOff>
    </xdr:from>
    <xdr:to>
      <xdr:col>6</xdr:col>
      <xdr:colOff>561975</xdr:colOff>
      <xdr:row>35</xdr:row>
      <xdr:rowOff>43543</xdr:rowOff>
    </xdr:to>
    <xdr:sp macro="" textlink="">
      <xdr:nvSpPr>
        <xdr:cNvPr id="81" name="円/楕円 80"/>
        <xdr:cNvSpPr/>
      </xdr:nvSpPr>
      <xdr:spPr>
        <a:xfrm>
          <a:off x="4584700" y="5942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33</xdr:row>
      <xdr:rowOff>136270</xdr:rowOff>
    </xdr:from>
    <xdr:ext cx="534377" cy="259045"/>
    <xdr:sp macro="" textlink="">
      <xdr:nvSpPr>
        <xdr:cNvPr id="82" name="議会費該当値テキスト"/>
        <xdr:cNvSpPr txBox="1"/>
      </xdr:nvSpPr>
      <xdr:spPr>
        <a:xfrm>
          <a:off x="4686300" y="57941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48,500</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41580</xdr:rowOff>
    </xdr:from>
    <xdr:to>
      <xdr:col>5</xdr:col>
      <xdr:colOff>409575</xdr:colOff>
      <xdr:row>35</xdr:row>
      <xdr:rowOff>143180</xdr:rowOff>
    </xdr:to>
    <xdr:sp macro="" textlink="">
      <xdr:nvSpPr>
        <xdr:cNvPr id="83" name="円/楕円 82"/>
        <xdr:cNvSpPr/>
      </xdr:nvSpPr>
      <xdr:spPr>
        <a:xfrm>
          <a:off x="3746500" y="6042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33</xdr:row>
      <xdr:rowOff>159707</xdr:rowOff>
    </xdr:from>
    <xdr:ext cx="534377" cy="259045"/>
    <xdr:sp macro="" textlink="">
      <xdr:nvSpPr>
        <xdr:cNvPr id="84" name="テキスト ボックス 83"/>
        <xdr:cNvSpPr txBox="1"/>
      </xdr:nvSpPr>
      <xdr:spPr>
        <a:xfrm>
          <a:off x="3530111" y="5817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42,398</a:t>
          </a:r>
          <a:endParaRPr kumimoji="1" lang="ja-JP" altLang="en-US" sz="1000" b="1">
            <a:solidFill>
              <a:srgbClr val="FF0000"/>
            </a:solidFill>
            <a:latin typeface="ＭＳ Ｐゴシック"/>
          </a:endParaRPr>
        </a:p>
      </xdr:txBody>
    </xdr:sp>
    <xdr:clientData/>
  </xdr:oneCellAnchor>
  <xdr:twoCellAnchor>
    <xdr:from>
      <xdr:col>4</xdr:col>
      <xdr:colOff>104775</xdr:colOff>
      <xdr:row>35</xdr:row>
      <xdr:rowOff>89847</xdr:rowOff>
    </xdr:from>
    <xdr:to>
      <xdr:col>4</xdr:col>
      <xdr:colOff>206375</xdr:colOff>
      <xdr:row>36</xdr:row>
      <xdr:rowOff>19997</xdr:rowOff>
    </xdr:to>
    <xdr:sp macro="" textlink="">
      <xdr:nvSpPr>
        <xdr:cNvPr id="85" name="円/楕円 84"/>
        <xdr:cNvSpPr/>
      </xdr:nvSpPr>
      <xdr:spPr>
        <a:xfrm>
          <a:off x="2857500" y="6090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34</xdr:row>
      <xdr:rowOff>36524</xdr:rowOff>
    </xdr:from>
    <xdr:ext cx="534377" cy="259045"/>
    <xdr:sp macro="" textlink="">
      <xdr:nvSpPr>
        <xdr:cNvPr id="86" name="テキスト ボックス 85"/>
        <xdr:cNvSpPr txBox="1"/>
      </xdr:nvSpPr>
      <xdr:spPr>
        <a:xfrm>
          <a:off x="2641111" y="5865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39,442</a:t>
          </a:r>
          <a:endParaRPr kumimoji="1" lang="ja-JP" altLang="en-US" sz="1000" b="1">
            <a:solidFill>
              <a:srgbClr val="FF0000"/>
            </a:solidFill>
            <a:latin typeface="ＭＳ Ｐゴシック"/>
          </a:endParaRPr>
        </a:p>
      </xdr:txBody>
    </xdr:sp>
    <xdr:clientData/>
  </xdr:oneCellAnchor>
  <xdr:twoCellAnchor>
    <xdr:from>
      <xdr:col>2</xdr:col>
      <xdr:colOff>587375</xdr:colOff>
      <xdr:row>35</xdr:row>
      <xdr:rowOff>48095</xdr:rowOff>
    </xdr:from>
    <xdr:to>
      <xdr:col>3</xdr:col>
      <xdr:colOff>3175</xdr:colOff>
      <xdr:row>35</xdr:row>
      <xdr:rowOff>149695</xdr:rowOff>
    </xdr:to>
    <xdr:sp macro="" textlink="">
      <xdr:nvSpPr>
        <xdr:cNvPr id="87" name="円/楕円 86"/>
        <xdr:cNvSpPr/>
      </xdr:nvSpPr>
      <xdr:spPr>
        <a:xfrm>
          <a:off x="1968500" y="6048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33</xdr:row>
      <xdr:rowOff>166222</xdr:rowOff>
    </xdr:from>
    <xdr:ext cx="534377" cy="259045"/>
    <xdr:sp macro="" textlink="">
      <xdr:nvSpPr>
        <xdr:cNvPr id="88" name="テキスト ボックス 87"/>
        <xdr:cNvSpPr txBox="1"/>
      </xdr:nvSpPr>
      <xdr:spPr>
        <a:xfrm>
          <a:off x="1752111" y="58240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41,999</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144499</xdr:rowOff>
    </xdr:from>
    <xdr:to>
      <xdr:col>1</xdr:col>
      <xdr:colOff>485775</xdr:colOff>
      <xdr:row>35</xdr:row>
      <xdr:rowOff>74649</xdr:rowOff>
    </xdr:to>
    <xdr:sp macro="" textlink="">
      <xdr:nvSpPr>
        <xdr:cNvPr id="89" name="円/楕円 88"/>
        <xdr:cNvSpPr/>
      </xdr:nvSpPr>
      <xdr:spPr>
        <a:xfrm>
          <a:off x="1079500" y="5973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33</xdr:row>
      <xdr:rowOff>91176</xdr:rowOff>
    </xdr:from>
    <xdr:ext cx="534377" cy="259045"/>
    <xdr:sp macro="" textlink="">
      <xdr:nvSpPr>
        <xdr:cNvPr id="90" name="テキスト ボックス 89"/>
        <xdr:cNvSpPr txBox="1"/>
      </xdr:nvSpPr>
      <xdr:spPr>
        <a:xfrm>
          <a:off x="863111" y="5749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46,595</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1" name="正方形/長方形 90"/>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2" name="正方形/長方形 91"/>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3" name="正方形/長方形 92"/>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5/60</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4" name="正方形/長方形 93"/>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5" name="正方形/長方形 94"/>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6" name="正方形/長方形 95"/>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7" name="正方形/長方形 96"/>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81,698</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8" name="正方形/長方形 97"/>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9" name="テキスト ボックス 98"/>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0" name="直線コネクタ 99"/>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2" name="テキスト ボックス 101"/>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56</xdr:row>
      <xdr:rowOff>35577</xdr:rowOff>
    </xdr:from>
    <xdr:ext cx="685572" cy="259045"/>
    <xdr:sp macro="" textlink="">
      <xdr:nvSpPr>
        <xdr:cNvPr id="104" name="テキスト ボックス 103"/>
        <xdr:cNvSpPr txBox="1"/>
      </xdr:nvSpPr>
      <xdr:spPr>
        <a:xfrm>
          <a:off x="76428" y="9636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53</xdr:row>
      <xdr:rowOff>168927</xdr:rowOff>
    </xdr:from>
    <xdr:ext cx="685572" cy="259045"/>
    <xdr:sp macro="" textlink="">
      <xdr:nvSpPr>
        <xdr:cNvPr id="106" name="テキスト ボックス 105"/>
        <xdr:cNvSpPr txBox="1"/>
      </xdr:nvSpPr>
      <xdr:spPr>
        <a:xfrm>
          <a:off x="76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51</xdr:row>
      <xdr:rowOff>130827</xdr:rowOff>
    </xdr:from>
    <xdr:ext cx="685572" cy="259045"/>
    <xdr:sp macro="" textlink="">
      <xdr:nvSpPr>
        <xdr:cNvPr id="108" name="テキスト ボックス 107"/>
        <xdr:cNvSpPr txBox="1"/>
      </xdr:nvSpPr>
      <xdr:spPr>
        <a:xfrm>
          <a:off x="76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10" name="テキスト ボックス 109"/>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3"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140815</xdr:rowOff>
    </xdr:from>
    <xdr:to>
      <xdr:col>6</xdr:col>
      <xdr:colOff>510540</xdr:colOff>
      <xdr:row>59</xdr:row>
      <xdr:rowOff>16309</xdr:rowOff>
    </xdr:to>
    <xdr:cxnSp macro="">
      <xdr:nvCxnSpPr>
        <xdr:cNvPr id="114" name="直線コネクタ 113"/>
        <xdr:cNvCxnSpPr/>
      </xdr:nvCxnSpPr>
      <xdr:spPr>
        <a:xfrm flipV="1">
          <a:off x="4633595" y="8884765"/>
          <a:ext cx="1270" cy="12470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20136</xdr:rowOff>
    </xdr:from>
    <xdr:ext cx="534377" cy="259045"/>
    <xdr:sp macro="" textlink="">
      <xdr:nvSpPr>
        <xdr:cNvPr id="115" name="総務費最小値テキスト"/>
        <xdr:cNvSpPr txBox="1"/>
      </xdr:nvSpPr>
      <xdr:spPr>
        <a:xfrm>
          <a:off x="4686300" y="10135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73,860</a:t>
          </a:r>
          <a:endParaRPr kumimoji="1" lang="ja-JP" altLang="en-US" sz="1000" b="1">
            <a:latin typeface="ＭＳ Ｐゴシック"/>
          </a:endParaRPr>
        </a:p>
      </xdr:txBody>
    </xdr:sp>
    <xdr:clientData/>
  </xdr:oneCellAnchor>
  <xdr:twoCellAnchor>
    <xdr:from>
      <xdr:col>6</xdr:col>
      <xdr:colOff>422275</xdr:colOff>
      <xdr:row>59</xdr:row>
      <xdr:rowOff>16309</xdr:rowOff>
    </xdr:from>
    <xdr:to>
      <xdr:col>6</xdr:col>
      <xdr:colOff>600075</xdr:colOff>
      <xdr:row>59</xdr:row>
      <xdr:rowOff>16309</xdr:rowOff>
    </xdr:to>
    <xdr:cxnSp macro="">
      <xdr:nvCxnSpPr>
        <xdr:cNvPr id="116" name="直線コネクタ 115"/>
        <xdr:cNvCxnSpPr/>
      </xdr:nvCxnSpPr>
      <xdr:spPr>
        <a:xfrm>
          <a:off x="4546600" y="10131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87492</xdr:rowOff>
    </xdr:from>
    <xdr:ext cx="690189" cy="259045"/>
    <xdr:sp macro="" textlink="">
      <xdr:nvSpPr>
        <xdr:cNvPr id="117" name="総務費最大値テキスト"/>
        <xdr:cNvSpPr txBox="1"/>
      </xdr:nvSpPr>
      <xdr:spPr>
        <a:xfrm>
          <a:off x="4686300" y="865999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3,347,072</a:t>
          </a:r>
          <a:endParaRPr kumimoji="1" lang="ja-JP" altLang="en-US" sz="1000" b="1">
            <a:latin typeface="ＭＳ Ｐゴシック"/>
          </a:endParaRPr>
        </a:p>
      </xdr:txBody>
    </xdr:sp>
    <xdr:clientData/>
  </xdr:oneCellAnchor>
  <xdr:twoCellAnchor>
    <xdr:from>
      <xdr:col>6</xdr:col>
      <xdr:colOff>422275</xdr:colOff>
      <xdr:row>51</xdr:row>
      <xdr:rowOff>140815</xdr:rowOff>
    </xdr:from>
    <xdr:to>
      <xdr:col>6</xdr:col>
      <xdr:colOff>600075</xdr:colOff>
      <xdr:row>51</xdr:row>
      <xdr:rowOff>140815</xdr:rowOff>
    </xdr:to>
    <xdr:cxnSp macro="">
      <xdr:nvCxnSpPr>
        <xdr:cNvPr id="118" name="直線コネクタ 117"/>
        <xdr:cNvCxnSpPr/>
      </xdr:nvCxnSpPr>
      <xdr:spPr>
        <a:xfrm>
          <a:off x="4546600" y="88847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147</xdr:rowOff>
    </xdr:from>
    <xdr:to>
      <xdr:col>6</xdr:col>
      <xdr:colOff>511175</xdr:colOff>
      <xdr:row>58</xdr:row>
      <xdr:rowOff>20024</xdr:rowOff>
    </xdr:to>
    <xdr:cxnSp macro="">
      <xdr:nvCxnSpPr>
        <xdr:cNvPr id="119" name="直線コネクタ 118"/>
        <xdr:cNvCxnSpPr/>
      </xdr:nvCxnSpPr>
      <xdr:spPr>
        <a:xfrm flipV="1">
          <a:off x="3797300" y="9944247"/>
          <a:ext cx="838200" cy="19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56709</xdr:rowOff>
    </xdr:from>
    <xdr:ext cx="599010" cy="259045"/>
    <xdr:sp macro="" textlink="">
      <xdr:nvSpPr>
        <xdr:cNvPr id="120" name="総務費平均値テキスト"/>
        <xdr:cNvSpPr txBox="1"/>
      </xdr:nvSpPr>
      <xdr:spPr>
        <a:xfrm>
          <a:off x="4686300" y="1000080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227,868</a:t>
          </a:r>
          <a:endParaRPr kumimoji="1" lang="ja-JP" altLang="en-US" sz="1000" b="1">
            <a:solidFill>
              <a:srgbClr val="000080"/>
            </a:solidFill>
            <a:latin typeface="ＭＳ Ｐゴシック"/>
          </a:endParaRPr>
        </a:p>
      </xdr:txBody>
    </xdr:sp>
    <xdr:clientData/>
  </xdr:oneCellAnchor>
  <xdr:twoCellAnchor>
    <xdr:from>
      <xdr:col>6</xdr:col>
      <xdr:colOff>460375</xdr:colOff>
      <xdr:row>58</xdr:row>
      <xdr:rowOff>78282</xdr:rowOff>
    </xdr:from>
    <xdr:to>
      <xdr:col>6</xdr:col>
      <xdr:colOff>561975</xdr:colOff>
      <xdr:row>59</xdr:row>
      <xdr:rowOff>8432</xdr:rowOff>
    </xdr:to>
    <xdr:sp macro="" textlink="">
      <xdr:nvSpPr>
        <xdr:cNvPr id="121" name="フローチャート : 判断 120"/>
        <xdr:cNvSpPr/>
      </xdr:nvSpPr>
      <xdr:spPr>
        <a:xfrm>
          <a:off x="4584700" y="10022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2422</xdr:rowOff>
    </xdr:from>
    <xdr:to>
      <xdr:col>5</xdr:col>
      <xdr:colOff>358775</xdr:colOff>
      <xdr:row>58</xdr:row>
      <xdr:rowOff>20024</xdr:rowOff>
    </xdr:to>
    <xdr:cxnSp macro="">
      <xdr:nvCxnSpPr>
        <xdr:cNvPr id="122" name="直線コネクタ 121"/>
        <xdr:cNvCxnSpPr/>
      </xdr:nvCxnSpPr>
      <xdr:spPr>
        <a:xfrm>
          <a:off x="2908300" y="9946522"/>
          <a:ext cx="889000" cy="17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58</xdr:row>
      <xdr:rowOff>80309</xdr:rowOff>
    </xdr:from>
    <xdr:to>
      <xdr:col>5</xdr:col>
      <xdr:colOff>409575</xdr:colOff>
      <xdr:row>59</xdr:row>
      <xdr:rowOff>10459</xdr:rowOff>
    </xdr:to>
    <xdr:sp macro="" textlink="">
      <xdr:nvSpPr>
        <xdr:cNvPr id="123" name="フローチャート : 判断 122"/>
        <xdr:cNvSpPr/>
      </xdr:nvSpPr>
      <xdr:spPr>
        <a:xfrm>
          <a:off x="3746500" y="10024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59</xdr:row>
      <xdr:rowOff>1586</xdr:rowOff>
    </xdr:from>
    <xdr:ext cx="599010" cy="259045"/>
    <xdr:sp macro="" textlink="">
      <xdr:nvSpPr>
        <xdr:cNvPr id="124" name="テキスト ボックス 123"/>
        <xdr:cNvSpPr txBox="1"/>
      </xdr:nvSpPr>
      <xdr:spPr>
        <a:xfrm>
          <a:off x="3497794" y="101171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222,549</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2422</xdr:rowOff>
    </xdr:from>
    <xdr:to>
      <xdr:col>4</xdr:col>
      <xdr:colOff>155575</xdr:colOff>
      <xdr:row>58</xdr:row>
      <xdr:rowOff>28273</xdr:rowOff>
    </xdr:to>
    <xdr:cxnSp macro="">
      <xdr:nvCxnSpPr>
        <xdr:cNvPr id="125" name="直線コネクタ 124"/>
        <xdr:cNvCxnSpPr/>
      </xdr:nvCxnSpPr>
      <xdr:spPr>
        <a:xfrm flipV="1">
          <a:off x="2019300" y="9946522"/>
          <a:ext cx="889000" cy="25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78724</xdr:rowOff>
    </xdr:from>
    <xdr:to>
      <xdr:col>4</xdr:col>
      <xdr:colOff>206375</xdr:colOff>
      <xdr:row>59</xdr:row>
      <xdr:rowOff>8874</xdr:rowOff>
    </xdr:to>
    <xdr:sp macro="" textlink="">
      <xdr:nvSpPr>
        <xdr:cNvPr id="126" name="フローチャート : 判断 125"/>
        <xdr:cNvSpPr/>
      </xdr:nvSpPr>
      <xdr:spPr>
        <a:xfrm>
          <a:off x="2857500" y="10022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59</xdr:row>
      <xdr:rowOff>1</xdr:rowOff>
    </xdr:from>
    <xdr:ext cx="599010" cy="259045"/>
    <xdr:sp macro="" textlink="">
      <xdr:nvSpPr>
        <xdr:cNvPr id="127" name="テキスト ボックス 126"/>
        <xdr:cNvSpPr txBox="1"/>
      </xdr:nvSpPr>
      <xdr:spPr>
        <a:xfrm>
          <a:off x="2608794" y="101155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226,710</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151381</xdr:rowOff>
    </xdr:from>
    <xdr:to>
      <xdr:col>2</xdr:col>
      <xdr:colOff>638175</xdr:colOff>
      <xdr:row>58</xdr:row>
      <xdr:rowOff>28273</xdr:rowOff>
    </xdr:to>
    <xdr:cxnSp macro="">
      <xdr:nvCxnSpPr>
        <xdr:cNvPr id="128" name="直線コネクタ 127"/>
        <xdr:cNvCxnSpPr/>
      </xdr:nvCxnSpPr>
      <xdr:spPr>
        <a:xfrm>
          <a:off x="1130300" y="9924031"/>
          <a:ext cx="889000" cy="48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58</xdr:row>
      <xdr:rowOff>42879</xdr:rowOff>
    </xdr:from>
    <xdr:to>
      <xdr:col>3</xdr:col>
      <xdr:colOff>3175</xdr:colOff>
      <xdr:row>58</xdr:row>
      <xdr:rowOff>144479</xdr:rowOff>
    </xdr:to>
    <xdr:sp macro="" textlink="">
      <xdr:nvSpPr>
        <xdr:cNvPr id="129" name="フローチャート : 判断 128"/>
        <xdr:cNvSpPr/>
      </xdr:nvSpPr>
      <xdr:spPr>
        <a:xfrm>
          <a:off x="1968500" y="9986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58</xdr:row>
      <xdr:rowOff>135606</xdr:rowOff>
    </xdr:from>
    <xdr:ext cx="599010" cy="259045"/>
    <xdr:sp macro="" textlink="">
      <xdr:nvSpPr>
        <xdr:cNvPr id="130" name="テキスト ボックス 129"/>
        <xdr:cNvSpPr txBox="1"/>
      </xdr:nvSpPr>
      <xdr:spPr>
        <a:xfrm>
          <a:off x="1719794" y="100797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320,790</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87992</xdr:rowOff>
    </xdr:from>
    <xdr:to>
      <xdr:col>1</xdr:col>
      <xdr:colOff>485775</xdr:colOff>
      <xdr:row>59</xdr:row>
      <xdr:rowOff>18142</xdr:rowOff>
    </xdr:to>
    <xdr:sp macro="" textlink="">
      <xdr:nvSpPr>
        <xdr:cNvPr id="131" name="フローチャート : 判断 130"/>
        <xdr:cNvSpPr/>
      </xdr:nvSpPr>
      <xdr:spPr>
        <a:xfrm>
          <a:off x="1079500" y="10032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59</xdr:row>
      <xdr:rowOff>9269</xdr:rowOff>
    </xdr:from>
    <xdr:ext cx="599010" cy="259045"/>
    <xdr:sp macro="" textlink="">
      <xdr:nvSpPr>
        <xdr:cNvPr id="132" name="テキスト ボックス 131"/>
        <xdr:cNvSpPr txBox="1"/>
      </xdr:nvSpPr>
      <xdr:spPr>
        <a:xfrm>
          <a:off x="830794" y="101248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202,382</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120797</xdr:rowOff>
    </xdr:from>
    <xdr:to>
      <xdr:col>6</xdr:col>
      <xdr:colOff>561975</xdr:colOff>
      <xdr:row>58</xdr:row>
      <xdr:rowOff>50947</xdr:rowOff>
    </xdr:to>
    <xdr:sp macro="" textlink="">
      <xdr:nvSpPr>
        <xdr:cNvPr id="138" name="円/楕円 137"/>
        <xdr:cNvSpPr/>
      </xdr:nvSpPr>
      <xdr:spPr>
        <a:xfrm>
          <a:off x="4584700" y="9893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143674</xdr:rowOff>
    </xdr:from>
    <xdr:ext cx="599010" cy="259045"/>
    <xdr:sp macro="" textlink="">
      <xdr:nvSpPr>
        <xdr:cNvPr id="139" name="総務費該当値テキスト"/>
        <xdr:cNvSpPr txBox="1"/>
      </xdr:nvSpPr>
      <xdr:spPr>
        <a:xfrm>
          <a:off x="4686300" y="97448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566,283</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140674</xdr:rowOff>
    </xdr:from>
    <xdr:to>
      <xdr:col>5</xdr:col>
      <xdr:colOff>409575</xdr:colOff>
      <xdr:row>58</xdr:row>
      <xdr:rowOff>70824</xdr:rowOff>
    </xdr:to>
    <xdr:sp macro="" textlink="">
      <xdr:nvSpPr>
        <xdr:cNvPr id="140" name="円/楕円 139"/>
        <xdr:cNvSpPr/>
      </xdr:nvSpPr>
      <xdr:spPr>
        <a:xfrm>
          <a:off x="3746500" y="9913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87351</xdr:rowOff>
    </xdr:from>
    <xdr:ext cx="599010" cy="259045"/>
    <xdr:sp macro="" textlink="">
      <xdr:nvSpPr>
        <xdr:cNvPr id="141" name="テキスト ボックス 140"/>
        <xdr:cNvSpPr txBox="1"/>
      </xdr:nvSpPr>
      <xdr:spPr>
        <a:xfrm>
          <a:off x="3497794" y="96885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514,110</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123072</xdr:rowOff>
    </xdr:from>
    <xdr:to>
      <xdr:col>4</xdr:col>
      <xdr:colOff>206375</xdr:colOff>
      <xdr:row>58</xdr:row>
      <xdr:rowOff>53222</xdr:rowOff>
    </xdr:to>
    <xdr:sp macro="" textlink="">
      <xdr:nvSpPr>
        <xdr:cNvPr id="142" name="円/楕円 141"/>
        <xdr:cNvSpPr/>
      </xdr:nvSpPr>
      <xdr:spPr>
        <a:xfrm>
          <a:off x="2857500" y="9895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69749</xdr:rowOff>
    </xdr:from>
    <xdr:ext cx="599010" cy="259045"/>
    <xdr:sp macro="" textlink="">
      <xdr:nvSpPr>
        <xdr:cNvPr id="143" name="テキスト ボックス 142"/>
        <xdr:cNvSpPr txBox="1"/>
      </xdr:nvSpPr>
      <xdr:spPr>
        <a:xfrm>
          <a:off x="2608794" y="96709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560,309</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148923</xdr:rowOff>
    </xdr:from>
    <xdr:to>
      <xdr:col>3</xdr:col>
      <xdr:colOff>3175</xdr:colOff>
      <xdr:row>58</xdr:row>
      <xdr:rowOff>79073</xdr:rowOff>
    </xdr:to>
    <xdr:sp macro="" textlink="">
      <xdr:nvSpPr>
        <xdr:cNvPr id="144" name="円/楕円 143"/>
        <xdr:cNvSpPr/>
      </xdr:nvSpPr>
      <xdr:spPr>
        <a:xfrm>
          <a:off x="1968500" y="9921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95600</xdr:rowOff>
    </xdr:from>
    <xdr:ext cx="599010" cy="259045"/>
    <xdr:sp macro="" textlink="">
      <xdr:nvSpPr>
        <xdr:cNvPr id="145" name="テキスト ボックス 144"/>
        <xdr:cNvSpPr txBox="1"/>
      </xdr:nvSpPr>
      <xdr:spPr>
        <a:xfrm>
          <a:off x="1719794" y="96968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492,461</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100581</xdr:rowOff>
    </xdr:from>
    <xdr:to>
      <xdr:col>1</xdr:col>
      <xdr:colOff>485775</xdr:colOff>
      <xdr:row>58</xdr:row>
      <xdr:rowOff>30731</xdr:rowOff>
    </xdr:to>
    <xdr:sp macro="" textlink="">
      <xdr:nvSpPr>
        <xdr:cNvPr id="146" name="円/楕円 145"/>
        <xdr:cNvSpPr/>
      </xdr:nvSpPr>
      <xdr:spPr>
        <a:xfrm>
          <a:off x="1079500" y="9873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56</xdr:row>
      <xdr:rowOff>47258</xdr:rowOff>
    </xdr:from>
    <xdr:ext cx="599010" cy="259045"/>
    <xdr:sp macro="" textlink="">
      <xdr:nvSpPr>
        <xdr:cNvPr id="147" name="テキスト ボックス 146"/>
        <xdr:cNvSpPr txBox="1"/>
      </xdr:nvSpPr>
      <xdr:spPr>
        <a:xfrm>
          <a:off x="830794" y="96484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619,341</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7/60</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199,774</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58" name="テキスト ボックス 157"/>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59" name="直線コネクタ 158"/>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0" name="テキスト ボックス 159"/>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1" name="直線コネクタ 160"/>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2" name="テキスト ボックス 161"/>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3" name="直線コネクタ 162"/>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4" name="テキスト ボックス 163"/>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5" name="直線コネクタ 164"/>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6" name="テキスト ボックス 165"/>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7" name="直線コネクタ 166"/>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8" name="テキスト ボックス 167"/>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9" name="直線コネクタ 168"/>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0" name="テキスト ボックス 169"/>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1"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35458</xdr:rowOff>
    </xdr:from>
    <xdr:to>
      <xdr:col>6</xdr:col>
      <xdr:colOff>510540</xdr:colOff>
      <xdr:row>78</xdr:row>
      <xdr:rowOff>117788</xdr:rowOff>
    </xdr:to>
    <xdr:cxnSp macro="">
      <xdr:nvCxnSpPr>
        <xdr:cNvPr id="172" name="直線コネクタ 171"/>
        <xdr:cNvCxnSpPr/>
      </xdr:nvCxnSpPr>
      <xdr:spPr>
        <a:xfrm flipV="1">
          <a:off x="4633595" y="12208408"/>
          <a:ext cx="1270" cy="1282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121615</xdr:rowOff>
    </xdr:from>
    <xdr:ext cx="599010" cy="259045"/>
    <xdr:sp macro="" textlink="">
      <xdr:nvSpPr>
        <xdr:cNvPr id="173" name="民生費最小値テキスト"/>
        <xdr:cNvSpPr txBox="1"/>
      </xdr:nvSpPr>
      <xdr:spPr>
        <a:xfrm>
          <a:off x="4686300" y="134947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125,751</a:t>
          </a:r>
          <a:endParaRPr kumimoji="1" lang="ja-JP" altLang="en-US" sz="1000" b="1">
            <a:latin typeface="ＭＳ Ｐゴシック"/>
          </a:endParaRPr>
        </a:p>
      </xdr:txBody>
    </xdr:sp>
    <xdr:clientData/>
  </xdr:oneCellAnchor>
  <xdr:twoCellAnchor>
    <xdr:from>
      <xdr:col>6</xdr:col>
      <xdr:colOff>422275</xdr:colOff>
      <xdr:row>78</xdr:row>
      <xdr:rowOff>117788</xdr:rowOff>
    </xdr:from>
    <xdr:to>
      <xdr:col>6</xdr:col>
      <xdr:colOff>600075</xdr:colOff>
      <xdr:row>78</xdr:row>
      <xdr:rowOff>117788</xdr:rowOff>
    </xdr:to>
    <xdr:cxnSp macro="">
      <xdr:nvCxnSpPr>
        <xdr:cNvPr id="174" name="直線コネクタ 173"/>
        <xdr:cNvCxnSpPr/>
      </xdr:nvCxnSpPr>
      <xdr:spPr>
        <a:xfrm>
          <a:off x="4546600" y="13490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153585</xdr:rowOff>
    </xdr:from>
    <xdr:ext cx="599010" cy="259045"/>
    <xdr:sp macro="" textlink="">
      <xdr:nvSpPr>
        <xdr:cNvPr id="175" name="民生費最大値テキスト"/>
        <xdr:cNvSpPr txBox="1"/>
      </xdr:nvSpPr>
      <xdr:spPr>
        <a:xfrm>
          <a:off x="4686300" y="119836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462,360</a:t>
          </a:r>
          <a:endParaRPr kumimoji="1" lang="ja-JP" altLang="en-US" sz="1000" b="1">
            <a:latin typeface="ＭＳ Ｐゴシック"/>
          </a:endParaRPr>
        </a:p>
      </xdr:txBody>
    </xdr:sp>
    <xdr:clientData/>
  </xdr:oneCellAnchor>
  <xdr:twoCellAnchor>
    <xdr:from>
      <xdr:col>6</xdr:col>
      <xdr:colOff>422275</xdr:colOff>
      <xdr:row>71</xdr:row>
      <xdr:rowOff>35458</xdr:rowOff>
    </xdr:from>
    <xdr:to>
      <xdr:col>6</xdr:col>
      <xdr:colOff>600075</xdr:colOff>
      <xdr:row>71</xdr:row>
      <xdr:rowOff>35458</xdr:rowOff>
    </xdr:to>
    <xdr:cxnSp macro="">
      <xdr:nvCxnSpPr>
        <xdr:cNvPr id="176" name="直線コネクタ 175"/>
        <xdr:cNvCxnSpPr/>
      </xdr:nvCxnSpPr>
      <xdr:spPr>
        <a:xfrm>
          <a:off x="4546600" y="122084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75</xdr:row>
      <xdr:rowOff>96430</xdr:rowOff>
    </xdr:from>
    <xdr:to>
      <xdr:col>6</xdr:col>
      <xdr:colOff>511175</xdr:colOff>
      <xdr:row>75</xdr:row>
      <xdr:rowOff>167627</xdr:rowOff>
    </xdr:to>
    <xdr:cxnSp macro="">
      <xdr:nvCxnSpPr>
        <xdr:cNvPr id="177" name="直線コネクタ 176"/>
        <xdr:cNvCxnSpPr/>
      </xdr:nvCxnSpPr>
      <xdr:spPr>
        <a:xfrm>
          <a:off x="3797300" y="12955180"/>
          <a:ext cx="838200" cy="71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167747</xdr:rowOff>
    </xdr:from>
    <xdr:ext cx="599010" cy="259045"/>
    <xdr:sp macro="" textlink="">
      <xdr:nvSpPr>
        <xdr:cNvPr id="178" name="民生費平均値テキスト"/>
        <xdr:cNvSpPr txBox="1"/>
      </xdr:nvSpPr>
      <xdr:spPr>
        <a:xfrm>
          <a:off x="4686300" y="1319794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183,643</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17870</xdr:rowOff>
    </xdr:from>
    <xdr:to>
      <xdr:col>6</xdr:col>
      <xdr:colOff>561975</xdr:colOff>
      <xdr:row>77</xdr:row>
      <xdr:rowOff>119470</xdr:rowOff>
    </xdr:to>
    <xdr:sp macro="" textlink="">
      <xdr:nvSpPr>
        <xdr:cNvPr id="179" name="フローチャート : 判断 178"/>
        <xdr:cNvSpPr/>
      </xdr:nvSpPr>
      <xdr:spPr>
        <a:xfrm>
          <a:off x="4584700" y="13219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75</xdr:row>
      <xdr:rowOff>96430</xdr:rowOff>
    </xdr:from>
    <xdr:to>
      <xdr:col>5</xdr:col>
      <xdr:colOff>358775</xdr:colOff>
      <xdr:row>76</xdr:row>
      <xdr:rowOff>108317</xdr:rowOff>
    </xdr:to>
    <xdr:cxnSp macro="">
      <xdr:nvCxnSpPr>
        <xdr:cNvPr id="180" name="直線コネクタ 179"/>
        <xdr:cNvCxnSpPr/>
      </xdr:nvCxnSpPr>
      <xdr:spPr>
        <a:xfrm flipV="1">
          <a:off x="2908300" y="12955180"/>
          <a:ext cx="889000" cy="183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139711</xdr:rowOff>
    </xdr:from>
    <xdr:to>
      <xdr:col>5</xdr:col>
      <xdr:colOff>409575</xdr:colOff>
      <xdr:row>77</xdr:row>
      <xdr:rowOff>69861</xdr:rowOff>
    </xdr:to>
    <xdr:sp macro="" textlink="">
      <xdr:nvSpPr>
        <xdr:cNvPr id="181" name="フローチャート : 判断 180"/>
        <xdr:cNvSpPr/>
      </xdr:nvSpPr>
      <xdr:spPr>
        <a:xfrm>
          <a:off x="3746500" y="13169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77</xdr:row>
      <xdr:rowOff>60988</xdr:rowOff>
    </xdr:from>
    <xdr:ext cx="599010" cy="259045"/>
    <xdr:sp macro="" textlink="">
      <xdr:nvSpPr>
        <xdr:cNvPr id="182" name="テキスト ボックス 181"/>
        <xdr:cNvSpPr txBox="1"/>
      </xdr:nvSpPr>
      <xdr:spPr>
        <a:xfrm>
          <a:off x="3497794" y="132626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196,664</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108317</xdr:rowOff>
    </xdr:from>
    <xdr:to>
      <xdr:col>4</xdr:col>
      <xdr:colOff>155575</xdr:colOff>
      <xdr:row>76</xdr:row>
      <xdr:rowOff>148947</xdr:rowOff>
    </xdr:to>
    <xdr:cxnSp macro="">
      <xdr:nvCxnSpPr>
        <xdr:cNvPr id="183" name="直線コネクタ 182"/>
        <xdr:cNvCxnSpPr/>
      </xdr:nvCxnSpPr>
      <xdr:spPr>
        <a:xfrm flipV="1">
          <a:off x="2019300" y="13138517"/>
          <a:ext cx="889000" cy="40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9409</xdr:rowOff>
    </xdr:from>
    <xdr:to>
      <xdr:col>4</xdr:col>
      <xdr:colOff>206375</xdr:colOff>
      <xdr:row>76</xdr:row>
      <xdr:rowOff>111009</xdr:rowOff>
    </xdr:to>
    <xdr:sp macro="" textlink="">
      <xdr:nvSpPr>
        <xdr:cNvPr id="184" name="フローチャート : 判断 183"/>
        <xdr:cNvSpPr/>
      </xdr:nvSpPr>
      <xdr:spPr>
        <a:xfrm>
          <a:off x="2857500" y="13039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74</xdr:row>
      <xdr:rowOff>127535</xdr:rowOff>
    </xdr:from>
    <xdr:ext cx="599010" cy="259045"/>
    <xdr:sp macro="" textlink="">
      <xdr:nvSpPr>
        <xdr:cNvPr id="185" name="テキスト ボックス 184"/>
        <xdr:cNvSpPr txBox="1"/>
      </xdr:nvSpPr>
      <xdr:spPr>
        <a:xfrm>
          <a:off x="2608794" y="128148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230,864</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148947</xdr:rowOff>
    </xdr:from>
    <xdr:to>
      <xdr:col>2</xdr:col>
      <xdr:colOff>638175</xdr:colOff>
      <xdr:row>77</xdr:row>
      <xdr:rowOff>3253</xdr:rowOff>
    </xdr:to>
    <xdr:cxnSp macro="">
      <xdr:nvCxnSpPr>
        <xdr:cNvPr id="186" name="直線コネクタ 185"/>
        <xdr:cNvCxnSpPr/>
      </xdr:nvCxnSpPr>
      <xdr:spPr>
        <a:xfrm flipV="1">
          <a:off x="1130300" y="13179147"/>
          <a:ext cx="889000" cy="25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69194</xdr:rowOff>
    </xdr:from>
    <xdr:to>
      <xdr:col>3</xdr:col>
      <xdr:colOff>3175</xdr:colOff>
      <xdr:row>76</xdr:row>
      <xdr:rowOff>170794</xdr:rowOff>
    </xdr:to>
    <xdr:sp macro="" textlink="">
      <xdr:nvSpPr>
        <xdr:cNvPr id="187" name="フローチャート : 判断 186"/>
        <xdr:cNvSpPr/>
      </xdr:nvSpPr>
      <xdr:spPr>
        <a:xfrm>
          <a:off x="1968500" y="13099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75</xdr:row>
      <xdr:rowOff>15872</xdr:rowOff>
    </xdr:from>
    <xdr:ext cx="599010" cy="259045"/>
    <xdr:sp macro="" textlink="">
      <xdr:nvSpPr>
        <xdr:cNvPr id="188" name="テキスト ボックス 187"/>
        <xdr:cNvSpPr txBox="1"/>
      </xdr:nvSpPr>
      <xdr:spPr>
        <a:xfrm>
          <a:off x="1719794" y="128746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215,172</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98882</xdr:rowOff>
    </xdr:from>
    <xdr:to>
      <xdr:col>1</xdr:col>
      <xdr:colOff>485775</xdr:colOff>
      <xdr:row>78</xdr:row>
      <xdr:rowOff>29032</xdr:rowOff>
    </xdr:to>
    <xdr:sp macro="" textlink="">
      <xdr:nvSpPr>
        <xdr:cNvPr id="189" name="フローチャート : 判断 188"/>
        <xdr:cNvSpPr/>
      </xdr:nvSpPr>
      <xdr:spPr>
        <a:xfrm>
          <a:off x="1079500" y="13300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20159</xdr:rowOff>
    </xdr:from>
    <xdr:ext cx="599010" cy="259045"/>
    <xdr:sp macro="" textlink="">
      <xdr:nvSpPr>
        <xdr:cNvPr id="190" name="テキスト ボックス 189"/>
        <xdr:cNvSpPr txBox="1"/>
      </xdr:nvSpPr>
      <xdr:spPr>
        <a:xfrm>
          <a:off x="830794" y="133932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162,380</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1" name="テキスト ボックス 190"/>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2" name="テキスト ボックス 191"/>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3" name="テキスト ボックス 192"/>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4" name="テキスト ボックス 193"/>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5" name="テキスト ボックス 194"/>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75</xdr:row>
      <xdr:rowOff>116827</xdr:rowOff>
    </xdr:from>
    <xdr:to>
      <xdr:col>6</xdr:col>
      <xdr:colOff>561975</xdr:colOff>
      <xdr:row>76</xdr:row>
      <xdr:rowOff>46977</xdr:rowOff>
    </xdr:to>
    <xdr:sp macro="" textlink="">
      <xdr:nvSpPr>
        <xdr:cNvPr id="196" name="円/楕円 195"/>
        <xdr:cNvSpPr/>
      </xdr:nvSpPr>
      <xdr:spPr>
        <a:xfrm>
          <a:off x="4584700" y="12975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74</xdr:row>
      <xdr:rowOff>139704</xdr:rowOff>
    </xdr:from>
    <xdr:ext cx="599010" cy="259045"/>
    <xdr:sp macro="" textlink="">
      <xdr:nvSpPr>
        <xdr:cNvPr id="197" name="民生費該当値テキスト"/>
        <xdr:cNvSpPr txBox="1"/>
      </xdr:nvSpPr>
      <xdr:spPr>
        <a:xfrm>
          <a:off x="4686300" y="128270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247,670</a:t>
          </a:r>
          <a:endParaRPr kumimoji="1" lang="ja-JP" altLang="en-US" sz="1000" b="1">
            <a:solidFill>
              <a:srgbClr val="FF0000"/>
            </a:solidFill>
            <a:latin typeface="ＭＳ Ｐゴシック"/>
          </a:endParaRPr>
        </a:p>
      </xdr:txBody>
    </xdr:sp>
    <xdr:clientData/>
  </xdr:oneCellAnchor>
  <xdr:twoCellAnchor>
    <xdr:from>
      <xdr:col>5</xdr:col>
      <xdr:colOff>307975</xdr:colOff>
      <xdr:row>75</xdr:row>
      <xdr:rowOff>45630</xdr:rowOff>
    </xdr:from>
    <xdr:to>
      <xdr:col>5</xdr:col>
      <xdr:colOff>409575</xdr:colOff>
      <xdr:row>75</xdr:row>
      <xdr:rowOff>147230</xdr:rowOff>
    </xdr:to>
    <xdr:sp macro="" textlink="">
      <xdr:nvSpPr>
        <xdr:cNvPr id="198" name="円/楕円 197"/>
        <xdr:cNvSpPr/>
      </xdr:nvSpPr>
      <xdr:spPr>
        <a:xfrm>
          <a:off x="3746500" y="12904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73</xdr:row>
      <xdr:rowOff>163757</xdr:rowOff>
    </xdr:from>
    <xdr:ext cx="599010" cy="259045"/>
    <xdr:sp macro="" textlink="">
      <xdr:nvSpPr>
        <xdr:cNvPr id="199" name="テキスト ボックス 198"/>
        <xdr:cNvSpPr txBox="1"/>
      </xdr:nvSpPr>
      <xdr:spPr>
        <a:xfrm>
          <a:off x="3497794" y="126796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266,357</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57517</xdr:rowOff>
    </xdr:from>
    <xdr:to>
      <xdr:col>4</xdr:col>
      <xdr:colOff>206375</xdr:colOff>
      <xdr:row>76</xdr:row>
      <xdr:rowOff>159117</xdr:rowOff>
    </xdr:to>
    <xdr:sp macro="" textlink="">
      <xdr:nvSpPr>
        <xdr:cNvPr id="200" name="円/楕円 199"/>
        <xdr:cNvSpPr/>
      </xdr:nvSpPr>
      <xdr:spPr>
        <a:xfrm>
          <a:off x="2857500" y="13087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150244</xdr:rowOff>
    </xdr:from>
    <xdr:ext cx="599010" cy="259045"/>
    <xdr:sp macro="" textlink="">
      <xdr:nvSpPr>
        <xdr:cNvPr id="201" name="テキスト ボックス 200"/>
        <xdr:cNvSpPr txBox="1"/>
      </xdr:nvSpPr>
      <xdr:spPr>
        <a:xfrm>
          <a:off x="2608794" y="131804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218,237</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98147</xdr:rowOff>
    </xdr:from>
    <xdr:to>
      <xdr:col>3</xdr:col>
      <xdr:colOff>3175</xdr:colOff>
      <xdr:row>77</xdr:row>
      <xdr:rowOff>28297</xdr:rowOff>
    </xdr:to>
    <xdr:sp macro="" textlink="">
      <xdr:nvSpPr>
        <xdr:cNvPr id="202" name="円/楕円 201"/>
        <xdr:cNvSpPr/>
      </xdr:nvSpPr>
      <xdr:spPr>
        <a:xfrm>
          <a:off x="1968500" y="13128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19424</xdr:rowOff>
    </xdr:from>
    <xdr:ext cx="599010" cy="259045"/>
    <xdr:sp macro="" textlink="">
      <xdr:nvSpPr>
        <xdr:cNvPr id="203" name="テキスト ボックス 202"/>
        <xdr:cNvSpPr txBox="1"/>
      </xdr:nvSpPr>
      <xdr:spPr>
        <a:xfrm>
          <a:off x="1719794" y="132210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207,573</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123903</xdr:rowOff>
    </xdr:from>
    <xdr:to>
      <xdr:col>1</xdr:col>
      <xdr:colOff>485775</xdr:colOff>
      <xdr:row>77</xdr:row>
      <xdr:rowOff>54053</xdr:rowOff>
    </xdr:to>
    <xdr:sp macro="" textlink="">
      <xdr:nvSpPr>
        <xdr:cNvPr id="204" name="円/楕円 203"/>
        <xdr:cNvSpPr/>
      </xdr:nvSpPr>
      <xdr:spPr>
        <a:xfrm>
          <a:off x="1079500" y="13154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75</xdr:row>
      <xdr:rowOff>70580</xdr:rowOff>
    </xdr:from>
    <xdr:ext cx="599010" cy="259045"/>
    <xdr:sp macro="" textlink="">
      <xdr:nvSpPr>
        <xdr:cNvPr id="205" name="テキスト ボックス 204"/>
        <xdr:cNvSpPr txBox="1"/>
      </xdr:nvSpPr>
      <xdr:spPr>
        <a:xfrm>
          <a:off x="830794" y="129293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200,813</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6" name="正方形/長方形 205"/>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7" name="正方形/長方形 206"/>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8" name="正方形/長方形 207"/>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4/60</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9" name="正方形/長方形 208"/>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0" name="正方形/長方形 209"/>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1" name="正方形/長方形 210"/>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2" name="正方形/長方形 211"/>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41,412</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3" name="正方形/長方形 212"/>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4" name="テキスト ボックス 213"/>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5" name="直線コネクタ 214"/>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44450</xdr:rowOff>
    </xdr:from>
    <xdr:to>
      <xdr:col>7</xdr:col>
      <xdr:colOff>638175</xdr:colOff>
      <xdr:row>99</xdr:row>
      <xdr:rowOff>44450</xdr:rowOff>
    </xdr:to>
    <xdr:cxnSp macro="">
      <xdr:nvCxnSpPr>
        <xdr:cNvPr id="216" name="直線コネクタ 215"/>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73677</xdr:rowOff>
    </xdr:from>
    <xdr:ext cx="248786" cy="259045"/>
    <xdr:sp macro="" textlink="">
      <xdr:nvSpPr>
        <xdr:cNvPr id="217" name="テキスト ボックス 216"/>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8" name="直線コネクタ 217"/>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9" name="テキスト ボックス 218"/>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0" name="直線コネクタ 219"/>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1" name="テキスト ボックス 220"/>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2" name="直線コネクタ 221"/>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3" name="テキスト ボックス 222"/>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4" name="直線コネクタ 223"/>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7" name="テキスト ボックス 226"/>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8"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75354</xdr:rowOff>
    </xdr:from>
    <xdr:to>
      <xdr:col>6</xdr:col>
      <xdr:colOff>510540</xdr:colOff>
      <xdr:row>98</xdr:row>
      <xdr:rowOff>158486</xdr:rowOff>
    </xdr:to>
    <xdr:cxnSp macro="">
      <xdr:nvCxnSpPr>
        <xdr:cNvPr id="229" name="直線コネクタ 228"/>
        <xdr:cNvCxnSpPr/>
      </xdr:nvCxnSpPr>
      <xdr:spPr>
        <a:xfrm flipV="1">
          <a:off x="4633595" y="15677304"/>
          <a:ext cx="1270" cy="12832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162313</xdr:rowOff>
    </xdr:from>
    <xdr:ext cx="534377" cy="259045"/>
    <xdr:sp macro="" textlink="">
      <xdr:nvSpPr>
        <xdr:cNvPr id="230" name="衛生費最小値テキスト"/>
        <xdr:cNvSpPr txBox="1"/>
      </xdr:nvSpPr>
      <xdr:spPr>
        <a:xfrm>
          <a:off x="4686300" y="16964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30,138</a:t>
          </a:r>
          <a:endParaRPr kumimoji="1" lang="ja-JP" altLang="en-US" sz="1000" b="1">
            <a:latin typeface="ＭＳ Ｐゴシック"/>
          </a:endParaRPr>
        </a:p>
      </xdr:txBody>
    </xdr:sp>
    <xdr:clientData/>
  </xdr:oneCellAnchor>
  <xdr:twoCellAnchor>
    <xdr:from>
      <xdr:col>6</xdr:col>
      <xdr:colOff>422275</xdr:colOff>
      <xdr:row>98</xdr:row>
      <xdr:rowOff>158486</xdr:rowOff>
    </xdr:from>
    <xdr:to>
      <xdr:col>6</xdr:col>
      <xdr:colOff>600075</xdr:colOff>
      <xdr:row>98</xdr:row>
      <xdr:rowOff>158486</xdr:rowOff>
    </xdr:to>
    <xdr:cxnSp macro="">
      <xdr:nvCxnSpPr>
        <xdr:cNvPr id="231" name="直線コネクタ 230"/>
        <xdr:cNvCxnSpPr/>
      </xdr:nvCxnSpPr>
      <xdr:spPr>
        <a:xfrm>
          <a:off x="4546600" y="169605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90</xdr:row>
      <xdr:rowOff>22031</xdr:rowOff>
    </xdr:from>
    <xdr:ext cx="599010" cy="259045"/>
    <xdr:sp macro="" textlink="">
      <xdr:nvSpPr>
        <xdr:cNvPr id="232" name="衛生費最大値テキスト"/>
        <xdr:cNvSpPr txBox="1"/>
      </xdr:nvSpPr>
      <xdr:spPr>
        <a:xfrm>
          <a:off x="4686300" y="154525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703,778</a:t>
          </a:r>
          <a:endParaRPr kumimoji="1" lang="ja-JP" altLang="en-US" sz="1000" b="1">
            <a:latin typeface="ＭＳ Ｐゴシック"/>
          </a:endParaRPr>
        </a:p>
      </xdr:txBody>
    </xdr:sp>
    <xdr:clientData/>
  </xdr:oneCellAnchor>
  <xdr:twoCellAnchor>
    <xdr:from>
      <xdr:col>6</xdr:col>
      <xdr:colOff>422275</xdr:colOff>
      <xdr:row>91</xdr:row>
      <xdr:rowOff>75354</xdr:rowOff>
    </xdr:from>
    <xdr:to>
      <xdr:col>6</xdr:col>
      <xdr:colOff>600075</xdr:colOff>
      <xdr:row>91</xdr:row>
      <xdr:rowOff>75354</xdr:rowOff>
    </xdr:to>
    <xdr:cxnSp macro="">
      <xdr:nvCxnSpPr>
        <xdr:cNvPr id="233" name="直線コネクタ 232"/>
        <xdr:cNvCxnSpPr/>
      </xdr:nvCxnSpPr>
      <xdr:spPr>
        <a:xfrm>
          <a:off x="4546600" y="15677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94</xdr:row>
      <xdr:rowOff>69270</xdr:rowOff>
    </xdr:from>
    <xdr:to>
      <xdr:col>6</xdr:col>
      <xdr:colOff>511175</xdr:colOff>
      <xdr:row>95</xdr:row>
      <xdr:rowOff>84339</xdr:rowOff>
    </xdr:to>
    <xdr:cxnSp macro="">
      <xdr:nvCxnSpPr>
        <xdr:cNvPr id="234" name="直線コネクタ 233"/>
        <xdr:cNvCxnSpPr/>
      </xdr:nvCxnSpPr>
      <xdr:spPr>
        <a:xfrm>
          <a:off x="3797300" y="16185570"/>
          <a:ext cx="838200" cy="186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155348</xdr:rowOff>
    </xdr:from>
    <xdr:ext cx="534377" cy="259045"/>
    <xdr:sp macro="" textlink="">
      <xdr:nvSpPr>
        <xdr:cNvPr id="235" name="衛生費平均値テキスト"/>
        <xdr:cNvSpPr txBox="1"/>
      </xdr:nvSpPr>
      <xdr:spPr>
        <a:xfrm>
          <a:off x="4686300" y="167859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83,795</a:t>
          </a:r>
          <a:endParaRPr kumimoji="1" lang="ja-JP" altLang="en-US" sz="1000" b="1">
            <a:solidFill>
              <a:srgbClr val="000080"/>
            </a:solidFill>
            <a:latin typeface="ＭＳ Ｐゴシック"/>
          </a:endParaRPr>
        </a:p>
      </xdr:txBody>
    </xdr:sp>
    <xdr:clientData/>
  </xdr:oneCellAnchor>
  <xdr:twoCellAnchor>
    <xdr:from>
      <xdr:col>6</xdr:col>
      <xdr:colOff>460375</xdr:colOff>
      <xdr:row>98</xdr:row>
      <xdr:rowOff>5471</xdr:rowOff>
    </xdr:from>
    <xdr:to>
      <xdr:col>6</xdr:col>
      <xdr:colOff>561975</xdr:colOff>
      <xdr:row>98</xdr:row>
      <xdr:rowOff>107071</xdr:rowOff>
    </xdr:to>
    <xdr:sp macro="" textlink="">
      <xdr:nvSpPr>
        <xdr:cNvPr id="236" name="フローチャート : 判断 235"/>
        <xdr:cNvSpPr/>
      </xdr:nvSpPr>
      <xdr:spPr>
        <a:xfrm>
          <a:off x="4584700" y="16807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94</xdr:row>
      <xdr:rowOff>69270</xdr:rowOff>
    </xdr:from>
    <xdr:to>
      <xdr:col>5</xdr:col>
      <xdr:colOff>358775</xdr:colOff>
      <xdr:row>96</xdr:row>
      <xdr:rowOff>39432</xdr:rowOff>
    </xdr:to>
    <xdr:cxnSp macro="">
      <xdr:nvCxnSpPr>
        <xdr:cNvPr id="237" name="直線コネクタ 236"/>
        <xdr:cNvCxnSpPr/>
      </xdr:nvCxnSpPr>
      <xdr:spPr>
        <a:xfrm flipV="1">
          <a:off x="2908300" y="16185570"/>
          <a:ext cx="889000" cy="313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98</xdr:row>
      <xdr:rowOff>14238</xdr:rowOff>
    </xdr:from>
    <xdr:to>
      <xdr:col>5</xdr:col>
      <xdr:colOff>409575</xdr:colOff>
      <xdr:row>98</xdr:row>
      <xdr:rowOff>115838</xdr:rowOff>
    </xdr:to>
    <xdr:sp macro="" textlink="">
      <xdr:nvSpPr>
        <xdr:cNvPr id="238" name="フローチャート : 判断 237"/>
        <xdr:cNvSpPr/>
      </xdr:nvSpPr>
      <xdr:spPr>
        <a:xfrm>
          <a:off x="3746500" y="16816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106965</xdr:rowOff>
    </xdr:from>
    <xdr:ext cx="534377" cy="259045"/>
    <xdr:sp macro="" textlink="">
      <xdr:nvSpPr>
        <xdr:cNvPr id="239" name="テキスト ボックス 238"/>
        <xdr:cNvSpPr txBox="1"/>
      </xdr:nvSpPr>
      <xdr:spPr>
        <a:xfrm>
          <a:off x="3530111" y="16909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79,193</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39432</xdr:rowOff>
    </xdr:from>
    <xdr:to>
      <xdr:col>4</xdr:col>
      <xdr:colOff>155575</xdr:colOff>
      <xdr:row>96</xdr:row>
      <xdr:rowOff>100181</xdr:rowOff>
    </xdr:to>
    <xdr:cxnSp macro="">
      <xdr:nvCxnSpPr>
        <xdr:cNvPr id="240" name="直線コネクタ 239"/>
        <xdr:cNvCxnSpPr/>
      </xdr:nvCxnSpPr>
      <xdr:spPr>
        <a:xfrm flipV="1">
          <a:off x="2019300" y="16498632"/>
          <a:ext cx="889000" cy="60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98</xdr:row>
      <xdr:rowOff>20957</xdr:rowOff>
    </xdr:from>
    <xdr:to>
      <xdr:col>4</xdr:col>
      <xdr:colOff>206375</xdr:colOff>
      <xdr:row>98</xdr:row>
      <xdr:rowOff>122557</xdr:rowOff>
    </xdr:to>
    <xdr:sp macro="" textlink="">
      <xdr:nvSpPr>
        <xdr:cNvPr id="241" name="フローチャート : 判断 240"/>
        <xdr:cNvSpPr/>
      </xdr:nvSpPr>
      <xdr:spPr>
        <a:xfrm>
          <a:off x="2857500" y="16823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113684</xdr:rowOff>
    </xdr:from>
    <xdr:ext cx="534377" cy="259045"/>
    <xdr:sp macro="" textlink="">
      <xdr:nvSpPr>
        <xdr:cNvPr id="242" name="テキスト ボックス 241"/>
        <xdr:cNvSpPr txBox="1"/>
      </xdr:nvSpPr>
      <xdr:spPr>
        <a:xfrm>
          <a:off x="2641111" y="16915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75,666</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48946</xdr:rowOff>
    </xdr:from>
    <xdr:to>
      <xdr:col>2</xdr:col>
      <xdr:colOff>638175</xdr:colOff>
      <xdr:row>96</xdr:row>
      <xdr:rowOff>100181</xdr:rowOff>
    </xdr:to>
    <xdr:cxnSp macro="">
      <xdr:nvCxnSpPr>
        <xdr:cNvPr id="243" name="直線コネクタ 242"/>
        <xdr:cNvCxnSpPr/>
      </xdr:nvCxnSpPr>
      <xdr:spPr>
        <a:xfrm>
          <a:off x="1130300" y="16508146"/>
          <a:ext cx="889000" cy="51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100865</xdr:rowOff>
    </xdr:from>
    <xdr:to>
      <xdr:col>3</xdr:col>
      <xdr:colOff>3175</xdr:colOff>
      <xdr:row>98</xdr:row>
      <xdr:rowOff>31015</xdr:rowOff>
    </xdr:to>
    <xdr:sp macro="" textlink="">
      <xdr:nvSpPr>
        <xdr:cNvPr id="244" name="フローチャート : 判断 243"/>
        <xdr:cNvSpPr/>
      </xdr:nvSpPr>
      <xdr:spPr>
        <a:xfrm>
          <a:off x="1968500" y="16731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98</xdr:row>
      <xdr:rowOff>22142</xdr:rowOff>
    </xdr:from>
    <xdr:ext cx="599010" cy="259045"/>
    <xdr:sp macro="" textlink="">
      <xdr:nvSpPr>
        <xdr:cNvPr id="245" name="テキスト ボックス 244"/>
        <xdr:cNvSpPr txBox="1"/>
      </xdr:nvSpPr>
      <xdr:spPr>
        <a:xfrm>
          <a:off x="1719794" y="168242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123,719</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161968</xdr:rowOff>
    </xdr:from>
    <xdr:to>
      <xdr:col>1</xdr:col>
      <xdr:colOff>485775</xdr:colOff>
      <xdr:row>98</xdr:row>
      <xdr:rowOff>92118</xdr:rowOff>
    </xdr:to>
    <xdr:sp macro="" textlink="">
      <xdr:nvSpPr>
        <xdr:cNvPr id="246" name="フローチャート : 判断 245"/>
        <xdr:cNvSpPr/>
      </xdr:nvSpPr>
      <xdr:spPr>
        <a:xfrm>
          <a:off x="1079500" y="16792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83245</xdr:rowOff>
    </xdr:from>
    <xdr:ext cx="534377" cy="259045"/>
    <xdr:sp macro="" textlink="">
      <xdr:nvSpPr>
        <xdr:cNvPr id="247" name="テキスト ボックス 246"/>
        <xdr:cNvSpPr txBox="1"/>
      </xdr:nvSpPr>
      <xdr:spPr>
        <a:xfrm>
          <a:off x="863111" y="16885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91,644</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33539</xdr:rowOff>
    </xdr:from>
    <xdr:to>
      <xdr:col>6</xdr:col>
      <xdr:colOff>561975</xdr:colOff>
      <xdr:row>95</xdr:row>
      <xdr:rowOff>135139</xdr:rowOff>
    </xdr:to>
    <xdr:sp macro="" textlink="">
      <xdr:nvSpPr>
        <xdr:cNvPr id="253" name="円/楕円 252"/>
        <xdr:cNvSpPr/>
      </xdr:nvSpPr>
      <xdr:spPr>
        <a:xfrm>
          <a:off x="4584700" y="16321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94</xdr:row>
      <xdr:rowOff>56416</xdr:rowOff>
    </xdr:from>
    <xdr:ext cx="599010" cy="259045"/>
    <xdr:sp macro="" textlink="">
      <xdr:nvSpPr>
        <xdr:cNvPr id="254" name="衛生費該当値テキスト"/>
        <xdr:cNvSpPr txBox="1"/>
      </xdr:nvSpPr>
      <xdr:spPr>
        <a:xfrm>
          <a:off x="4686300" y="161727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339,061</a:t>
          </a:r>
          <a:endParaRPr kumimoji="1" lang="ja-JP" altLang="en-US" sz="1000" b="1">
            <a:solidFill>
              <a:srgbClr val="FF0000"/>
            </a:solidFill>
            <a:latin typeface="ＭＳ Ｐゴシック"/>
          </a:endParaRPr>
        </a:p>
      </xdr:txBody>
    </xdr:sp>
    <xdr:clientData/>
  </xdr:oneCellAnchor>
  <xdr:twoCellAnchor>
    <xdr:from>
      <xdr:col>5</xdr:col>
      <xdr:colOff>307975</xdr:colOff>
      <xdr:row>94</xdr:row>
      <xdr:rowOff>18470</xdr:rowOff>
    </xdr:from>
    <xdr:to>
      <xdr:col>5</xdr:col>
      <xdr:colOff>409575</xdr:colOff>
      <xdr:row>94</xdr:row>
      <xdr:rowOff>120070</xdr:rowOff>
    </xdr:to>
    <xdr:sp macro="" textlink="">
      <xdr:nvSpPr>
        <xdr:cNvPr id="255" name="円/楕円 254"/>
        <xdr:cNvSpPr/>
      </xdr:nvSpPr>
      <xdr:spPr>
        <a:xfrm>
          <a:off x="3746500" y="1613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92</xdr:row>
      <xdr:rowOff>136597</xdr:rowOff>
    </xdr:from>
    <xdr:ext cx="599010" cy="259045"/>
    <xdr:sp macro="" textlink="">
      <xdr:nvSpPr>
        <xdr:cNvPr id="256" name="テキスト ボックス 255"/>
        <xdr:cNvSpPr txBox="1"/>
      </xdr:nvSpPr>
      <xdr:spPr>
        <a:xfrm>
          <a:off x="3497794" y="159099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436,971</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160082</xdr:rowOff>
    </xdr:from>
    <xdr:to>
      <xdr:col>4</xdr:col>
      <xdr:colOff>206375</xdr:colOff>
      <xdr:row>96</xdr:row>
      <xdr:rowOff>90232</xdr:rowOff>
    </xdr:to>
    <xdr:sp macro="" textlink="">
      <xdr:nvSpPr>
        <xdr:cNvPr id="257" name="円/楕円 256"/>
        <xdr:cNvSpPr/>
      </xdr:nvSpPr>
      <xdr:spPr>
        <a:xfrm>
          <a:off x="2857500" y="16447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94</xdr:row>
      <xdr:rowOff>106759</xdr:rowOff>
    </xdr:from>
    <xdr:ext cx="599010" cy="259045"/>
    <xdr:sp macro="" textlink="">
      <xdr:nvSpPr>
        <xdr:cNvPr id="258" name="テキスト ボックス 257"/>
        <xdr:cNvSpPr txBox="1"/>
      </xdr:nvSpPr>
      <xdr:spPr>
        <a:xfrm>
          <a:off x="2608794" y="162230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272,634</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49381</xdr:rowOff>
    </xdr:from>
    <xdr:to>
      <xdr:col>3</xdr:col>
      <xdr:colOff>3175</xdr:colOff>
      <xdr:row>96</xdr:row>
      <xdr:rowOff>150981</xdr:rowOff>
    </xdr:to>
    <xdr:sp macro="" textlink="">
      <xdr:nvSpPr>
        <xdr:cNvPr id="259" name="円/楕円 258"/>
        <xdr:cNvSpPr/>
      </xdr:nvSpPr>
      <xdr:spPr>
        <a:xfrm>
          <a:off x="1968500" y="16508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94</xdr:row>
      <xdr:rowOff>167508</xdr:rowOff>
    </xdr:from>
    <xdr:ext cx="599010" cy="259045"/>
    <xdr:sp macro="" textlink="">
      <xdr:nvSpPr>
        <xdr:cNvPr id="260" name="テキスト ボックス 259"/>
        <xdr:cNvSpPr txBox="1"/>
      </xdr:nvSpPr>
      <xdr:spPr>
        <a:xfrm>
          <a:off x="1719794" y="162838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240,745</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169596</xdr:rowOff>
    </xdr:from>
    <xdr:to>
      <xdr:col>1</xdr:col>
      <xdr:colOff>485775</xdr:colOff>
      <xdr:row>96</xdr:row>
      <xdr:rowOff>99746</xdr:rowOff>
    </xdr:to>
    <xdr:sp macro="" textlink="">
      <xdr:nvSpPr>
        <xdr:cNvPr id="261" name="円/楕円 260"/>
        <xdr:cNvSpPr/>
      </xdr:nvSpPr>
      <xdr:spPr>
        <a:xfrm>
          <a:off x="1079500" y="16457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94</xdr:row>
      <xdr:rowOff>116273</xdr:rowOff>
    </xdr:from>
    <xdr:ext cx="599010" cy="259045"/>
    <xdr:sp macro="" textlink="">
      <xdr:nvSpPr>
        <xdr:cNvPr id="262" name="テキスト ボックス 261"/>
        <xdr:cNvSpPr txBox="1"/>
      </xdr:nvSpPr>
      <xdr:spPr>
        <a:xfrm>
          <a:off x="830794" y="162325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267,640</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36/60</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1,028</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3" name="直線コネクタ 272"/>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4" name="テキスト ボックス 273"/>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5" name="直線コネクタ 274"/>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144434</xdr:rowOff>
    </xdr:from>
    <xdr:ext cx="531299" cy="259045"/>
    <xdr:sp macro="" textlink="">
      <xdr:nvSpPr>
        <xdr:cNvPr id="276" name="テキスト ボックス 275"/>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7" name="直線コネクタ 276"/>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34</xdr:row>
      <xdr:rowOff>160763</xdr:rowOff>
    </xdr:from>
    <xdr:ext cx="531299" cy="259045"/>
    <xdr:sp macro="" textlink="">
      <xdr:nvSpPr>
        <xdr:cNvPr id="278" name="テキスト ボックス 277"/>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79" name="直線コネクタ 278"/>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5641</xdr:rowOff>
    </xdr:from>
    <xdr:ext cx="531299" cy="259045"/>
    <xdr:sp macro="" textlink="">
      <xdr:nvSpPr>
        <xdr:cNvPr id="280" name="テキスト ボックス 279"/>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1" name="直線コネクタ 280"/>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21970</xdr:rowOff>
    </xdr:from>
    <xdr:ext cx="531299" cy="259045"/>
    <xdr:sp macro="" textlink="">
      <xdr:nvSpPr>
        <xdr:cNvPr id="282" name="テキスト ボックス 281"/>
        <xdr:cNvSpPr txBox="1"/>
      </xdr:nvSpPr>
      <xdr:spPr>
        <a:xfrm>
          <a:off x="6072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3" name="直線コネクタ 282"/>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4" name="テキスト ボックス 283"/>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5" name="直線コネクタ 284"/>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6" name="テキスト ボックス 285"/>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7"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153889</xdr:rowOff>
    </xdr:from>
    <xdr:to>
      <xdr:col>15</xdr:col>
      <xdr:colOff>180340</xdr:colOff>
      <xdr:row>39</xdr:row>
      <xdr:rowOff>98878</xdr:rowOff>
    </xdr:to>
    <xdr:cxnSp macro="">
      <xdr:nvCxnSpPr>
        <xdr:cNvPr id="288" name="直線コネクタ 287"/>
        <xdr:cNvCxnSpPr/>
      </xdr:nvCxnSpPr>
      <xdr:spPr>
        <a:xfrm flipV="1">
          <a:off x="10475595" y="5297389"/>
          <a:ext cx="1270" cy="14880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110740</xdr:rowOff>
    </xdr:from>
    <xdr:ext cx="249299" cy="259045"/>
    <xdr:sp macro="" textlink="">
      <xdr:nvSpPr>
        <xdr:cNvPr id="289" name="労働費最小値テキスト"/>
        <xdr:cNvSpPr txBox="1"/>
      </xdr:nvSpPr>
      <xdr:spPr>
        <a:xfrm>
          <a:off x="10528300" y="679729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98878</xdr:rowOff>
    </xdr:from>
    <xdr:to>
      <xdr:col>15</xdr:col>
      <xdr:colOff>269875</xdr:colOff>
      <xdr:row>39</xdr:row>
      <xdr:rowOff>98878</xdr:rowOff>
    </xdr:to>
    <xdr:cxnSp macro="">
      <xdr:nvCxnSpPr>
        <xdr:cNvPr id="290" name="直線コネクタ 289"/>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100566</xdr:rowOff>
    </xdr:from>
    <xdr:ext cx="534377" cy="259045"/>
    <xdr:sp macro="" textlink="">
      <xdr:nvSpPr>
        <xdr:cNvPr id="291" name="労働費最大値テキスト"/>
        <xdr:cNvSpPr txBox="1"/>
      </xdr:nvSpPr>
      <xdr:spPr>
        <a:xfrm>
          <a:off x="10528300" y="5072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91,131</a:t>
          </a:r>
          <a:endParaRPr kumimoji="1" lang="ja-JP" altLang="en-US" sz="1000" b="1">
            <a:latin typeface="ＭＳ Ｐゴシック"/>
          </a:endParaRPr>
        </a:p>
      </xdr:txBody>
    </xdr:sp>
    <xdr:clientData/>
  </xdr:oneCellAnchor>
  <xdr:twoCellAnchor>
    <xdr:from>
      <xdr:col>15</xdr:col>
      <xdr:colOff>92075</xdr:colOff>
      <xdr:row>30</xdr:row>
      <xdr:rowOff>153889</xdr:rowOff>
    </xdr:from>
    <xdr:to>
      <xdr:col>15</xdr:col>
      <xdr:colOff>269875</xdr:colOff>
      <xdr:row>30</xdr:row>
      <xdr:rowOff>153889</xdr:rowOff>
    </xdr:to>
    <xdr:cxnSp macro="">
      <xdr:nvCxnSpPr>
        <xdr:cNvPr id="292" name="直線コネクタ 291"/>
        <xdr:cNvCxnSpPr/>
      </xdr:nvCxnSpPr>
      <xdr:spPr>
        <a:xfrm>
          <a:off x="10388600" y="52973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39</xdr:row>
      <xdr:rowOff>98878</xdr:rowOff>
    </xdr:from>
    <xdr:to>
      <xdr:col>15</xdr:col>
      <xdr:colOff>180975</xdr:colOff>
      <xdr:row>39</xdr:row>
      <xdr:rowOff>98878</xdr:rowOff>
    </xdr:to>
    <xdr:cxnSp macro="">
      <xdr:nvCxnSpPr>
        <xdr:cNvPr id="293" name="直線コネクタ 292"/>
        <xdr:cNvCxnSpPr/>
      </xdr:nvCxnSpPr>
      <xdr:spPr>
        <a:xfrm>
          <a:off x="9639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28191</xdr:rowOff>
    </xdr:from>
    <xdr:ext cx="469744" cy="259045"/>
    <xdr:sp macro="" textlink="">
      <xdr:nvSpPr>
        <xdr:cNvPr id="294" name="労働費平均値テキスト"/>
        <xdr:cNvSpPr txBox="1"/>
      </xdr:nvSpPr>
      <xdr:spPr>
        <a:xfrm>
          <a:off x="10528300" y="654329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2,619</a:t>
          </a:r>
          <a:endParaRPr kumimoji="1" lang="ja-JP" altLang="en-US" sz="1000" b="1">
            <a:solidFill>
              <a:srgbClr val="000080"/>
            </a:solidFill>
            <a:latin typeface="ＭＳ Ｐゴシック"/>
          </a:endParaRPr>
        </a:p>
      </xdr:txBody>
    </xdr:sp>
    <xdr:clientData/>
  </xdr:oneCellAnchor>
  <xdr:twoCellAnchor>
    <xdr:from>
      <xdr:col>15</xdr:col>
      <xdr:colOff>130175</xdr:colOff>
      <xdr:row>39</xdr:row>
      <xdr:rowOff>5314</xdr:rowOff>
    </xdr:from>
    <xdr:to>
      <xdr:col>15</xdr:col>
      <xdr:colOff>231775</xdr:colOff>
      <xdr:row>39</xdr:row>
      <xdr:rowOff>106914</xdr:rowOff>
    </xdr:to>
    <xdr:sp macro="" textlink="">
      <xdr:nvSpPr>
        <xdr:cNvPr id="295" name="フローチャート : 判断 294"/>
        <xdr:cNvSpPr/>
      </xdr:nvSpPr>
      <xdr:spPr>
        <a:xfrm>
          <a:off x="10426700" y="6691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125543</xdr:rowOff>
    </xdr:from>
    <xdr:to>
      <xdr:col>14</xdr:col>
      <xdr:colOff>28575</xdr:colOff>
      <xdr:row>39</xdr:row>
      <xdr:rowOff>98878</xdr:rowOff>
    </xdr:to>
    <xdr:cxnSp macro="">
      <xdr:nvCxnSpPr>
        <xdr:cNvPr id="296" name="直線コネクタ 295"/>
        <xdr:cNvCxnSpPr/>
      </xdr:nvCxnSpPr>
      <xdr:spPr>
        <a:xfrm>
          <a:off x="8750300" y="6640643"/>
          <a:ext cx="889000" cy="144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38</xdr:row>
      <xdr:rowOff>166346</xdr:rowOff>
    </xdr:from>
    <xdr:to>
      <xdr:col>14</xdr:col>
      <xdr:colOff>79375</xdr:colOff>
      <xdr:row>39</xdr:row>
      <xdr:rowOff>96496</xdr:rowOff>
    </xdr:to>
    <xdr:sp macro="" textlink="">
      <xdr:nvSpPr>
        <xdr:cNvPr id="297" name="フローチャート : 判断 296"/>
        <xdr:cNvSpPr/>
      </xdr:nvSpPr>
      <xdr:spPr>
        <a:xfrm>
          <a:off x="9588500" y="6681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37</xdr:row>
      <xdr:rowOff>113023</xdr:rowOff>
    </xdr:from>
    <xdr:ext cx="469744" cy="259045"/>
    <xdr:sp macro="" textlink="">
      <xdr:nvSpPr>
        <xdr:cNvPr id="298" name="テキスト ボックス 297"/>
        <xdr:cNvSpPr txBox="1"/>
      </xdr:nvSpPr>
      <xdr:spPr>
        <a:xfrm>
          <a:off x="9404427" y="64566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3,257</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37254</xdr:rowOff>
    </xdr:from>
    <xdr:to>
      <xdr:col>12</xdr:col>
      <xdr:colOff>511175</xdr:colOff>
      <xdr:row>38</xdr:row>
      <xdr:rowOff>125543</xdr:rowOff>
    </xdr:to>
    <xdr:cxnSp macro="">
      <xdr:nvCxnSpPr>
        <xdr:cNvPr id="299" name="直線コネクタ 298"/>
        <xdr:cNvCxnSpPr/>
      </xdr:nvCxnSpPr>
      <xdr:spPr>
        <a:xfrm>
          <a:off x="7861300" y="6552354"/>
          <a:ext cx="889000" cy="8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38</xdr:row>
      <xdr:rowOff>165367</xdr:rowOff>
    </xdr:from>
    <xdr:to>
      <xdr:col>12</xdr:col>
      <xdr:colOff>561975</xdr:colOff>
      <xdr:row>39</xdr:row>
      <xdr:rowOff>95517</xdr:rowOff>
    </xdr:to>
    <xdr:sp macro="" textlink="">
      <xdr:nvSpPr>
        <xdr:cNvPr id="300" name="フローチャート : 判断 299"/>
        <xdr:cNvSpPr/>
      </xdr:nvSpPr>
      <xdr:spPr>
        <a:xfrm>
          <a:off x="8699500" y="6680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39</xdr:row>
      <xdr:rowOff>86644</xdr:rowOff>
    </xdr:from>
    <xdr:ext cx="469744" cy="259045"/>
    <xdr:sp macro="" textlink="">
      <xdr:nvSpPr>
        <xdr:cNvPr id="301" name="テキスト ボックス 300"/>
        <xdr:cNvSpPr txBox="1"/>
      </xdr:nvSpPr>
      <xdr:spPr>
        <a:xfrm>
          <a:off x="8515427" y="67731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3,317</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159539</xdr:rowOff>
    </xdr:from>
    <xdr:to>
      <xdr:col>11</xdr:col>
      <xdr:colOff>307975</xdr:colOff>
      <xdr:row>38</xdr:row>
      <xdr:rowOff>37254</xdr:rowOff>
    </xdr:to>
    <xdr:cxnSp macro="">
      <xdr:nvCxnSpPr>
        <xdr:cNvPr id="302" name="直線コネクタ 301"/>
        <xdr:cNvCxnSpPr/>
      </xdr:nvCxnSpPr>
      <xdr:spPr>
        <a:xfrm>
          <a:off x="6972300" y="6503189"/>
          <a:ext cx="889000" cy="49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38</xdr:row>
      <xdr:rowOff>154410</xdr:rowOff>
    </xdr:from>
    <xdr:to>
      <xdr:col>11</xdr:col>
      <xdr:colOff>358775</xdr:colOff>
      <xdr:row>39</xdr:row>
      <xdr:rowOff>84560</xdr:rowOff>
    </xdr:to>
    <xdr:sp macro="" textlink="">
      <xdr:nvSpPr>
        <xdr:cNvPr id="303" name="フローチャート : 判断 302"/>
        <xdr:cNvSpPr/>
      </xdr:nvSpPr>
      <xdr:spPr>
        <a:xfrm>
          <a:off x="7810500" y="6669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39</xdr:row>
      <xdr:rowOff>75687</xdr:rowOff>
    </xdr:from>
    <xdr:ext cx="469744" cy="259045"/>
    <xdr:sp macro="" textlink="">
      <xdr:nvSpPr>
        <xdr:cNvPr id="304" name="テキスト ボックス 303"/>
        <xdr:cNvSpPr txBox="1"/>
      </xdr:nvSpPr>
      <xdr:spPr>
        <a:xfrm>
          <a:off x="7626427" y="6762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3,988</a:t>
          </a:r>
          <a:endParaRPr kumimoji="1" lang="ja-JP" altLang="en-US" sz="1000" b="1">
            <a:solidFill>
              <a:srgbClr val="000080"/>
            </a:solidFill>
            <a:latin typeface="ＭＳ Ｐゴシック"/>
          </a:endParaRPr>
        </a:p>
      </xdr:txBody>
    </xdr:sp>
    <xdr:clientData/>
  </xdr:oneCellAnchor>
  <xdr:twoCellAnchor>
    <xdr:from>
      <xdr:col>10</xdr:col>
      <xdr:colOff>53975</xdr:colOff>
      <xdr:row>38</xdr:row>
      <xdr:rowOff>124660</xdr:rowOff>
    </xdr:from>
    <xdr:to>
      <xdr:col>10</xdr:col>
      <xdr:colOff>155575</xdr:colOff>
      <xdr:row>39</xdr:row>
      <xdr:rowOff>54810</xdr:rowOff>
    </xdr:to>
    <xdr:sp macro="" textlink="">
      <xdr:nvSpPr>
        <xdr:cNvPr id="305" name="フローチャート : 判断 304"/>
        <xdr:cNvSpPr/>
      </xdr:nvSpPr>
      <xdr:spPr>
        <a:xfrm>
          <a:off x="6921500" y="6639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39</xdr:row>
      <xdr:rowOff>45937</xdr:rowOff>
    </xdr:from>
    <xdr:ext cx="469744" cy="259045"/>
    <xdr:sp macro="" textlink="">
      <xdr:nvSpPr>
        <xdr:cNvPr id="306" name="テキスト ボックス 305"/>
        <xdr:cNvSpPr txBox="1"/>
      </xdr:nvSpPr>
      <xdr:spPr>
        <a:xfrm>
          <a:off x="6737427" y="6732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5,810</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7" name="テキスト ボックス 306"/>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8" name="テキスト ボックス 307"/>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9" name="テキスト ボックス 308"/>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0" name="テキスト ボックス 309"/>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1" name="テキスト ボックス 310"/>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39</xdr:row>
      <xdr:rowOff>48078</xdr:rowOff>
    </xdr:from>
    <xdr:to>
      <xdr:col>15</xdr:col>
      <xdr:colOff>231775</xdr:colOff>
      <xdr:row>39</xdr:row>
      <xdr:rowOff>149678</xdr:rowOff>
    </xdr:to>
    <xdr:sp macro="" textlink="">
      <xdr:nvSpPr>
        <xdr:cNvPr id="312" name="円/楕円 311"/>
        <xdr:cNvSpPr/>
      </xdr:nvSpPr>
      <xdr:spPr>
        <a:xfrm>
          <a:off x="10426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155190</xdr:rowOff>
    </xdr:from>
    <xdr:ext cx="249299" cy="259045"/>
    <xdr:sp macro="" textlink="">
      <xdr:nvSpPr>
        <xdr:cNvPr id="313" name="労働費該当値テキスト"/>
        <xdr:cNvSpPr txBox="1"/>
      </xdr:nvSpPr>
      <xdr:spPr>
        <a:xfrm>
          <a:off x="10528300" y="667029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13</xdr:col>
      <xdr:colOff>663575</xdr:colOff>
      <xdr:row>39</xdr:row>
      <xdr:rowOff>48078</xdr:rowOff>
    </xdr:from>
    <xdr:to>
      <xdr:col>14</xdr:col>
      <xdr:colOff>79375</xdr:colOff>
      <xdr:row>39</xdr:row>
      <xdr:rowOff>149678</xdr:rowOff>
    </xdr:to>
    <xdr:sp macro="" textlink="">
      <xdr:nvSpPr>
        <xdr:cNvPr id="314" name="円/楕円 313"/>
        <xdr:cNvSpPr/>
      </xdr:nvSpPr>
      <xdr:spPr>
        <a:xfrm>
          <a:off x="9588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589724</xdr:colOff>
      <xdr:row>39</xdr:row>
      <xdr:rowOff>140805</xdr:rowOff>
    </xdr:from>
    <xdr:ext cx="249299" cy="259045"/>
    <xdr:sp macro="" textlink="">
      <xdr:nvSpPr>
        <xdr:cNvPr id="315" name="テキスト ボックス 314"/>
        <xdr:cNvSpPr txBox="1"/>
      </xdr:nvSpPr>
      <xdr:spPr>
        <a:xfrm>
          <a:off x="9514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74743</xdr:rowOff>
    </xdr:from>
    <xdr:to>
      <xdr:col>12</xdr:col>
      <xdr:colOff>561975</xdr:colOff>
      <xdr:row>39</xdr:row>
      <xdr:rowOff>4893</xdr:rowOff>
    </xdr:to>
    <xdr:sp macro="" textlink="">
      <xdr:nvSpPr>
        <xdr:cNvPr id="316" name="円/楕円 315"/>
        <xdr:cNvSpPr/>
      </xdr:nvSpPr>
      <xdr:spPr>
        <a:xfrm>
          <a:off x="8699500" y="6589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37</xdr:row>
      <xdr:rowOff>21420</xdr:rowOff>
    </xdr:from>
    <xdr:ext cx="469744" cy="259045"/>
    <xdr:sp macro="" textlink="">
      <xdr:nvSpPr>
        <xdr:cNvPr id="317" name="テキスト ボックス 316"/>
        <xdr:cNvSpPr txBox="1"/>
      </xdr:nvSpPr>
      <xdr:spPr>
        <a:xfrm>
          <a:off x="8515427" y="6365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8,867</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157905</xdr:rowOff>
    </xdr:from>
    <xdr:to>
      <xdr:col>11</xdr:col>
      <xdr:colOff>358775</xdr:colOff>
      <xdr:row>38</xdr:row>
      <xdr:rowOff>88055</xdr:rowOff>
    </xdr:to>
    <xdr:sp macro="" textlink="">
      <xdr:nvSpPr>
        <xdr:cNvPr id="318" name="円/楕円 317"/>
        <xdr:cNvSpPr/>
      </xdr:nvSpPr>
      <xdr:spPr>
        <a:xfrm>
          <a:off x="7810500" y="6501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36</xdr:row>
      <xdr:rowOff>104582</xdr:rowOff>
    </xdr:from>
    <xdr:ext cx="534377" cy="259045"/>
    <xdr:sp macro="" textlink="">
      <xdr:nvSpPr>
        <xdr:cNvPr id="319" name="テキスト ボックス 318"/>
        <xdr:cNvSpPr txBox="1"/>
      </xdr:nvSpPr>
      <xdr:spPr>
        <a:xfrm>
          <a:off x="7594111" y="6276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14,274</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108739</xdr:rowOff>
    </xdr:from>
    <xdr:to>
      <xdr:col>10</xdr:col>
      <xdr:colOff>155575</xdr:colOff>
      <xdr:row>38</xdr:row>
      <xdr:rowOff>38889</xdr:rowOff>
    </xdr:to>
    <xdr:sp macro="" textlink="">
      <xdr:nvSpPr>
        <xdr:cNvPr id="320" name="円/楕円 319"/>
        <xdr:cNvSpPr/>
      </xdr:nvSpPr>
      <xdr:spPr>
        <a:xfrm>
          <a:off x="6921500" y="6452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36</xdr:row>
      <xdr:rowOff>55416</xdr:rowOff>
    </xdr:from>
    <xdr:ext cx="534377" cy="259045"/>
    <xdr:sp macro="" textlink="">
      <xdr:nvSpPr>
        <xdr:cNvPr id="321" name="テキスト ボックス 320"/>
        <xdr:cNvSpPr txBox="1"/>
      </xdr:nvSpPr>
      <xdr:spPr>
        <a:xfrm>
          <a:off x="6705111" y="6227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17,285</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2" name="正方形/長方形 321"/>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3" name="正方形/長方形 322"/>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4" name="正方形/長方形 323"/>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7/60</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5" name="正方形/長方形 324"/>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6" name="正方形/長方形 325"/>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7" name="正方形/長方形 326"/>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8" name="正方形/長方形 327"/>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26,428</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9" name="正方形/長方形 328"/>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0" name="テキスト ボックス 329"/>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1" name="直線コネクタ 330"/>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32" name="直線コネクタ 331"/>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3" name="テキスト ボックス 332"/>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4" name="直線コネクタ 333"/>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144434</xdr:rowOff>
    </xdr:from>
    <xdr:ext cx="595419" cy="259045"/>
    <xdr:sp macro="" textlink="">
      <xdr:nvSpPr>
        <xdr:cNvPr id="335" name="テキスト ボックス 334"/>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6" name="直線コネクタ 335"/>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54</xdr:row>
      <xdr:rowOff>160762</xdr:rowOff>
    </xdr:from>
    <xdr:ext cx="595419" cy="259045"/>
    <xdr:sp macro="" textlink="">
      <xdr:nvSpPr>
        <xdr:cNvPr id="337" name="テキスト ボックス 336"/>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8" name="直線コネクタ 337"/>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5642</xdr:rowOff>
    </xdr:from>
    <xdr:ext cx="595419" cy="259045"/>
    <xdr:sp macro="" textlink="">
      <xdr:nvSpPr>
        <xdr:cNvPr id="339" name="テキスト ボックス 338"/>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40" name="直線コネクタ 339"/>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51</xdr:row>
      <xdr:rowOff>21970</xdr:rowOff>
    </xdr:from>
    <xdr:ext cx="685572" cy="259045"/>
    <xdr:sp macro="" textlink="">
      <xdr:nvSpPr>
        <xdr:cNvPr id="341" name="テキスト ボックス 340"/>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42" name="直線コネクタ 341"/>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38299</xdr:rowOff>
    </xdr:from>
    <xdr:ext cx="685572" cy="259045"/>
    <xdr:sp macro="" textlink="">
      <xdr:nvSpPr>
        <xdr:cNvPr id="343" name="テキスト ボックス 342"/>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4" name="直線コネクタ 343"/>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5" name="テキスト ボックス 344"/>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6"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130056</xdr:rowOff>
    </xdr:from>
    <xdr:to>
      <xdr:col>15</xdr:col>
      <xdr:colOff>180340</xdr:colOff>
      <xdr:row>59</xdr:row>
      <xdr:rowOff>90298</xdr:rowOff>
    </xdr:to>
    <xdr:cxnSp macro="">
      <xdr:nvCxnSpPr>
        <xdr:cNvPr id="347" name="直線コネクタ 346"/>
        <xdr:cNvCxnSpPr/>
      </xdr:nvCxnSpPr>
      <xdr:spPr>
        <a:xfrm flipV="1">
          <a:off x="10475595" y="8702556"/>
          <a:ext cx="1270" cy="15032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94125</xdr:rowOff>
    </xdr:from>
    <xdr:ext cx="469744" cy="259045"/>
    <xdr:sp macro="" textlink="">
      <xdr:nvSpPr>
        <xdr:cNvPr id="348" name="農林水産業費最小値テキスト"/>
        <xdr:cNvSpPr txBox="1"/>
      </xdr:nvSpPr>
      <xdr:spPr>
        <a:xfrm>
          <a:off x="10528300" y="10209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7,883</a:t>
          </a:r>
          <a:endParaRPr kumimoji="1" lang="ja-JP" altLang="en-US" sz="1000" b="1">
            <a:latin typeface="ＭＳ Ｐゴシック"/>
          </a:endParaRPr>
        </a:p>
      </xdr:txBody>
    </xdr:sp>
    <xdr:clientData/>
  </xdr:oneCellAnchor>
  <xdr:twoCellAnchor>
    <xdr:from>
      <xdr:col>15</xdr:col>
      <xdr:colOff>92075</xdr:colOff>
      <xdr:row>59</xdr:row>
      <xdr:rowOff>90298</xdr:rowOff>
    </xdr:from>
    <xdr:to>
      <xdr:col>15</xdr:col>
      <xdr:colOff>269875</xdr:colOff>
      <xdr:row>59</xdr:row>
      <xdr:rowOff>90298</xdr:rowOff>
    </xdr:to>
    <xdr:cxnSp macro="">
      <xdr:nvCxnSpPr>
        <xdr:cNvPr id="349" name="直線コネクタ 348"/>
        <xdr:cNvCxnSpPr/>
      </xdr:nvCxnSpPr>
      <xdr:spPr>
        <a:xfrm>
          <a:off x="10388600" y="10205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76733</xdr:rowOff>
    </xdr:from>
    <xdr:ext cx="690189" cy="259045"/>
    <xdr:sp macro="" textlink="">
      <xdr:nvSpPr>
        <xdr:cNvPr id="350" name="農林水産業費最大値テキスト"/>
        <xdr:cNvSpPr txBox="1"/>
      </xdr:nvSpPr>
      <xdr:spPr>
        <a:xfrm>
          <a:off x="10528300" y="847778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1,388,859</a:t>
          </a:r>
          <a:endParaRPr kumimoji="1" lang="ja-JP" altLang="en-US" sz="1000" b="1">
            <a:latin typeface="ＭＳ Ｐゴシック"/>
          </a:endParaRPr>
        </a:p>
      </xdr:txBody>
    </xdr:sp>
    <xdr:clientData/>
  </xdr:oneCellAnchor>
  <xdr:twoCellAnchor>
    <xdr:from>
      <xdr:col>15</xdr:col>
      <xdr:colOff>92075</xdr:colOff>
      <xdr:row>50</xdr:row>
      <xdr:rowOff>130056</xdr:rowOff>
    </xdr:from>
    <xdr:to>
      <xdr:col>15</xdr:col>
      <xdr:colOff>269875</xdr:colOff>
      <xdr:row>50</xdr:row>
      <xdr:rowOff>130056</xdr:rowOff>
    </xdr:to>
    <xdr:cxnSp macro="">
      <xdr:nvCxnSpPr>
        <xdr:cNvPr id="351" name="直線コネクタ 350"/>
        <xdr:cNvCxnSpPr/>
      </xdr:nvCxnSpPr>
      <xdr:spPr>
        <a:xfrm>
          <a:off x="10388600" y="8702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55</xdr:row>
      <xdr:rowOff>170227</xdr:rowOff>
    </xdr:from>
    <xdr:to>
      <xdr:col>15</xdr:col>
      <xdr:colOff>180975</xdr:colOff>
      <xdr:row>57</xdr:row>
      <xdr:rowOff>69407</xdr:rowOff>
    </xdr:to>
    <xdr:cxnSp macro="">
      <xdr:nvCxnSpPr>
        <xdr:cNvPr id="352" name="直線コネクタ 351"/>
        <xdr:cNvCxnSpPr/>
      </xdr:nvCxnSpPr>
      <xdr:spPr>
        <a:xfrm>
          <a:off x="9639300" y="9599977"/>
          <a:ext cx="838200" cy="242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87623</xdr:rowOff>
    </xdr:from>
    <xdr:ext cx="599010" cy="259045"/>
    <xdr:sp macro="" textlink="">
      <xdr:nvSpPr>
        <xdr:cNvPr id="353" name="農林水産業費平均値テキスト"/>
        <xdr:cNvSpPr txBox="1"/>
      </xdr:nvSpPr>
      <xdr:spPr>
        <a:xfrm>
          <a:off x="10528300" y="1003172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101,355</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109196</xdr:rowOff>
    </xdr:from>
    <xdr:to>
      <xdr:col>15</xdr:col>
      <xdr:colOff>231775</xdr:colOff>
      <xdr:row>59</xdr:row>
      <xdr:rowOff>39346</xdr:rowOff>
    </xdr:to>
    <xdr:sp macro="" textlink="">
      <xdr:nvSpPr>
        <xdr:cNvPr id="354" name="フローチャート : 判断 353"/>
        <xdr:cNvSpPr/>
      </xdr:nvSpPr>
      <xdr:spPr>
        <a:xfrm>
          <a:off x="10426700" y="10053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55</xdr:row>
      <xdr:rowOff>170227</xdr:rowOff>
    </xdr:from>
    <xdr:to>
      <xdr:col>14</xdr:col>
      <xdr:colOff>28575</xdr:colOff>
      <xdr:row>56</xdr:row>
      <xdr:rowOff>83963</xdr:rowOff>
    </xdr:to>
    <xdr:cxnSp macro="">
      <xdr:nvCxnSpPr>
        <xdr:cNvPr id="355" name="直線コネクタ 354"/>
        <xdr:cNvCxnSpPr/>
      </xdr:nvCxnSpPr>
      <xdr:spPr>
        <a:xfrm flipV="1">
          <a:off x="8750300" y="9599977"/>
          <a:ext cx="889000" cy="85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58</xdr:row>
      <xdr:rowOff>90397</xdr:rowOff>
    </xdr:from>
    <xdr:to>
      <xdr:col>14</xdr:col>
      <xdr:colOff>79375</xdr:colOff>
      <xdr:row>59</xdr:row>
      <xdr:rowOff>20547</xdr:rowOff>
    </xdr:to>
    <xdr:sp macro="" textlink="">
      <xdr:nvSpPr>
        <xdr:cNvPr id="356" name="フローチャート : 判断 355"/>
        <xdr:cNvSpPr/>
      </xdr:nvSpPr>
      <xdr:spPr>
        <a:xfrm>
          <a:off x="9588500" y="10034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59</xdr:row>
      <xdr:rowOff>11674</xdr:rowOff>
    </xdr:from>
    <xdr:ext cx="599010" cy="259045"/>
    <xdr:sp macro="" textlink="">
      <xdr:nvSpPr>
        <xdr:cNvPr id="357" name="テキスト ボックス 356"/>
        <xdr:cNvSpPr txBox="1"/>
      </xdr:nvSpPr>
      <xdr:spPr>
        <a:xfrm>
          <a:off x="9339794" y="101272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118,625</a:t>
          </a:r>
          <a:endParaRPr kumimoji="1" lang="ja-JP" altLang="en-US" sz="1000" b="1">
            <a:solidFill>
              <a:srgbClr val="000080"/>
            </a:solidFill>
            <a:latin typeface="ＭＳ Ｐゴシック"/>
          </a:endParaRPr>
        </a:p>
      </xdr:txBody>
    </xdr:sp>
    <xdr:clientData/>
  </xdr:oneCellAnchor>
  <xdr:twoCellAnchor>
    <xdr:from>
      <xdr:col>11</xdr:col>
      <xdr:colOff>307975</xdr:colOff>
      <xdr:row>56</xdr:row>
      <xdr:rowOff>83963</xdr:rowOff>
    </xdr:from>
    <xdr:to>
      <xdr:col>12</xdr:col>
      <xdr:colOff>511175</xdr:colOff>
      <xdr:row>57</xdr:row>
      <xdr:rowOff>40924</xdr:rowOff>
    </xdr:to>
    <xdr:cxnSp macro="">
      <xdr:nvCxnSpPr>
        <xdr:cNvPr id="358" name="直線コネクタ 357"/>
        <xdr:cNvCxnSpPr/>
      </xdr:nvCxnSpPr>
      <xdr:spPr>
        <a:xfrm flipV="1">
          <a:off x="7861300" y="9685163"/>
          <a:ext cx="889000" cy="128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75705</xdr:rowOff>
    </xdr:from>
    <xdr:to>
      <xdr:col>12</xdr:col>
      <xdr:colOff>561975</xdr:colOff>
      <xdr:row>59</xdr:row>
      <xdr:rowOff>5855</xdr:rowOff>
    </xdr:to>
    <xdr:sp macro="" textlink="">
      <xdr:nvSpPr>
        <xdr:cNvPr id="359" name="フローチャート : 判断 358"/>
        <xdr:cNvSpPr/>
      </xdr:nvSpPr>
      <xdr:spPr>
        <a:xfrm>
          <a:off x="8699500" y="10019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58</xdr:row>
      <xdr:rowOff>168432</xdr:rowOff>
    </xdr:from>
    <xdr:ext cx="599010" cy="259045"/>
    <xdr:sp macro="" textlink="">
      <xdr:nvSpPr>
        <xdr:cNvPr id="360" name="テキスト ボックス 359"/>
        <xdr:cNvSpPr txBox="1"/>
      </xdr:nvSpPr>
      <xdr:spPr>
        <a:xfrm>
          <a:off x="8450794" y="101125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132,122</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18360</xdr:rowOff>
    </xdr:from>
    <xdr:to>
      <xdr:col>11</xdr:col>
      <xdr:colOff>307975</xdr:colOff>
      <xdr:row>57</xdr:row>
      <xdr:rowOff>40924</xdr:rowOff>
    </xdr:to>
    <xdr:cxnSp macro="">
      <xdr:nvCxnSpPr>
        <xdr:cNvPr id="361" name="直線コネクタ 360"/>
        <xdr:cNvCxnSpPr/>
      </xdr:nvCxnSpPr>
      <xdr:spPr>
        <a:xfrm>
          <a:off x="6972300" y="9791010"/>
          <a:ext cx="889000" cy="22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84189</xdr:rowOff>
    </xdr:from>
    <xdr:to>
      <xdr:col>11</xdr:col>
      <xdr:colOff>358775</xdr:colOff>
      <xdr:row>59</xdr:row>
      <xdr:rowOff>14339</xdr:rowOff>
    </xdr:to>
    <xdr:sp macro="" textlink="">
      <xdr:nvSpPr>
        <xdr:cNvPr id="362" name="フローチャート : 判断 361"/>
        <xdr:cNvSpPr/>
      </xdr:nvSpPr>
      <xdr:spPr>
        <a:xfrm>
          <a:off x="7810500" y="10028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59</xdr:row>
      <xdr:rowOff>5466</xdr:rowOff>
    </xdr:from>
    <xdr:ext cx="599010" cy="259045"/>
    <xdr:sp macro="" textlink="">
      <xdr:nvSpPr>
        <xdr:cNvPr id="363" name="テキスト ボックス 362"/>
        <xdr:cNvSpPr txBox="1"/>
      </xdr:nvSpPr>
      <xdr:spPr>
        <a:xfrm>
          <a:off x="7561794" y="10121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124,328</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94516</xdr:rowOff>
    </xdr:from>
    <xdr:to>
      <xdr:col>10</xdr:col>
      <xdr:colOff>155575</xdr:colOff>
      <xdr:row>59</xdr:row>
      <xdr:rowOff>24666</xdr:rowOff>
    </xdr:to>
    <xdr:sp macro="" textlink="">
      <xdr:nvSpPr>
        <xdr:cNvPr id="364" name="フローチャート : 判断 363"/>
        <xdr:cNvSpPr/>
      </xdr:nvSpPr>
      <xdr:spPr>
        <a:xfrm>
          <a:off x="6921500" y="10038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59</xdr:row>
      <xdr:rowOff>15793</xdr:rowOff>
    </xdr:from>
    <xdr:ext cx="599010" cy="259045"/>
    <xdr:sp macro="" textlink="">
      <xdr:nvSpPr>
        <xdr:cNvPr id="365" name="テキスト ボックス 364"/>
        <xdr:cNvSpPr txBox="1"/>
      </xdr:nvSpPr>
      <xdr:spPr>
        <a:xfrm>
          <a:off x="6672794" y="101313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114,841</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6" name="テキスト ボックス 365"/>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7" name="テキスト ボックス 366"/>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8" name="テキスト ボックス 367"/>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9" name="テキスト ボックス 368"/>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0" name="テキスト ボックス 369"/>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57</xdr:row>
      <xdr:rowOff>18607</xdr:rowOff>
    </xdr:from>
    <xdr:to>
      <xdr:col>15</xdr:col>
      <xdr:colOff>231775</xdr:colOff>
      <xdr:row>57</xdr:row>
      <xdr:rowOff>120207</xdr:rowOff>
    </xdr:to>
    <xdr:sp macro="" textlink="">
      <xdr:nvSpPr>
        <xdr:cNvPr id="371" name="円/楕円 370"/>
        <xdr:cNvSpPr/>
      </xdr:nvSpPr>
      <xdr:spPr>
        <a:xfrm>
          <a:off x="10426700" y="9791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41484</xdr:rowOff>
    </xdr:from>
    <xdr:ext cx="599010" cy="259045"/>
    <xdr:sp macro="" textlink="">
      <xdr:nvSpPr>
        <xdr:cNvPr id="372" name="農林水産業費該当値テキスト"/>
        <xdr:cNvSpPr txBox="1"/>
      </xdr:nvSpPr>
      <xdr:spPr>
        <a:xfrm>
          <a:off x="10528300" y="96426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342,074</a:t>
          </a:r>
          <a:endParaRPr kumimoji="1" lang="ja-JP" altLang="en-US" sz="1000" b="1">
            <a:solidFill>
              <a:srgbClr val="FF0000"/>
            </a:solidFill>
            <a:latin typeface="ＭＳ Ｐゴシック"/>
          </a:endParaRPr>
        </a:p>
      </xdr:txBody>
    </xdr:sp>
    <xdr:clientData/>
  </xdr:oneCellAnchor>
  <xdr:twoCellAnchor>
    <xdr:from>
      <xdr:col>13</xdr:col>
      <xdr:colOff>663575</xdr:colOff>
      <xdr:row>55</xdr:row>
      <xdr:rowOff>119427</xdr:rowOff>
    </xdr:from>
    <xdr:to>
      <xdr:col>14</xdr:col>
      <xdr:colOff>79375</xdr:colOff>
      <xdr:row>56</xdr:row>
      <xdr:rowOff>49577</xdr:rowOff>
    </xdr:to>
    <xdr:sp macro="" textlink="">
      <xdr:nvSpPr>
        <xdr:cNvPr id="373" name="円/楕円 372"/>
        <xdr:cNvSpPr/>
      </xdr:nvSpPr>
      <xdr:spPr>
        <a:xfrm>
          <a:off x="9588500" y="9549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54</xdr:row>
      <xdr:rowOff>66104</xdr:rowOff>
    </xdr:from>
    <xdr:ext cx="599010" cy="259045"/>
    <xdr:sp macro="" textlink="">
      <xdr:nvSpPr>
        <xdr:cNvPr id="374" name="テキスト ボックス 373"/>
        <xdr:cNvSpPr txBox="1"/>
      </xdr:nvSpPr>
      <xdr:spPr>
        <a:xfrm>
          <a:off x="9339794" y="93244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564,457</a:t>
          </a:r>
          <a:endParaRPr kumimoji="1" lang="ja-JP" altLang="en-US" sz="1000" b="1">
            <a:solidFill>
              <a:srgbClr val="FF0000"/>
            </a:solidFill>
            <a:latin typeface="ＭＳ Ｐゴシック"/>
          </a:endParaRPr>
        </a:p>
      </xdr:txBody>
    </xdr:sp>
    <xdr:clientData/>
  </xdr:oneCellAnchor>
  <xdr:twoCellAnchor>
    <xdr:from>
      <xdr:col>12</xdr:col>
      <xdr:colOff>460375</xdr:colOff>
      <xdr:row>56</xdr:row>
      <xdr:rowOff>33163</xdr:rowOff>
    </xdr:from>
    <xdr:to>
      <xdr:col>12</xdr:col>
      <xdr:colOff>561975</xdr:colOff>
      <xdr:row>56</xdr:row>
      <xdr:rowOff>134763</xdr:rowOff>
    </xdr:to>
    <xdr:sp macro="" textlink="">
      <xdr:nvSpPr>
        <xdr:cNvPr id="375" name="円/楕円 374"/>
        <xdr:cNvSpPr/>
      </xdr:nvSpPr>
      <xdr:spPr>
        <a:xfrm>
          <a:off x="8699500" y="9634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54</xdr:row>
      <xdr:rowOff>151290</xdr:rowOff>
    </xdr:from>
    <xdr:ext cx="599010" cy="259045"/>
    <xdr:sp macro="" textlink="">
      <xdr:nvSpPr>
        <xdr:cNvPr id="376" name="テキスト ボックス 375"/>
        <xdr:cNvSpPr txBox="1"/>
      </xdr:nvSpPr>
      <xdr:spPr>
        <a:xfrm>
          <a:off x="8450794" y="94095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486,202</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161574</xdr:rowOff>
    </xdr:from>
    <xdr:to>
      <xdr:col>11</xdr:col>
      <xdr:colOff>358775</xdr:colOff>
      <xdr:row>57</xdr:row>
      <xdr:rowOff>91724</xdr:rowOff>
    </xdr:to>
    <xdr:sp macro="" textlink="">
      <xdr:nvSpPr>
        <xdr:cNvPr id="377" name="円/楕円 376"/>
        <xdr:cNvSpPr/>
      </xdr:nvSpPr>
      <xdr:spPr>
        <a:xfrm>
          <a:off x="7810500" y="9762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55</xdr:row>
      <xdr:rowOff>108251</xdr:rowOff>
    </xdr:from>
    <xdr:ext cx="599010" cy="259045"/>
    <xdr:sp macro="" textlink="">
      <xdr:nvSpPr>
        <xdr:cNvPr id="378" name="テキスト ボックス 377"/>
        <xdr:cNvSpPr txBox="1"/>
      </xdr:nvSpPr>
      <xdr:spPr>
        <a:xfrm>
          <a:off x="7561794" y="95380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368,239</a:t>
          </a:r>
          <a:endParaRPr kumimoji="1" lang="ja-JP" altLang="en-US" sz="1000" b="1">
            <a:solidFill>
              <a:srgbClr val="FF0000"/>
            </a:solidFill>
            <a:latin typeface="ＭＳ Ｐゴシック"/>
          </a:endParaRPr>
        </a:p>
      </xdr:txBody>
    </xdr:sp>
    <xdr:clientData/>
  </xdr:oneCellAnchor>
  <xdr:twoCellAnchor>
    <xdr:from>
      <xdr:col>10</xdr:col>
      <xdr:colOff>53975</xdr:colOff>
      <xdr:row>56</xdr:row>
      <xdr:rowOff>139010</xdr:rowOff>
    </xdr:from>
    <xdr:to>
      <xdr:col>10</xdr:col>
      <xdr:colOff>155575</xdr:colOff>
      <xdr:row>57</xdr:row>
      <xdr:rowOff>69160</xdr:rowOff>
    </xdr:to>
    <xdr:sp macro="" textlink="">
      <xdr:nvSpPr>
        <xdr:cNvPr id="379" name="円/楕円 378"/>
        <xdr:cNvSpPr/>
      </xdr:nvSpPr>
      <xdr:spPr>
        <a:xfrm>
          <a:off x="6921500" y="9740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55</xdr:row>
      <xdr:rowOff>85687</xdr:rowOff>
    </xdr:from>
    <xdr:ext cx="599010" cy="259045"/>
    <xdr:sp macro="" textlink="">
      <xdr:nvSpPr>
        <xdr:cNvPr id="380" name="テキスト ボックス 379"/>
        <xdr:cNvSpPr txBox="1"/>
      </xdr:nvSpPr>
      <xdr:spPr>
        <a:xfrm>
          <a:off x="6672794" y="95154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388,967</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1" name="正方形/長方形 38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2" name="正方形/長方形 381"/>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3" name="正方形/長方形 382"/>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11/60</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4" name="正方形/長方形 383"/>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5" name="正方形/長方形 384"/>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6" name="正方形/長方形 385"/>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7" name="正方形/長方形 386"/>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10,131</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8" name="正方形/長方形 387"/>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9" name="テキスト ボックス 388"/>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0" name="直線コネクタ 389"/>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1" name="直線コネクタ 390"/>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2" name="テキスト ボックス 391"/>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3" name="直線コネクタ 392"/>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4" name="テキスト ボックス 393"/>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5" name="直線コネクタ 394"/>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6" name="テキスト ボックス 395"/>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7" name="直線コネクタ 396"/>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8" name="テキスト ボックス 397"/>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9" name="直線コネクタ 398"/>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400" name="テキスト ボックス 399"/>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1" name="直線コネクタ 400"/>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2" name="テキスト ボックス 401"/>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3"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429</xdr:rowOff>
    </xdr:from>
    <xdr:to>
      <xdr:col>15</xdr:col>
      <xdr:colOff>180340</xdr:colOff>
      <xdr:row>79</xdr:row>
      <xdr:rowOff>30693</xdr:rowOff>
    </xdr:to>
    <xdr:cxnSp macro="">
      <xdr:nvCxnSpPr>
        <xdr:cNvPr id="404" name="直線コネクタ 403"/>
        <xdr:cNvCxnSpPr/>
      </xdr:nvCxnSpPr>
      <xdr:spPr>
        <a:xfrm flipV="1">
          <a:off x="10475595" y="12001929"/>
          <a:ext cx="1270" cy="15733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34520</xdr:rowOff>
    </xdr:from>
    <xdr:ext cx="469744" cy="259045"/>
    <xdr:sp macro="" textlink="">
      <xdr:nvSpPr>
        <xdr:cNvPr id="405" name="商工費最小値テキスト"/>
        <xdr:cNvSpPr txBox="1"/>
      </xdr:nvSpPr>
      <xdr:spPr>
        <a:xfrm>
          <a:off x="10528300" y="13579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3,611</a:t>
          </a:r>
          <a:endParaRPr kumimoji="1" lang="ja-JP" altLang="en-US" sz="1000" b="1">
            <a:latin typeface="ＭＳ Ｐゴシック"/>
          </a:endParaRPr>
        </a:p>
      </xdr:txBody>
    </xdr:sp>
    <xdr:clientData/>
  </xdr:oneCellAnchor>
  <xdr:twoCellAnchor>
    <xdr:from>
      <xdr:col>15</xdr:col>
      <xdr:colOff>92075</xdr:colOff>
      <xdr:row>79</xdr:row>
      <xdr:rowOff>30693</xdr:rowOff>
    </xdr:from>
    <xdr:to>
      <xdr:col>15</xdr:col>
      <xdr:colOff>269875</xdr:colOff>
      <xdr:row>79</xdr:row>
      <xdr:rowOff>30693</xdr:rowOff>
    </xdr:to>
    <xdr:cxnSp macro="">
      <xdr:nvCxnSpPr>
        <xdr:cNvPr id="406" name="直線コネクタ 405"/>
        <xdr:cNvCxnSpPr/>
      </xdr:nvCxnSpPr>
      <xdr:spPr>
        <a:xfrm>
          <a:off x="10388600" y="13575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118556</xdr:rowOff>
    </xdr:from>
    <xdr:ext cx="599010" cy="259045"/>
    <xdr:sp macro="" textlink="">
      <xdr:nvSpPr>
        <xdr:cNvPr id="407" name="商工費最大値テキスト"/>
        <xdr:cNvSpPr txBox="1"/>
      </xdr:nvSpPr>
      <xdr:spPr>
        <a:xfrm>
          <a:off x="10528300" y="11777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416,554</a:t>
          </a:r>
          <a:endParaRPr kumimoji="1" lang="ja-JP" altLang="en-US" sz="1000" b="1">
            <a:latin typeface="ＭＳ Ｐゴシック"/>
          </a:endParaRPr>
        </a:p>
      </xdr:txBody>
    </xdr:sp>
    <xdr:clientData/>
  </xdr:oneCellAnchor>
  <xdr:twoCellAnchor>
    <xdr:from>
      <xdr:col>15</xdr:col>
      <xdr:colOff>92075</xdr:colOff>
      <xdr:row>70</xdr:row>
      <xdr:rowOff>429</xdr:rowOff>
    </xdr:from>
    <xdr:to>
      <xdr:col>15</xdr:col>
      <xdr:colOff>269875</xdr:colOff>
      <xdr:row>70</xdr:row>
      <xdr:rowOff>429</xdr:rowOff>
    </xdr:to>
    <xdr:cxnSp macro="">
      <xdr:nvCxnSpPr>
        <xdr:cNvPr id="408" name="直線コネクタ 407"/>
        <xdr:cNvCxnSpPr/>
      </xdr:nvCxnSpPr>
      <xdr:spPr>
        <a:xfrm>
          <a:off x="10388600" y="12001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4338</xdr:rowOff>
    </xdr:from>
    <xdr:to>
      <xdr:col>15</xdr:col>
      <xdr:colOff>180975</xdr:colOff>
      <xdr:row>77</xdr:row>
      <xdr:rowOff>149541</xdr:rowOff>
    </xdr:to>
    <xdr:cxnSp macro="">
      <xdr:nvCxnSpPr>
        <xdr:cNvPr id="409" name="直線コネクタ 408"/>
        <xdr:cNvCxnSpPr/>
      </xdr:nvCxnSpPr>
      <xdr:spPr>
        <a:xfrm flipV="1">
          <a:off x="9639300" y="13205988"/>
          <a:ext cx="838200" cy="145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156115</xdr:rowOff>
    </xdr:from>
    <xdr:ext cx="534377" cy="259045"/>
    <xdr:sp macro="" textlink="">
      <xdr:nvSpPr>
        <xdr:cNvPr id="410" name="商工費平均値テキスト"/>
        <xdr:cNvSpPr txBox="1"/>
      </xdr:nvSpPr>
      <xdr:spPr>
        <a:xfrm>
          <a:off x="10528300" y="133577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41,696</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6238</xdr:rowOff>
    </xdr:from>
    <xdr:to>
      <xdr:col>15</xdr:col>
      <xdr:colOff>231775</xdr:colOff>
      <xdr:row>78</xdr:row>
      <xdr:rowOff>107838</xdr:rowOff>
    </xdr:to>
    <xdr:sp macro="" textlink="">
      <xdr:nvSpPr>
        <xdr:cNvPr id="411" name="フローチャート : 判断 410"/>
        <xdr:cNvSpPr/>
      </xdr:nvSpPr>
      <xdr:spPr>
        <a:xfrm>
          <a:off x="10426700" y="13379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76</xdr:row>
      <xdr:rowOff>90413</xdr:rowOff>
    </xdr:from>
    <xdr:to>
      <xdr:col>14</xdr:col>
      <xdr:colOff>28575</xdr:colOff>
      <xdr:row>77</xdr:row>
      <xdr:rowOff>149541</xdr:rowOff>
    </xdr:to>
    <xdr:cxnSp macro="">
      <xdr:nvCxnSpPr>
        <xdr:cNvPr id="412" name="直線コネクタ 411"/>
        <xdr:cNvCxnSpPr/>
      </xdr:nvCxnSpPr>
      <xdr:spPr>
        <a:xfrm>
          <a:off x="8750300" y="13120613"/>
          <a:ext cx="889000" cy="230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139071</xdr:rowOff>
    </xdr:from>
    <xdr:to>
      <xdr:col>14</xdr:col>
      <xdr:colOff>79375</xdr:colOff>
      <xdr:row>78</xdr:row>
      <xdr:rowOff>69221</xdr:rowOff>
    </xdr:to>
    <xdr:sp macro="" textlink="">
      <xdr:nvSpPr>
        <xdr:cNvPr id="413" name="フローチャート : 判断 412"/>
        <xdr:cNvSpPr/>
      </xdr:nvSpPr>
      <xdr:spPr>
        <a:xfrm>
          <a:off x="9588500" y="13340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60348</xdr:rowOff>
    </xdr:from>
    <xdr:ext cx="534377" cy="259045"/>
    <xdr:sp macro="" textlink="">
      <xdr:nvSpPr>
        <xdr:cNvPr id="414" name="テキスト ボックス 413"/>
        <xdr:cNvSpPr txBox="1"/>
      </xdr:nvSpPr>
      <xdr:spPr>
        <a:xfrm>
          <a:off x="9372111" y="13433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51,832</a:t>
          </a:r>
          <a:endParaRPr kumimoji="1" lang="ja-JP" altLang="en-US" sz="1000" b="1">
            <a:solidFill>
              <a:srgbClr val="000080"/>
            </a:solidFill>
            <a:latin typeface="ＭＳ Ｐゴシック"/>
          </a:endParaRPr>
        </a:p>
      </xdr:txBody>
    </xdr:sp>
    <xdr:clientData/>
  </xdr:oneCellAnchor>
  <xdr:twoCellAnchor>
    <xdr:from>
      <xdr:col>11</xdr:col>
      <xdr:colOff>307975</xdr:colOff>
      <xdr:row>76</xdr:row>
      <xdr:rowOff>90413</xdr:rowOff>
    </xdr:from>
    <xdr:to>
      <xdr:col>12</xdr:col>
      <xdr:colOff>511175</xdr:colOff>
      <xdr:row>77</xdr:row>
      <xdr:rowOff>75025</xdr:rowOff>
    </xdr:to>
    <xdr:cxnSp macro="">
      <xdr:nvCxnSpPr>
        <xdr:cNvPr id="415" name="直線コネクタ 414"/>
        <xdr:cNvCxnSpPr/>
      </xdr:nvCxnSpPr>
      <xdr:spPr>
        <a:xfrm flipV="1">
          <a:off x="7861300" y="13120613"/>
          <a:ext cx="889000" cy="156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78</xdr:row>
      <xdr:rowOff>8630</xdr:rowOff>
    </xdr:from>
    <xdr:to>
      <xdr:col>12</xdr:col>
      <xdr:colOff>561975</xdr:colOff>
      <xdr:row>78</xdr:row>
      <xdr:rowOff>110230</xdr:rowOff>
    </xdr:to>
    <xdr:sp macro="" textlink="">
      <xdr:nvSpPr>
        <xdr:cNvPr id="416" name="フローチャート : 判断 415"/>
        <xdr:cNvSpPr/>
      </xdr:nvSpPr>
      <xdr:spPr>
        <a:xfrm>
          <a:off x="8699500" y="13381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78</xdr:row>
      <xdr:rowOff>101357</xdr:rowOff>
    </xdr:from>
    <xdr:ext cx="534377" cy="259045"/>
    <xdr:sp macro="" textlink="">
      <xdr:nvSpPr>
        <xdr:cNvPr id="417" name="テキスト ボックス 416"/>
        <xdr:cNvSpPr txBox="1"/>
      </xdr:nvSpPr>
      <xdr:spPr>
        <a:xfrm>
          <a:off x="8483111" y="13474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41,068</a:t>
          </a:r>
          <a:endParaRPr kumimoji="1" lang="ja-JP" altLang="en-US" sz="1000" b="1">
            <a:solidFill>
              <a:srgbClr val="000080"/>
            </a:solidFill>
            <a:latin typeface="ＭＳ Ｐゴシック"/>
          </a:endParaRPr>
        </a:p>
      </xdr:txBody>
    </xdr:sp>
    <xdr:clientData/>
  </xdr:oneCellAnchor>
  <xdr:twoCellAnchor>
    <xdr:from>
      <xdr:col>10</xdr:col>
      <xdr:colOff>104775</xdr:colOff>
      <xdr:row>77</xdr:row>
      <xdr:rowOff>75025</xdr:rowOff>
    </xdr:from>
    <xdr:to>
      <xdr:col>11</xdr:col>
      <xdr:colOff>307975</xdr:colOff>
      <xdr:row>77</xdr:row>
      <xdr:rowOff>140195</xdr:rowOff>
    </xdr:to>
    <xdr:cxnSp macro="">
      <xdr:nvCxnSpPr>
        <xdr:cNvPr id="418" name="直線コネクタ 417"/>
        <xdr:cNvCxnSpPr/>
      </xdr:nvCxnSpPr>
      <xdr:spPr>
        <a:xfrm flipV="1">
          <a:off x="6972300" y="13276675"/>
          <a:ext cx="889000" cy="65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78</xdr:row>
      <xdr:rowOff>33865</xdr:rowOff>
    </xdr:from>
    <xdr:to>
      <xdr:col>11</xdr:col>
      <xdr:colOff>358775</xdr:colOff>
      <xdr:row>78</xdr:row>
      <xdr:rowOff>135465</xdr:rowOff>
    </xdr:to>
    <xdr:sp macro="" textlink="">
      <xdr:nvSpPr>
        <xdr:cNvPr id="419" name="フローチャート : 判断 418"/>
        <xdr:cNvSpPr/>
      </xdr:nvSpPr>
      <xdr:spPr>
        <a:xfrm>
          <a:off x="7810500" y="13406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78</xdr:row>
      <xdr:rowOff>126592</xdr:rowOff>
    </xdr:from>
    <xdr:ext cx="534377" cy="259045"/>
    <xdr:sp macro="" textlink="">
      <xdr:nvSpPr>
        <xdr:cNvPr id="420" name="テキスト ボックス 419"/>
        <xdr:cNvSpPr txBox="1"/>
      </xdr:nvSpPr>
      <xdr:spPr>
        <a:xfrm>
          <a:off x="7594111" y="13499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34,445</a:t>
          </a:r>
          <a:endParaRPr kumimoji="1" lang="ja-JP" altLang="en-US" sz="1000" b="1">
            <a:solidFill>
              <a:srgbClr val="000080"/>
            </a:solidFill>
            <a:latin typeface="ＭＳ Ｐゴシック"/>
          </a:endParaRPr>
        </a:p>
      </xdr:txBody>
    </xdr:sp>
    <xdr:clientData/>
  </xdr:oneCellAnchor>
  <xdr:twoCellAnchor>
    <xdr:from>
      <xdr:col>10</xdr:col>
      <xdr:colOff>53975</xdr:colOff>
      <xdr:row>78</xdr:row>
      <xdr:rowOff>21509</xdr:rowOff>
    </xdr:from>
    <xdr:to>
      <xdr:col>10</xdr:col>
      <xdr:colOff>155575</xdr:colOff>
      <xdr:row>78</xdr:row>
      <xdr:rowOff>123109</xdr:rowOff>
    </xdr:to>
    <xdr:sp macro="" textlink="">
      <xdr:nvSpPr>
        <xdr:cNvPr id="421" name="フローチャート : 判断 420"/>
        <xdr:cNvSpPr/>
      </xdr:nvSpPr>
      <xdr:spPr>
        <a:xfrm>
          <a:off x="6921500" y="13394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78</xdr:row>
      <xdr:rowOff>114236</xdr:rowOff>
    </xdr:from>
    <xdr:ext cx="534377" cy="259045"/>
    <xdr:sp macro="" textlink="">
      <xdr:nvSpPr>
        <xdr:cNvPr id="422" name="テキスト ボックス 421"/>
        <xdr:cNvSpPr txBox="1"/>
      </xdr:nvSpPr>
      <xdr:spPr>
        <a:xfrm>
          <a:off x="6705111" y="134873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37,688</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3" name="テキスト ボックス 422"/>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4" name="テキスト ボックス 423"/>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5" name="テキスト ボックス 424"/>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6" name="テキスト ボックス 425"/>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7" name="テキスト ボックス 426"/>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76</xdr:row>
      <xdr:rowOff>124988</xdr:rowOff>
    </xdr:from>
    <xdr:to>
      <xdr:col>15</xdr:col>
      <xdr:colOff>231775</xdr:colOff>
      <xdr:row>77</xdr:row>
      <xdr:rowOff>55138</xdr:rowOff>
    </xdr:to>
    <xdr:sp macro="" textlink="">
      <xdr:nvSpPr>
        <xdr:cNvPr id="428" name="円/楕円 427"/>
        <xdr:cNvSpPr/>
      </xdr:nvSpPr>
      <xdr:spPr>
        <a:xfrm>
          <a:off x="10426700" y="13155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75</xdr:row>
      <xdr:rowOff>147865</xdr:rowOff>
    </xdr:from>
    <xdr:ext cx="599010" cy="259045"/>
    <xdr:sp macro="" textlink="">
      <xdr:nvSpPr>
        <xdr:cNvPr id="429" name="商工費該当値テキスト"/>
        <xdr:cNvSpPr txBox="1"/>
      </xdr:nvSpPr>
      <xdr:spPr>
        <a:xfrm>
          <a:off x="10528300" y="130066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100,528</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98741</xdr:rowOff>
    </xdr:from>
    <xdr:to>
      <xdr:col>14</xdr:col>
      <xdr:colOff>79375</xdr:colOff>
      <xdr:row>78</xdr:row>
      <xdr:rowOff>28891</xdr:rowOff>
    </xdr:to>
    <xdr:sp macro="" textlink="">
      <xdr:nvSpPr>
        <xdr:cNvPr id="430" name="円/楕円 429"/>
        <xdr:cNvSpPr/>
      </xdr:nvSpPr>
      <xdr:spPr>
        <a:xfrm>
          <a:off x="9588500" y="13300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45418</xdr:rowOff>
    </xdr:from>
    <xdr:ext cx="534377" cy="259045"/>
    <xdr:sp macro="" textlink="">
      <xdr:nvSpPr>
        <xdr:cNvPr id="431" name="テキスト ボックス 430"/>
        <xdr:cNvSpPr txBox="1"/>
      </xdr:nvSpPr>
      <xdr:spPr>
        <a:xfrm>
          <a:off x="9372111" y="13075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62,417</a:t>
          </a:r>
          <a:endParaRPr kumimoji="1" lang="ja-JP" altLang="en-US" sz="1000" b="1">
            <a:solidFill>
              <a:srgbClr val="FF0000"/>
            </a:solidFill>
            <a:latin typeface="ＭＳ Ｐゴシック"/>
          </a:endParaRPr>
        </a:p>
      </xdr:txBody>
    </xdr:sp>
    <xdr:clientData/>
  </xdr:oneCellAnchor>
  <xdr:twoCellAnchor>
    <xdr:from>
      <xdr:col>12</xdr:col>
      <xdr:colOff>460375</xdr:colOff>
      <xdr:row>76</xdr:row>
      <xdr:rowOff>39613</xdr:rowOff>
    </xdr:from>
    <xdr:to>
      <xdr:col>12</xdr:col>
      <xdr:colOff>561975</xdr:colOff>
      <xdr:row>76</xdr:row>
      <xdr:rowOff>141213</xdr:rowOff>
    </xdr:to>
    <xdr:sp macro="" textlink="">
      <xdr:nvSpPr>
        <xdr:cNvPr id="432" name="円/楕円 431"/>
        <xdr:cNvSpPr/>
      </xdr:nvSpPr>
      <xdr:spPr>
        <a:xfrm>
          <a:off x="8699500" y="13069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74</xdr:row>
      <xdr:rowOff>157741</xdr:rowOff>
    </xdr:from>
    <xdr:ext cx="599010" cy="259045"/>
    <xdr:sp macro="" textlink="">
      <xdr:nvSpPr>
        <xdr:cNvPr id="433" name="テキスト ボックス 432"/>
        <xdr:cNvSpPr txBox="1"/>
      </xdr:nvSpPr>
      <xdr:spPr>
        <a:xfrm>
          <a:off x="8450794" y="128450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122,936</a:t>
          </a:r>
          <a:endParaRPr kumimoji="1" lang="ja-JP" altLang="en-US" sz="1000" b="1">
            <a:solidFill>
              <a:srgbClr val="FF0000"/>
            </a:solidFill>
            <a:latin typeface="ＭＳ Ｐゴシック"/>
          </a:endParaRPr>
        </a:p>
      </xdr:txBody>
    </xdr:sp>
    <xdr:clientData/>
  </xdr:oneCellAnchor>
  <xdr:twoCellAnchor>
    <xdr:from>
      <xdr:col>11</xdr:col>
      <xdr:colOff>257175</xdr:colOff>
      <xdr:row>77</xdr:row>
      <xdr:rowOff>24225</xdr:rowOff>
    </xdr:from>
    <xdr:to>
      <xdr:col>11</xdr:col>
      <xdr:colOff>358775</xdr:colOff>
      <xdr:row>77</xdr:row>
      <xdr:rowOff>125825</xdr:rowOff>
    </xdr:to>
    <xdr:sp macro="" textlink="">
      <xdr:nvSpPr>
        <xdr:cNvPr id="434" name="円/楕円 433"/>
        <xdr:cNvSpPr/>
      </xdr:nvSpPr>
      <xdr:spPr>
        <a:xfrm>
          <a:off x="7810500" y="13225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75</xdr:row>
      <xdr:rowOff>142352</xdr:rowOff>
    </xdr:from>
    <xdr:ext cx="534377" cy="259045"/>
    <xdr:sp macro="" textlink="">
      <xdr:nvSpPr>
        <xdr:cNvPr id="435" name="テキスト ボックス 434"/>
        <xdr:cNvSpPr txBox="1"/>
      </xdr:nvSpPr>
      <xdr:spPr>
        <a:xfrm>
          <a:off x="7594111" y="130011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81,975</a:t>
          </a:r>
          <a:endParaRPr kumimoji="1" lang="ja-JP" altLang="en-US" sz="1000" b="1">
            <a:solidFill>
              <a:srgbClr val="FF0000"/>
            </a:solidFill>
            <a:latin typeface="ＭＳ Ｐゴシック"/>
          </a:endParaRPr>
        </a:p>
      </xdr:txBody>
    </xdr:sp>
    <xdr:clientData/>
  </xdr:oneCellAnchor>
  <xdr:twoCellAnchor>
    <xdr:from>
      <xdr:col>10</xdr:col>
      <xdr:colOff>53975</xdr:colOff>
      <xdr:row>77</xdr:row>
      <xdr:rowOff>89395</xdr:rowOff>
    </xdr:from>
    <xdr:to>
      <xdr:col>10</xdr:col>
      <xdr:colOff>155575</xdr:colOff>
      <xdr:row>78</xdr:row>
      <xdr:rowOff>19545</xdr:rowOff>
    </xdr:to>
    <xdr:sp macro="" textlink="">
      <xdr:nvSpPr>
        <xdr:cNvPr id="436" name="円/楕円 435"/>
        <xdr:cNvSpPr/>
      </xdr:nvSpPr>
      <xdr:spPr>
        <a:xfrm>
          <a:off x="6921500" y="1329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76</xdr:row>
      <xdr:rowOff>36072</xdr:rowOff>
    </xdr:from>
    <xdr:ext cx="534377" cy="259045"/>
    <xdr:sp macro="" textlink="">
      <xdr:nvSpPr>
        <xdr:cNvPr id="437" name="テキスト ボックス 436"/>
        <xdr:cNvSpPr txBox="1"/>
      </xdr:nvSpPr>
      <xdr:spPr>
        <a:xfrm>
          <a:off x="6705111" y="13066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64,870</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8" name="正方形/長方形 437"/>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9" name="正方形/長方形 438"/>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40" name="正方形/長方形 439"/>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8/60</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41" name="正方形/長方形 440"/>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42" name="正方形/長方形 441"/>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3" name="正方形/長方形 442"/>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4" name="正方形/長方形 443"/>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49,515</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5" name="正方形/長方形 444"/>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6" name="テキスト ボックス 445"/>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7" name="直線コネクタ 446"/>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48" name="直線コネクタ 447"/>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49" name="テキスト ボックス 448"/>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50" name="直線コネクタ 449"/>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35577</xdr:rowOff>
    </xdr:from>
    <xdr:ext cx="595419" cy="259045"/>
    <xdr:sp macro="" textlink="">
      <xdr:nvSpPr>
        <xdr:cNvPr id="451" name="テキスト ボックス 450"/>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52" name="直線コネクタ 451"/>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53" name="テキスト ボックス 452"/>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4" name="直線コネクタ 453"/>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55" name="テキスト ボックス 454"/>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6" name="直線コネクタ 455"/>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57" name="テキスト ボックス 456"/>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8" name="直線コネクタ 457"/>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59" name="テキスト ボックス 458"/>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60"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76882</xdr:rowOff>
    </xdr:from>
    <xdr:to>
      <xdr:col>15</xdr:col>
      <xdr:colOff>180340</xdr:colOff>
      <xdr:row>98</xdr:row>
      <xdr:rowOff>159028</xdr:rowOff>
    </xdr:to>
    <xdr:cxnSp macro="">
      <xdr:nvCxnSpPr>
        <xdr:cNvPr id="461" name="直線コネクタ 460"/>
        <xdr:cNvCxnSpPr/>
      </xdr:nvCxnSpPr>
      <xdr:spPr>
        <a:xfrm flipV="1">
          <a:off x="10475595" y="15678832"/>
          <a:ext cx="1270" cy="12822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162855</xdr:rowOff>
    </xdr:from>
    <xdr:ext cx="534377" cy="259045"/>
    <xdr:sp macro="" textlink="">
      <xdr:nvSpPr>
        <xdr:cNvPr id="462" name="土木費最小値テキスト"/>
        <xdr:cNvSpPr txBox="1"/>
      </xdr:nvSpPr>
      <xdr:spPr>
        <a:xfrm>
          <a:off x="10528300" y="16964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29,854</a:t>
          </a:r>
          <a:endParaRPr kumimoji="1" lang="ja-JP" altLang="en-US" sz="1000" b="1">
            <a:latin typeface="ＭＳ Ｐゴシック"/>
          </a:endParaRPr>
        </a:p>
      </xdr:txBody>
    </xdr:sp>
    <xdr:clientData/>
  </xdr:oneCellAnchor>
  <xdr:twoCellAnchor>
    <xdr:from>
      <xdr:col>15</xdr:col>
      <xdr:colOff>92075</xdr:colOff>
      <xdr:row>98</xdr:row>
      <xdr:rowOff>159028</xdr:rowOff>
    </xdr:from>
    <xdr:to>
      <xdr:col>15</xdr:col>
      <xdr:colOff>269875</xdr:colOff>
      <xdr:row>98</xdr:row>
      <xdr:rowOff>159028</xdr:rowOff>
    </xdr:to>
    <xdr:cxnSp macro="">
      <xdr:nvCxnSpPr>
        <xdr:cNvPr id="463" name="直線コネクタ 462"/>
        <xdr:cNvCxnSpPr/>
      </xdr:nvCxnSpPr>
      <xdr:spPr>
        <a:xfrm>
          <a:off x="10388600" y="16961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23559</xdr:rowOff>
    </xdr:from>
    <xdr:ext cx="599010" cy="259045"/>
    <xdr:sp macro="" textlink="">
      <xdr:nvSpPr>
        <xdr:cNvPr id="464" name="土木費最大値テキスト"/>
        <xdr:cNvSpPr txBox="1"/>
      </xdr:nvSpPr>
      <xdr:spPr>
        <a:xfrm>
          <a:off x="10528300" y="154540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702,975</a:t>
          </a:r>
          <a:endParaRPr kumimoji="1" lang="ja-JP" altLang="en-US" sz="1000" b="1">
            <a:latin typeface="ＭＳ Ｐゴシック"/>
          </a:endParaRPr>
        </a:p>
      </xdr:txBody>
    </xdr:sp>
    <xdr:clientData/>
  </xdr:oneCellAnchor>
  <xdr:twoCellAnchor>
    <xdr:from>
      <xdr:col>15</xdr:col>
      <xdr:colOff>92075</xdr:colOff>
      <xdr:row>91</xdr:row>
      <xdr:rowOff>76882</xdr:rowOff>
    </xdr:from>
    <xdr:to>
      <xdr:col>15</xdr:col>
      <xdr:colOff>269875</xdr:colOff>
      <xdr:row>91</xdr:row>
      <xdr:rowOff>76882</xdr:rowOff>
    </xdr:to>
    <xdr:cxnSp macro="">
      <xdr:nvCxnSpPr>
        <xdr:cNvPr id="465" name="直線コネクタ 464"/>
        <xdr:cNvCxnSpPr/>
      </xdr:nvCxnSpPr>
      <xdr:spPr>
        <a:xfrm>
          <a:off x="10388600" y="156788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76158</xdr:rowOff>
    </xdr:from>
    <xdr:to>
      <xdr:col>15</xdr:col>
      <xdr:colOff>180975</xdr:colOff>
      <xdr:row>97</xdr:row>
      <xdr:rowOff>62185</xdr:rowOff>
    </xdr:to>
    <xdr:cxnSp macro="">
      <xdr:nvCxnSpPr>
        <xdr:cNvPr id="466" name="直線コネクタ 465"/>
        <xdr:cNvCxnSpPr/>
      </xdr:nvCxnSpPr>
      <xdr:spPr>
        <a:xfrm flipV="1">
          <a:off x="9639300" y="16535358"/>
          <a:ext cx="838200" cy="157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48170</xdr:rowOff>
    </xdr:from>
    <xdr:ext cx="599010" cy="259045"/>
    <xdr:sp macro="" textlink="">
      <xdr:nvSpPr>
        <xdr:cNvPr id="467" name="土木費平均値テキスト"/>
        <xdr:cNvSpPr txBox="1"/>
      </xdr:nvSpPr>
      <xdr:spPr>
        <a:xfrm>
          <a:off x="10528300" y="1667882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140,056</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69743</xdr:rowOff>
    </xdr:from>
    <xdr:to>
      <xdr:col>15</xdr:col>
      <xdr:colOff>231775</xdr:colOff>
      <xdr:row>97</xdr:row>
      <xdr:rowOff>171343</xdr:rowOff>
    </xdr:to>
    <xdr:sp macro="" textlink="">
      <xdr:nvSpPr>
        <xdr:cNvPr id="468" name="フローチャート : 判断 467"/>
        <xdr:cNvSpPr/>
      </xdr:nvSpPr>
      <xdr:spPr>
        <a:xfrm>
          <a:off x="10426700" y="16700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97</xdr:row>
      <xdr:rowOff>62185</xdr:rowOff>
    </xdr:from>
    <xdr:to>
      <xdr:col>14</xdr:col>
      <xdr:colOff>28575</xdr:colOff>
      <xdr:row>97</xdr:row>
      <xdr:rowOff>146148</xdr:rowOff>
    </xdr:to>
    <xdr:cxnSp macro="">
      <xdr:nvCxnSpPr>
        <xdr:cNvPr id="469" name="直線コネクタ 468"/>
        <xdr:cNvCxnSpPr/>
      </xdr:nvCxnSpPr>
      <xdr:spPr>
        <a:xfrm flipV="1">
          <a:off x="8750300" y="16692835"/>
          <a:ext cx="889000" cy="83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18735</xdr:rowOff>
    </xdr:from>
    <xdr:to>
      <xdr:col>14</xdr:col>
      <xdr:colOff>79375</xdr:colOff>
      <xdr:row>97</xdr:row>
      <xdr:rowOff>120335</xdr:rowOff>
    </xdr:to>
    <xdr:sp macro="" textlink="">
      <xdr:nvSpPr>
        <xdr:cNvPr id="470" name="フローチャート : 判断 469"/>
        <xdr:cNvSpPr/>
      </xdr:nvSpPr>
      <xdr:spPr>
        <a:xfrm>
          <a:off x="9588500" y="16649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97</xdr:row>
      <xdr:rowOff>111462</xdr:rowOff>
    </xdr:from>
    <xdr:ext cx="599010" cy="259045"/>
    <xdr:sp macro="" textlink="">
      <xdr:nvSpPr>
        <xdr:cNvPr id="471" name="テキスト ボックス 470"/>
        <xdr:cNvSpPr txBox="1"/>
      </xdr:nvSpPr>
      <xdr:spPr>
        <a:xfrm>
          <a:off x="9339794" y="16742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166,832</a:t>
          </a:r>
          <a:endParaRPr kumimoji="1" lang="ja-JP" altLang="en-US" sz="1000" b="1">
            <a:solidFill>
              <a:srgbClr val="000080"/>
            </a:solidFill>
            <a:latin typeface="ＭＳ Ｐゴシック"/>
          </a:endParaRPr>
        </a:p>
      </xdr:txBody>
    </xdr:sp>
    <xdr:clientData/>
  </xdr:oneCellAnchor>
  <xdr:twoCellAnchor>
    <xdr:from>
      <xdr:col>11</xdr:col>
      <xdr:colOff>307975</xdr:colOff>
      <xdr:row>97</xdr:row>
      <xdr:rowOff>146148</xdr:rowOff>
    </xdr:from>
    <xdr:to>
      <xdr:col>12</xdr:col>
      <xdr:colOff>511175</xdr:colOff>
      <xdr:row>98</xdr:row>
      <xdr:rowOff>121264</xdr:rowOff>
    </xdr:to>
    <xdr:cxnSp macro="">
      <xdr:nvCxnSpPr>
        <xdr:cNvPr id="472" name="直線コネクタ 471"/>
        <xdr:cNvCxnSpPr/>
      </xdr:nvCxnSpPr>
      <xdr:spPr>
        <a:xfrm flipV="1">
          <a:off x="7861300" y="16776798"/>
          <a:ext cx="889000" cy="146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97</xdr:row>
      <xdr:rowOff>72549</xdr:rowOff>
    </xdr:from>
    <xdr:to>
      <xdr:col>12</xdr:col>
      <xdr:colOff>561975</xdr:colOff>
      <xdr:row>98</xdr:row>
      <xdr:rowOff>2699</xdr:rowOff>
    </xdr:to>
    <xdr:sp macro="" textlink="">
      <xdr:nvSpPr>
        <xdr:cNvPr id="473" name="フローチャート : 判断 472"/>
        <xdr:cNvSpPr/>
      </xdr:nvSpPr>
      <xdr:spPr>
        <a:xfrm>
          <a:off x="8699500" y="16703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96</xdr:row>
      <xdr:rowOff>19226</xdr:rowOff>
    </xdr:from>
    <xdr:ext cx="599010" cy="259045"/>
    <xdr:sp macro="" textlink="">
      <xdr:nvSpPr>
        <xdr:cNvPr id="474" name="テキスト ボックス 473"/>
        <xdr:cNvSpPr txBox="1"/>
      </xdr:nvSpPr>
      <xdr:spPr>
        <a:xfrm>
          <a:off x="8450794" y="164784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138,583</a:t>
          </a:r>
          <a:endParaRPr kumimoji="1" lang="ja-JP" altLang="en-US" sz="1000" b="1">
            <a:solidFill>
              <a:srgbClr val="000080"/>
            </a:solidFill>
            <a:latin typeface="ＭＳ Ｐゴシック"/>
          </a:endParaRPr>
        </a:p>
      </xdr:txBody>
    </xdr:sp>
    <xdr:clientData/>
  </xdr:oneCellAnchor>
  <xdr:twoCellAnchor>
    <xdr:from>
      <xdr:col>10</xdr:col>
      <xdr:colOff>104775</xdr:colOff>
      <xdr:row>98</xdr:row>
      <xdr:rowOff>50831</xdr:rowOff>
    </xdr:from>
    <xdr:to>
      <xdr:col>11</xdr:col>
      <xdr:colOff>307975</xdr:colOff>
      <xdr:row>98</xdr:row>
      <xdr:rowOff>121264</xdr:rowOff>
    </xdr:to>
    <xdr:cxnSp macro="">
      <xdr:nvCxnSpPr>
        <xdr:cNvPr id="475" name="直線コネクタ 474"/>
        <xdr:cNvCxnSpPr/>
      </xdr:nvCxnSpPr>
      <xdr:spPr>
        <a:xfrm>
          <a:off x="6972300" y="16852931"/>
          <a:ext cx="889000" cy="7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97</xdr:row>
      <xdr:rowOff>120870</xdr:rowOff>
    </xdr:from>
    <xdr:to>
      <xdr:col>11</xdr:col>
      <xdr:colOff>358775</xdr:colOff>
      <xdr:row>98</xdr:row>
      <xdr:rowOff>51020</xdr:rowOff>
    </xdr:to>
    <xdr:sp macro="" textlink="">
      <xdr:nvSpPr>
        <xdr:cNvPr id="476" name="フローチャート : 判断 475"/>
        <xdr:cNvSpPr/>
      </xdr:nvSpPr>
      <xdr:spPr>
        <a:xfrm>
          <a:off x="7810500" y="16751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96</xdr:row>
      <xdr:rowOff>67547</xdr:rowOff>
    </xdr:from>
    <xdr:ext cx="599010" cy="259045"/>
    <xdr:sp macro="" textlink="">
      <xdr:nvSpPr>
        <xdr:cNvPr id="477" name="テキスト ボックス 476"/>
        <xdr:cNvSpPr txBox="1"/>
      </xdr:nvSpPr>
      <xdr:spPr>
        <a:xfrm>
          <a:off x="7561794" y="165267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113,218</a:t>
          </a:r>
          <a:endParaRPr kumimoji="1" lang="ja-JP" altLang="en-US" sz="1000" b="1">
            <a:solidFill>
              <a:srgbClr val="000080"/>
            </a:solidFill>
            <a:latin typeface="ＭＳ Ｐゴシック"/>
          </a:endParaRPr>
        </a:p>
      </xdr:txBody>
    </xdr:sp>
    <xdr:clientData/>
  </xdr:oneCellAnchor>
  <xdr:twoCellAnchor>
    <xdr:from>
      <xdr:col>10</xdr:col>
      <xdr:colOff>53975</xdr:colOff>
      <xdr:row>97</xdr:row>
      <xdr:rowOff>135641</xdr:rowOff>
    </xdr:from>
    <xdr:to>
      <xdr:col>10</xdr:col>
      <xdr:colOff>155575</xdr:colOff>
      <xdr:row>98</xdr:row>
      <xdr:rowOff>65791</xdr:rowOff>
    </xdr:to>
    <xdr:sp macro="" textlink="">
      <xdr:nvSpPr>
        <xdr:cNvPr id="478" name="フローチャート : 判断 477"/>
        <xdr:cNvSpPr/>
      </xdr:nvSpPr>
      <xdr:spPr>
        <a:xfrm>
          <a:off x="6921500" y="16766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96</xdr:row>
      <xdr:rowOff>82318</xdr:rowOff>
    </xdr:from>
    <xdr:ext cx="599010" cy="259045"/>
    <xdr:sp macro="" textlink="">
      <xdr:nvSpPr>
        <xdr:cNvPr id="479" name="テキスト ボックス 478"/>
        <xdr:cNvSpPr txBox="1"/>
      </xdr:nvSpPr>
      <xdr:spPr>
        <a:xfrm>
          <a:off x="6672794" y="16541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105,464</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80" name="テキスト ボックス 479"/>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81" name="テキスト ボックス 480"/>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2" name="テキスト ボックス 481"/>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3" name="テキスト ボックス 482"/>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4" name="テキスト ボックス 483"/>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96</xdr:row>
      <xdr:rowOff>25358</xdr:rowOff>
    </xdr:from>
    <xdr:to>
      <xdr:col>15</xdr:col>
      <xdr:colOff>231775</xdr:colOff>
      <xdr:row>96</xdr:row>
      <xdr:rowOff>126958</xdr:rowOff>
    </xdr:to>
    <xdr:sp macro="" textlink="">
      <xdr:nvSpPr>
        <xdr:cNvPr id="485" name="円/楕円 484"/>
        <xdr:cNvSpPr/>
      </xdr:nvSpPr>
      <xdr:spPr>
        <a:xfrm>
          <a:off x="10426700" y="16484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48235</xdr:rowOff>
    </xdr:from>
    <xdr:ext cx="599010" cy="259045"/>
    <xdr:sp macro="" textlink="">
      <xdr:nvSpPr>
        <xdr:cNvPr id="486" name="土木費該当値テキスト"/>
        <xdr:cNvSpPr txBox="1"/>
      </xdr:nvSpPr>
      <xdr:spPr>
        <a:xfrm>
          <a:off x="10528300" y="163359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253,355</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11385</xdr:rowOff>
    </xdr:from>
    <xdr:to>
      <xdr:col>14</xdr:col>
      <xdr:colOff>79375</xdr:colOff>
      <xdr:row>97</xdr:row>
      <xdr:rowOff>112985</xdr:rowOff>
    </xdr:to>
    <xdr:sp macro="" textlink="">
      <xdr:nvSpPr>
        <xdr:cNvPr id="487" name="円/楕円 486"/>
        <xdr:cNvSpPr/>
      </xdr:nvSpPr>
      <xdr:spPr>
        <a:xfrm>
          <a:off x="9588500" y="16642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95</xdr:row>
      <xdr:rowOff>129512</xdr:rowOff>
    </xdr:from>
    <xdr:ext cx="599010" cy="259045"/>
    <xdr:sp macro="" textlink="">
      <xdr:nvSpPr>
        <xdr:cNvPr id="488" name="テキスト ボックス 487"/>
        <xdr:cNvSpPr txBox="1"/>
      </xdr:nvSpPr>
      <xdr:spPr>
        <a:xfrm>
          <a:off x="9339794" y="164172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170,690</a:t>
          </a:r>
          <a:endParaRPr kumimoji="1" lang="ja-JP" altLang="en-US" sz="1000" b="1">
            <a:solidFill>
              <a:srgbClr val="FF0000"/>
            </a:solidFill>
            <a:latin typeface="ＭＳ Ｐゴシック"/>
          </a:endParaRPr>
        </a:p>
      </xdr:txBody>
    </xdr:sp>
    <xdr:clientData/>
  </xdr:oneCellAnchor>
  <xdr:twoCellAnchor>
    <xdr:from>
      <xdr:col>12</xdr:col>
      <xdr:colOff>460375</xdr:colOff>
      <xdr:row>97</xdr:row>
      <xdr:rowOff>95348</xdr:rowOff>
    </xdr:from>
    <xdr:to>
      <xdr:col>12</xdr:col>
      <xdr:colOff>561975</xdr:colOff>
      <xdr:row>98</xdr:row>
      <xdr:rowOff>25498</xdr:rowOff>
    </xdr:to>
    <xdr:sp macro="" textlink="">
      <xdr:nvSpPr>
        <xdr:cNvPr id="489" name="円/楕円 488"/>
        <xdr:cNvSpPr/>
      </xdr:nvSpPr>
      <xdr:spPr>
        <a:xfrm>
          <a:off x="8699500" y="16725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98</xdr:row>
      <xdr:rowOff>16625</xdr:rowOff>
    </xdr:from>
    <xdr:ext cx="599010" cy="259045"/>
    <xdr:sp macro="" textlink="">
      <xdr:nvSpPr>
        <xdr:cNvPr id="490" name="テキスト ボックス 489"/>
        <xdr:cNvSpPr txBox="1"/>
      </xdr:nvSpPr>
      <xdr:spPr>
        <a:xfrm>
          <a:off x="8450794" y="168187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126,615</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70464</xdr:rowOff>
    </xdr:from>
    <xdr:to>
      <xdr:col>11</xdr:col>
      <xdr:colOff>358775</xdr:colOff>
      <xdr:row>99</xdr:row>
      <xdr:rowOff>614</xdr:rowOff>
    </xdr:to>
    <xdr:sp macro="" textlink="">
      <xdr:nvSpPr>
        <xdr:cNvPr id="491" name="円/楕円 490"/>
        <xdr:cNvSpPr/>
      </xdr:nvSpPr>
      <xdr:spPr>
        <a:xfrm>
          <a:off x="7810500" y="16872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98</xdr:row>
      <xdr:rowOff>163191</xdr:rowOff>
    </xdr:from>
    <xdr:ext cx="534377" cy="259045"/>
    <xdr:sp macro="" textlink="">
      <xdr:nvSpPr>
        <xdr:cNvPr id="492" name="テキスト ボックス 491"/>
        <xdr:cNvSpPr txBox="1"/>
      </xdr:nvSpPr>
      <xdr:spPr>
        <a:xfrm>
          <a:off x="7594111" y="169652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49,678</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31</xdr:rowOff>
    </xdr:from>
    <xdr:to>
      <xdr:col>10</xdr:col>
      <xdr:colOff>155575</xdr:colOff>
      <xdr:row>98</xdr:row>
      <xdr:rowOff>101631</xdr:rowOff>
    </xdr:to>
    <xdr:sp macro="" textlink="">
      <xdr:nvSpPr>
        <xdr:cNvPr id="493" name="円/楕円 492"/>
        <xdr:cNvSpPr/>
      </xdr:nvSpPr>
      <xdr:spPr>
        <a:xfrm>
          <a:off x="6921500" y="16802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92758</xdr:rowOff>
    </xdr:from>
    <xdr:ext cx="534377" cy="259045"/>
    <xdr:sp macro="" textlink="">
      <xdr:nvSpPr>
        <xdr:cNvPr id="494" name="テキスト ボックス 493"/>
        <xdr:cNvSpPr txBox="1"/>
      </xdr:nvSpPr>
      <xdr:spPr>
        <a:xfrm>
          <a:off x="6705111" y="16894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86,650</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5" name="正方形/長方形 494"/>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6" name="正方形/長方形 495"/>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7" name="正方形/長方形 496"/>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34/60</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8" name="正方形/長方形 497"/>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9" name="正方形/長方形 498"/>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500" name="正方形/長方形 499"/>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501" name="正方形/長方形 500"/>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37,565</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2" name="正方形/長方形 501"/>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3" name="テキスト ボックス 502"/>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4" name="直線コネクタ 503"/>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505" name="直線コネクタ 504"/>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506" name="テキスト ボックス 505"/>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507" name="直線コネクタ 506"/>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36</xdr:row>
      <xdr:rowOff>35577</xdr:rowOff>
    </xdr:from>
    <xdr:ext cx="595419" cy="259045"/>
    <xdr:sp macro="" textlink="">
      <xdr:nvSpPr>
        <xdr:cNvPr id="508" name="テキスト ボックス 507"/>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09" name="直線コネクタ 508"/>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510" name="テキスト ボックス 509"/>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11" name="直線コネクタ 510"/>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130827</xdr:rowOff>
    </xdr:from>
    <xdr:ext cx="595419" cy="259045"/>
    <xdr:sp macro="" textlink="">
      <xdr:nvSpPr>
        <xdr:cNvPr id="512" name="テキスト ボックス 511"/>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13" name="直線コネクタ 512"/>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92727</xdr:rowOff>
    </xdr:from>
    <xdr:ext cx="595419" cy="259045"/>
    <xdr:sp macro="" textlink="">
      <xdr:nvSpPr>
        <xdr:cNvPr id="514" name="テキスト ボックス 513"/>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5" name="直線コネクタ 514"/>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6" name="テキスト ボックス 515"/>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7"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126197</xdr:rowOff>
    </xdr:from>
    <xdr:to>
      <xdr:col>23</xdr:col>
      <xdr:colOff>516889</xdr:colOff>
      <xdr:row>38</xdr:row>
      <xdr:rowOff>134907</xdr:rowOff>
    </xdr:to>
    <xdr:cxnSp macro="">
      <xdr:nvCxnSpPr>
        <xdr:cNvPr id="518" name="直線コネクタ 517"/>
        <xdr:cNvCxnSpPr/>
      </xdr:nvCxnSpPr>
      <xdr:spPr>
        <a:xfrm flipV="1">
          <a:off x="16317595" y="5441147"/>
          <a:ext cx="1269" cy="1208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138734</xdr:rowOff>
    </xdr:from>
    <xdr:ext cx="534377" cy="259045"/>
    <xdr:sp macro="" textlink="">
      <xdr:nvSpPr>
        <xdr:cNvPr id="519" name="消防費最小値テキスト"/>
        <xdr:cNvSpPr txBox="1"/>
      </xdr:nvSpPr>
      <xdr:spPr>
        <a:xfrm>
          <a:off x="16370300" y="6653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21,258</a:t>
          </a:r>
          <a:endParaRPr kumimoji="1" lang="ja-JP" altLang="en-US" sz="1000" b="1">
            <a:latin typeface="ＭＳ Ｐゴシック"/>
          </a:endParaRPr>
        </a:p>
      </xdr:txBody>
    </xdr:sp>
    <xdr:clientData/>
  </xdr:oneCellAnchor>
  <xdr:twoCellAnchor>
    <xdr:from>
      <xdr:col>23</xdr:col>
      <xdr:colOff>428625</xdr:colOff>
      <xdr:row>38</xdr:row>
      <xdr:rowOff>134907</xdr:rowOff>
    </xdr:from>
    <xdr:to>
      <xdr:col>23</xdr:col>
      <xdr:colOff>606425</xdr:colOff>
      <xdr:row>38</xdr:row>
      <xdr:rowOff>134907</xdr:rowOff>
    </xdr:to>
    <xdr:cxnSp macro="">
      <xdr:nvCxnSpPr>
        <xdr:cNvPr id="520" name="直線コネクタ 519"/>
        <xdr:cNvCxnSpPr/>
      </xdr:nvCxnSpPr>
      <xdr:spPr>
        <a:xfrm>
          <a:off x="16230600" y="66500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72874</xdr:rowOff>
    </xdr:from>
    <xdr:ext cx="599010" cy="259045"/>
    <xdr:sp macro="" textlink="">
      <xdr:nvSpPr>
        <xdr:cNvPr id="521" name="消防費最大値テキスト"/>
        <xdr:cNvSpPr txBox="1"/>
      </xdr:nvSpPr>
      <xdr:spPr>
        <a:xfrm>
          <a:off x="16370300" y="52163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338,544</a:t>
          </a:r>
          <a:endParaRPr kumimoji="1" lang="ja-JP" altLang="en-US" sz="1000" b="1">
            <a:latin typeface="ＭＳ Ｐゴシック"/>
          </a:endParaRPr>
        </a:p>
      </xdr:txBody>
    </xdr:sp>
    <xdr:clientData/>
  </xdr:oneCellAnchor>
  <xdr:twoCellAnchor>
    <xdr:from>
      <xdr:col>23</xdr:col>
      <xdr:colOff>428625</xdr:colOff>
      <xdr:row>31</xdr:row>
      <xdr:rowOff>126197</xdr:rowOff>
    </xdr:from>
    <xdr:to>
      <xdr:col>23</xdr:col>
      <xdr:colOff>606425</xdr:colOff>
      <xdr:row>31</xdr:row>
      <xdr:rowOff>126197</xdr:rowOff>
    </xdr:to>
    <xdr:cxnSp macro="">
      <xdr:nvCxnSpPr>
        <xdr:cNvPr id="522" name="直線コネクタ 521"/>
        <xdr:cNvCxnSpPr/>
      </xdr:nvCxnSpPr>
      <xdr:spPr>
        <a:xfrm>
          <a:off x="16230600" y="54411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77235</xdr:rowOff>
    </xdr:from>
    <xdr:to>
      <xdr:col>23</xdr:col>
      <xdr:colOff>517525</xdr:colOff>
      <xdr:row>38</xdr:row>
      <xdr:rowOff>38460</xdr:rowOff>
    </xdr:to>
    <xdr:cxnSp macro="">
      <xdr:nvCxnSpPr>
        <xdr:cNvPr id="523" name="直線コネクタ 522"/>
        <xdr:cNvCxnSpPr/>
      </xdr:nvCxnSpPr>
      <xdr:spPr>
        <a:xfrm>
          <a:off x="15481300" y="6420885"/>
          <a:ext cx="838200" cy="132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122643</xdr:rowOff>
    </xdr:from>
    <xdr:ext cx="534377" cy="259045"/>
    <xdr:sp macro="" textlink="">
      <xdr:nvSpPr>
        <xdr:cNvPr id="524" name="消防費平均値テキスト"/>
        <xdr:cNvSpPr txBox="1"/>
      </xdr:nvSpPr>
      <xdr:spPr>
        <a:xfrm>
          <a:off x="16370300" y="62948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62,148</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99766</xdr:rowOff>
    </xdr:from>
    <xdr:to>
      <xdr:col>23</xdr:col>
      <xdr:colOff>568325</xdr:colOff>
      <xdr:row>38</xdr:row>
      <xdr:rowOff>29916</xdr:rowOff>
    </xdr:to>
    <xdr:sp macro="" textlink="">
      <xdr:nvSpPr>
        <xdr:cNvPr id="525" name="フローチャート : 判断 524"/>
        <xdr:cNvSpPr/>
      </xdr:nvSpPr>
      <xdr:spPr>
        <a:xfrm>
          <a:off x="16268700" y="6443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77235</xdr:rowOff>
    </xdr:from>
    <xdr:to>
      <xdr:col>22</xdr:col>
      <xdr:colOff>365125</xdr:colOff>
      <xdr:row>38</xdr:row>
      <xdr:rowOff>33039</xdr:rowOff>
    </xdr:to>
    <xdr:cxnSp macro="">
      <xdr:nvCxnSpPr>
        <xdr:cNvPr id="526" name="直線コネクタ 525"/>
        <xdr:cNvCxnSpPr/>
      </xdr:nvCxnSpPr>
      <xdr:spPr>
        <a:xfrm flipV="1">
          <a:off x="14592300" y="6420885"/>
          <a:ext cx="889000" cy="127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125922</xdr:rowOff>
    </xdr:from>
    <xdr:to>
      <xdr:col>22</xdr:col>
      <xdr:colOff>415925</xdr:colOff>
      <xdr:row>38</xdr:row>
      <xdr:rowOff>56072</xdr:rowOff>
    </xdr:to>
    <xdr:sp macro="" textlink="">
      <xdr:nvSpPr>
        <xdr:cNvPr id="527" name="フローチャート : 判断 526"/>
        <xdr:cNvSpPr/>
      </xdr:nvSpPr>
      <xdr:spPr>
        <a:xfrm>
          <a:off x="15430500" y="646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47199</xdr:rowOff>
    </xdr:from>
    <xdr:ext cx="534377" cy="259045"/>
    <xdr:sp macro="" textlink="">
      <xdr:nvSpPr>
        <xdr:cNvPr id="528" name="テキスト ボックス 527"/>
        <xdr:cNvSpPr txBox="1"/>
      </xdr:nvSpPr>
      <xdr:spPr>
        <a:xfrm>
          <a:off x="15214111" y="6562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55,283</a:t>
          </a:r>
          <a:endParaRPr kumimoji="1" lang="ja-JP" altLang="en-US" sz="1000" b="1">
            <a:solidFill>
              <a:srgbClr val="000080"/>
            </a:solidFill>
            <a:latin typeface="ＭＳ Ｐゴシック"/>
          </a:endParaRPr>
        </a:p>
      </xdr:txBody>
    </xdr:sp>
    <xdr:clientData/>
  </xdr:oneCellAnchor>
  <xdr:twoCellAnchor>
    <xdr:from>
      <xdr:col>19</xdr:col>
      <xdr:colOff>644525</xdr:colOff>
      <xdr:row>36</xdr:row>
      <xdr:rowOff>160765</xdr:rowOff>
    </xdr:from>
    <xdr:to>
      <xdr:col>21</xdr:col>
      <xdr:colOff>161925</xdr:colOff>
      <xdr:row>38</xdr:row>
      <xdr:rowOff>33039</xdr:rowOff>
    </xdr:to>
    <xdr:cxnSp macro="">
      <xdr:nvCxnSpPr>
        <xdr:cNvPr id="529" name="直線コネクタ 528"/>
        <xdr:cNvCxnSpPr/>
      </xdr:nvCxnSpPr>
      <xdr:spPr>
        <a:xfrm>
          <a:off x="13703300" y="6332965"/>
          <a:ext cx="889000" cy="215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127552</xdr:rowOff>
    </xdr:from>
    <xdr:to>
      <xdr:col>21</xdr:col>
      <xdr:colOff>212725</xdr:colOff>
      <xdr:row>38</xdr:row>
      <xdr:rowOff>57702</xdr:rowOff>
    </xdr:to>
    <xdr:sp macro="" textlink="">
      <xdr:nvSpPr>
        <xdr:cNvPr id="530" name="フローチャート : 判断 529"/>
        <xdr:cNvSpPr/>
      </xdr:nvSpPr>
      <xdr:spPr>
        <a:xfrm>
          <a:off x="14541500" y="6471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74229</xdr:rowOff>
    </xdr:from>
    <xdr:ext cx="534377" cy="259045"/>
    <xdr:sp macro="" textlink="">
      <xdr:nvSpPr>
        <xdr:cNvPr id="531" name="テキスト ボックス 530"/>
        <xdr:cNvSpPr txBox="1"/>
      </xdr:nvSpPr>
      <xdr:spPr>
        <a:xfrm>
          <a:off x="14325111" y="6246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54,855</a:t>
          </a:r>
          <a:endParaRPr kumimoji="1" lang="ja-JP" altLang="en-US" sz="1000" b="1">
            <a:solidFill>
              <a:srgbClr val="000080"/>
            </a:solidFill>
            <a:latin typeface="ＭＳ Ｐゴシック"/>
          </a:endParaRPr>
        </a:p>
      </xdr:txBody>
    </xdr:sp>
    <xdr:clientData/>
  </xdr:oneCellAnchor>
  <xdr:twoCellAnchor>
    <xdr:from>
      <xdr:col>18</xdr:col>
      <xdr:colOff>441325</xdr:colOff>
      <xdr:row>36</xdr:row>
      <xdr:rowOff>160765</xdr:rowOff>
    </xdr:from>
    <xdr:to>
      <xdr:col>19</xdr:col>
      <xdr:colOff>644525</xdr:colOff>
      <xdr:row>37</xdr:row>
      <xdr:rowOff>141403</xdr:rowOff>
    </xdr:to>
    <xdr:cxnSp macro="">
      <xdr:nvCxnSpPr>
        <xdr:cNvPr id="532" name="直線コネクタ 531"/>
        <xdr:cNvCxnSpPr/>
      </xdr:nvCxnSpPr>
      <xdr:spPr>
        <a:xfrm flipV="1">
          <a:off x="12814300" y="6332965"/>
          <a:ext cx="889000" cy="152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5705</xdr:rowOff>
    </xdr:from>
    <xdr:to>
      <xdr:col>20</xdr:col>
      <xdr:colOff>9525</xdr:colOff>
      <xdr:row>38</xdr:row>
      <xdr:rowOff>107305</xdr:rowOff>
    </xdr:to>
    <xdr:sp macro="" textlink="">
      <xdr:nvSpPr>
        <xdr:cNvPr id="533" name="フローチャート : 判断 532"/>
        <xdr:cNvSpPr/>
      </xdr:nvSpPr>
      <xdr:spPr>
        <a:xfrm>
          <a:off x="13652500" y="6520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98432</xdr:rowOff>
    </xdr:from>
    <xdr:ext cx="534377" cy="259045"/>
    <xdr:sp macro="" textlink="">
      <xdr:nvSpPr>
        <xdr:cNvPr id="534" name="テキスト ボックス 533"/>
        <xdr:cNvSpPr txBox="1"/>
      </xdr:nvSpPr>
      <xdr:spPr>
        <a:xfrm>
          <a:off x="13436111" y="6613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41,836</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4253</xdr:rowOff>
    </xdr:from>
    <xdr:to>
      <xdr:col>18</xdr:col>
      <xdr:colOff>492125</xdr:colOff>
      <xdr:row>38</xdr:row>
      <xdr:rowOff>105853</xdr:rowOff>
    </xdr:to>
    <xdr:sp macro="" textlink="">
      <xdr:nvSpPr>
        <xdr:cNvPr id="535" name="フローチャート : 判断 534"/>
        <xdr:cNvSpPr/>
      </xdr:nvSpPr>
      <xdr:spPr>
        <a:xfrm>
          <a:off x="12763500" y="6519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96980</xdr:rowOff>
    </xdr:from>
    <xdr:ext cx="534377" cy="259045"/>
    <xdr:sp macro="" textlink="">
      <xdr:nvSpPr>
        <xdr:cNvPr id="536" name="テキスト ボックス 535"/>
        <xdr:cNvSpPr txBox="1"/>
      </xdr:nvSpPr>
      <xdr:spPr>
        <a:xfrm>
          <a:off x="12547111" y="6612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42,217</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7" name="テキスト ボックス 536"/>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8" name="テキスト ボックス 537"/>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9" name="テキスト ボックス 538"/>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40" name="テキスト ボックス 539"/>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1" name="テキスト ボックス 540"/>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159110</xdr:rowOff>
    </xdr:from>
    <xdr:to>
      <xdr:col>23</xdr:col>
      <xdr:colOff>568325</xdr:colOff>
      <xdr:row>38</xdr:row>
      <xdr:rowOff>89260</xdr:rowOff>
    </xdr:to>
    <xdr:sp macro="" textlink="">
      <xdr:nvSpPr>
        <xdr:cNvPr id="542" name="円/楕円 541"/>
        <xdr:cNvSpPr/>
      </xdr:nvSpPr>
      <xdr:spPr>
        <a:xfrm>
          <a:off x="16268700" y="6502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78193</xdr:rowOff>
    </xdr:from>
    <xdr:ext cx="534377" cy="259045"/>
    <xdr:sp macro="" textlink="">
      <xdr:nvSpPr>
        <xdr:cNvPr id="543" name="消防費該当値テキスト"/>
        <xdr:cNvSpPr txBox="1"/>
      </xdr:nvSpPr>
      <xdr:spPr>
        <a:xfrm>
          <a:off x="16370300" y="6421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46,572</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26435</xdr:rowOff>
    </xdr:from>
    <xdr:to>
      <xdr:col>22</xdr:col>
      <xdr:colOff>415925</xdr:colOff>
      <xdr:row>37</xdr:row>
      <xdr:rowOff>128035</xdr:rowOff>
    </xdr:to>
    <xdr:sp macro="" textlink="">
      <xdr:nvSpPr>
        <xdr:cNvPr id="544" name="円/楕円 543"/>
        <xdr:cNvSpPr/>
      </xdr:nvSpPr>
      <xdr:spPr>
        <a:xfrm>
          <a:off x="15430500" y="6370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144562</xdr:rowOff>
    </xdr:from>
    <xdr:ext cx="534377" cy="259045"/>
    <xdr:sp macro="" textlink="">
      <xdr:nvSpPr>
        <xdr:cNvPr id="545" name="テキスト ボックス 544"/>
        <xdr:cNvSpPr txBox="1"/>
      </xdr:nvSpPr>
      <xdr:spPr>
        <a:xfrm>
          <a:off x="15214111" y="6145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81,395</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153689</xdr:rowOff>
    </xdr:from>
    <xdr:to>
      <xdr:col>21</xdr:col>
      <xdr:colOff>212725</xdr:colOff>
      <xdr:row>38</xdr:row>
      <xdr:rowOff>83839</xdr:rowOff>
    </xdr:to>
    <xdr:sp macro="" textlink="">
      <xdr:nvSpPr>
        <xdr:cNvPr id="546" name="円/楕円 545"/>
        <xdr:cNvSpPr/>
      </xdr:nvSpPr>
      <xdr:spPr>
        <a:xfrm>
          <a:off x="14541500" y="6497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74966</xdr:rowOff>
    </xdr:from>
    <xdr:ext cx="534377" cy="259045"/>
    <xdr:sp macro="" textlink="">
      <xdr:nvSpPr>
        <xdr:cNvPr id="547" name="テキスト ボックス 546"/>
        <xdr:cNvSpPr txBox="1"/>
      </xdr:nvSpPr>
      <xdr:spPr>
        <a:xfrm>
          <a:off x="14325111" y="6590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47,995</a:t>
          </a:r>
          <a:endParaRPr kumimoji="1" lang="ja-JP" altLang="en-US" sz="1000" b="1">
            <a:solidFill>
              <a:srgbClr val="FF0000"/>
            </a:solidFill>
            <a:latin typeface="ＭＳ Ｐゴシック"/>
          </a:endParaRPr>
        </a:p>
      </xdr:txBody>
    </xdr:sp>
    <xdr:clientData/>
  </xdr:oneCellAnchor>
  <xdr:twoCellAnchor>
    <xdr:from>
      <xdr:col>19</xdr:col>
      <xdr:colOff>593725</xdr:colOff>
      <xdr:row>36</xdr:row>
      <xdr:rowOff>109965</xdr:rowOff>
    </xdr:from>
    <xdr:to>
      <xdr:col>20</xdr:col>
      <xdr:colOff>9525</xdr:colOff>
      <xdr:row>37</xdr:row>
      <xdr:rowOff>40115</xdr:rowOff>
    </xdr:to>
    <xdr:sp macro="" textlink="">
      <xdr:nvSpPr>
        <xdr:cNvPr id="548" name="円/楕円 547"/>
        <xdr:cNvSpPr/>
      </xdr:nvSpPr>
      <xdr:spPr>
        <a:xfrm>
          <a:off x="13652500" y="6282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35</xdr:row>
      <xdr:rowOff>56642</xdr:rowOff>
    </xdr:from>
    <xdr:ext cx="599010" cy="259045"/>
    <xdr:sp macro="" textlink="">
      <xdr:nvSpPr>
        <xdr:cNvPr id="549" name="テキスト ボックス 548"/>
        <xdr:cNvSpPr txBox="1"/>
      </xdr:nvSpPr>
      <xdr:spPr>
        <a:xfrm>
          <a:off x="13403794" y="60573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104,471</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90603</xdr:rowOff>
    </xdr:from>
    <xdr:to>
      <xdr:col>18</xdr:col>
      <xdr:colOff>492125</xdr:colOff>
      <xdr:row>38</xdr:row>
      <xdr:rowOff>20753</xdr:rowOff>
    </xdr:to>
    <xdr:sp macro="" textlink="">
      <xdr:nvSpPr>
        <xdr:cNvPr id="550" name="円/楕円 549"/>
        <xdr:cNvSpPr/>
      </xdr:nvSpPr>
      <xdr:spPr>
        <a:xfrm>
          <a:off x="12763500" y="6434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37280</xdr:rowOff>
    </xdr:from>
    <xdr:ext cx="534377" cy="259045"/>
    <xdr:sp macro="" textlink="">
      <xdr:nvSpPr>
        <xdr:cNvPr id="551" name="テキスト ボックス 550"/>
        <xdr:cNvSpPr txBox="1"/>
      </xdr:nvSpPr>
      <xdr:spPr>
        <a:xfrm>
          <a:off x="12547111" y="6209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64,553</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2" name="正方形/長方形 551"/>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3" name="正方形/長方形 552"/>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4" name="正方形/長方形 553"/>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15/60</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5" name="正方形/長方形 554"/>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6" name="正方形/長方形 555"/>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7" name="正方形/長方形 556"/>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8" name="正方形/長方形 557"/>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49,151</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9" name="正方形/長方形 558"/>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60" name="テキスト ボックス 559"/>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1" name="直線コネクタ 560"/>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62" name="直線コネクタ 561"/>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168927</xdr:rowOff>
    </xdr:from>
    <xdr:ext cx="248786" cy="259045"/>
    <xdr:sp macro="" textlink="">
      <xdr:nvSpPr>
        <xdr:cNvPr id="563" name="テキスト ボックス 562"/>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64" name="直線コネクタ 563"/>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55</xdr:row>
      <xdr:rowOff>54627</xdr:rowOff>
    </xdr:from>
    <xdr:ext cx="595419" cy="259045"/>
    <xdr:sp macro="" textlink="">
      <xdr:nvSpPr>
        <xdr:cNvPr id="565" name="テキスト ボックス 564"/>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66" name="直線コネクタ 565"/>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52</xdr:row>
      <xdr:rowOff>111777</xdr:rowOff>
    </xdr:from>
    <xdr:ext cx="595419" cy="259045"/>
    <xdr:sp macro="" textlink="">
      <xdr:nvSpPr>
        <xdr:cNvPr id="567" name="テキスト ボックス 566"/>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68" name="直線コネクタ 567"/>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168927</xdr:rowOff>
    </xdr:from>
    <xdr:ext cx="595419" cy="259045"/>
    <xdr:sp macro="" textlink="">
      <xdr:nvSpPr>
        <xdr:cNvPr id="569" name="テキスト ボックス 568"/>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0" name="直線コネクタ 569"/>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1" name="テキスト ボックス 570"/>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2"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115507</xdr:rowOff>
    </xdr:from>
    <xdr:to>
      <xdr:col>23</xdr:col>
      <xdr:colOff>516889</xdr:colOff>
      <xdr:row>58</xdr:row>
      <xdr:rowOff>69529</xdr:rowOff>
    </xdr:to>
    <xdr:cxnSp macro="">
      <xdr:nvCxnSpPr>
        <xdr:cNvPr id="573" name="直線コネクタ 572"/>
        <xdr:cNvCxnSpPr/>
      </xdr:nvCxnSpPr>
      <xdr:spPr>
        <a:xfrm flipV="1">
          <a:off x="16317595" y="8859457"/>
          <a:ext cx="1269" cy="1154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73356</xdr:rowOff>
    </xdr:from>
    <xdr:ext cx="534377" cy="259045"/>
    <xdr:sp macro="" textlink="">
      <xdr:nvSpPr>
        <xdr:cNvPr id="574" name="教育費最小値テキスト"/>
        <xdr:cNvSpPr txBox="1"/>
      </xdr:nvSpPr>
      <xdr:spPr>
        <a:xfrm>
          <a:off x="16370300" y="10017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30,696</a:t>
          </a:r>
          <a:endParaRPr kumimoji="1" lang="ja-JP" altLang="en-US" sz="1000" b="1">
            <a:latin typeface="ＭＳ Ｐゴシック"/>
          </a:endParaRPr>
        </a:p>
      </xdr:txBody>
    </xdr:sp>
    <xdr:clientData/>
  </xdr:oneCellAnchor>
  <xdr:twoCellAnchor>
    <xdr:from>
      <xdr:col>23</xdr:col>
      <xdr:colOff>428625</xdr:colOff>
      <xdr:row>58</xdr:row>
      <xdr:rowOff>69529</xdr:rowOff>
    </xdr:from>
    <xdr:to>
      <xdr:col>23</xdr:col>
      <xdr:colOff>606425</xdr:colOff>
      <xdr:row>58</xdr:row>
      <xdr:rowOff>69529</xdr:rowOff>
    </xdr:to>
    <xdr:cxnSp macro="">
      <xdr:nvCxnSpPr>
        <xdr:cNvPr id="575" name="直線コネクタ 574"/>
        <xdr:cNvCxnSpPr/>
      </xdr:nvCxnSpPr>
      <xdr:spPr>
        <a:xfrm>
          <a:off x="16230600" y="10013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62184</xdr:rowOff>
    </xdr:from>
    <xdr:ext cx="599010" cy="259045"/>
    <xdr:sp macro="" textlink="">
      <xdr:nvSpPr>
        <xdr:cNvPr id="576" name="教育費最大値テキスト"/>
        <xdr:cNvSpPr txBox="1"/>
      </xdr:nvSpPr>
      <xdr:spPr>
        <a:xfrm>
          <a:off x="16370300" y="86346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535,583</a:t>
          </a:r>
          <a:endParaRPr kumimoji="1" lang="ja-JP" altLang="en-US" sz="1000" b="1">
            <a:latin typeface="ＭＳ Ｐゴシック"/>
          </a:endParaRPr>
        </a:p>
      </xdr:txBody>
    </xdr:sp>
    <xdr:clientData/>
  </xdr:oneCellAnchor>
  <xdr:twoCellAnchor>
    <xdr:from>
      <xdr:col>23</xdr:col>
      <xdr:colOff>428625</xdr:colOff>
      <xdr:row>51</xdr:row>
      <xdr:rowOff>115507</xdr:rowOff>
    </xdr:from>
    <xdr:to>
      <xdr:col>23</xdr:col>
      <xdr:colOff>606425</xdr:colOff>
      <xdr:row>51</xdr:row>
      <xdr:rowOff>115507</xdr:rowOff>
    </xdr:to>
    <xdr:cxnSp macro="">
      <xdr:nvCxnSpPr>
        <xdr:cNvPr id="577" name="直線コネクタ 576"/>
        <xdr:cNvCxnSpPr/>
      </xdr:nvCxnSpPr>
      <xdr:spPr>
        <a:xfrm>
          <a:off x="16230600" y="8859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57</xdr:row>
      <xdr:rowOff>11158</xdr:rowOff>
    </xdr:from>
    <xdr:to>
      <xdr:col>23</xdr:col>
      <xdr:colOff>517525</xdr:colOff>
      <xdr:row>57</xdr:row>
      <xdr:rowOff>13712</xdr:rowOff>
    </xdr:to>
    <xdr:cxnSp macro="">
      <xdr:nvCxnSpPr>
        <xdr:cNvPr id="578" name="直線コネクタ 577"/>
        <xdr:cNvCxnSpPr/>
      </xdr:nvCxnSpPr>
      <xdr:spPr>
        <a:xfrm>
          <a:off x="15481300" y="9783808"/>
          <a:ext cx="838200" cy="2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18349</xdr:rowOff>
    </xdr:from>
    <xdr:ext cx="534377" cy="259045"/>
    <xdr:sp macro="" textlink="">
      <xdr:nvSpPr>
        <xdr:cNvPr id="579" name="教育費平均値テキスト"/>
        <xdr:cNvSpPr txBox="1"/>
      </xdr:nvSpPr>
      <xdr:spPr>
        <a:xfrm>
          <a:off x="16370300" y="97909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96,425</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39922</xdr:rowOff>
    </xdr:from>
    <xdr:to>
      <xdr:col>23</xdr:col>
      <xdr:colOff>568325</xdr:colOff>
      <xdr:row>57</xdr:row>
      <xdr:rowOff>141522</xdr:rowOff>
    </xdr:to>
    <xdr:sp macro="" textlink="">
      <xdr:nvSpPr>
        <xdr:cNvPr id="580" name="フローチャート : 判断 579"/>
        <xdr:cNvSpPr/>
      </xdr:nvSpPr>
      <xdr:spPr>
        <a:xfrm>
          <a:off x="16268700" y="9812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56</xdr:row>
      <xdr:rowOff>36517</xdr:rowOff>
    </xdr:from>
    <xdr:to>
      <xdr:col>22</xdr:col>
      <xdr:colOff>365125</xdr:colOff>
      <xdr:row>57</xdr:row>
      <xdr:rowOff>11158</xdr:rowOff>
    </xdr:to>
    <xdr:cxnSp macro="">
      <xdr:nvCxnSpPr>
        <xdr:cNvPr id="581" name="直線コネクタ 580"/>
        <xdr:cNvCxnSpPr/>
      </xdr:nvCxnSpPr>
      <xdr:spPr>
        <a:xfrm>
          <a:off x="14592300" y="9637717"/>
          <a:ext cx="889000" cy="146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26629</xdr:rowOff>
    </xdr:from>
    <xdr:to>
      <xdr:col>22</xdr:col>
      <xdr:colOff>415925</xdr:colOff>
      <xdr:row>57</xdr:row>
      <xdr:rowOff>128229</xdr:rowOff>
    </xdr:to>
    <xdr:sp macro="" textlink="">
      <xdr:nvSpPr>
        <xdr:cNvPr id="582" name="フローチャート : 判断 581"/>
        <xdr:cNvSpPr/>
      </xdr:nvSpPr>
      <xdr:spPr>
        <a:xfrm>
          <a:off x="15430500" y="9799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57</xdr:row>
      <xdr:rowOff>119356</xdr:rowOff>
    </xdr:from>
    <xdr:ext cx="599010" cy="259045"/>
    <xdr:sp macro="" textlink="">
      <xdr:nvSpPr>
        <xdr:cNvPr id="583" name="テキスト ボックス 582"/>
        <xdr:cNvSpPr txBox="1"/>
      </xdr:nvSpPr>
      <xdr:spPr>
        <a:xfrm>
          <a:off x="15181794" y="98920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102,240</a:t>
          </a:r>
          <a:endParaRPr kumimoji="1" lang="ja-JP" altLang="en-US" sz="1000" b="1">
            <a:solidFill>
              <a:srgbClr val="000080"/>
            </a:solidFill>
            <a:latin typeface="ＭＳ Ｐゴシック"/>
          </a:endParaRPr>
        </a:p>
      </xdr:txBody>
    </xdr:sp>
    <xdr:clientData/>
  </xdr:oneCellAnchor>
  <xdr:twoCellAnchor>
    <xdr:from>
      <xdr:col>19</xdr:col>
      <xdr:colOff>644525</xdr:colOff>
      <xdr:row>56</xdr:row>
      <xdr:rowOff>36517</xdr:rowOff>
    </xdr:from>
    <xdr:to>
      <xdr:col>21</xdr:col>
      <xdr:colOff>161925</xdr:colOff>
      <xdr:row>57</xdr:row>
      <xdr:rowOff>33300</xdr:rowOff>
    </xdr:to>
    <xdr:cxnSp macro="">
      <xdr:nvCxnSpPr>
        <xdr:cNvPr id="584" name="直線コネクタ 583"/>
        <xdr:cNvCxnSpPr/>
      </xdr:nvCxnSpPr>
      <xdr:spPr>
        <a:xfrm flipV="1">
          <a:off x="13703300" y="9637717"/>
          <a:ext cx="889000" cy="168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38354</xdr:rowOff>
    </xdr:from>
    <xdr:to>
      <xdr:col>21</xdr:col>
      <xdr:colOff>212725</xdr:colOff>
      <xdr:row>57</xdr:row>
      <xdr:rowOff>139954</xdr:rowOff>
    </xdr:to>
    <xdr:sp macro="" textlink="">
      <xdr:nvSpPr>
        <xdr:cNvPr id="585" name="フローチャート : 判断 584"/>
        <xdr:cNvSpPr/>
      </xdr:nvSpPr>
      <xdr:spPr>
        <a:xfrm>
          <a:off x="14541500" y="9811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57</xdr:row>
      <xdr:rowOff>131081</xdr:rowOff>
    </xdr:from>
    <xdr:ext cx="534377" cy="259045"/>
    <xdr:sp macro="" textlink="">
      <xdr:nvSpPr>
        <xdr:cNvPr id="586" name="テキスト ボックス 585"/>
        <xdr:cNvSpPr txBox="1"/>
      </xdr:nvSpPr>
      <xdr:spPr>
        <a:xfrm>
          <a:off x="14325111" y="9903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97,111</a:t>
          </a:r>
          <a:endParaRPr kumimoji="1" lang="ja-JP" altLang="en-US" sz="1000" b="1">
            <a:solidFill>
              <a:srgbClr val="000080"/>
            </a:solidFill>
            <a:latin typeface="ＭＳ Ｐゴシック"/>
          </a:endParaRPr>
        </a:p>
      </xdr:txBody>
    </xdr:sp>
    <xdr:clientData/>
  </xdr:oneCellAnchor>
  <xdr:twoCellAnchor>
    <xdr:from>
      <xdr:col>18</xdr:col>
      <xdr:colOff>441325</xdr:colOff>
      <xdr:row>57</xdr:row>
      <xdr:rowOff>5062</xdr:rowOff>
    </xdr:from>
    <xdr:to>
      <xdr:col>19</xdr:col>
      <xdr:colOff>644525</xdr:colOff>
      <xdr:row>57</xdr:row>
      <xdr:rowOff>33300</xdr:rowOff>
    </xdr:to>
    <xdr:cxnSp macro="">
      <xdr:nvCxnSpPr>
        <xdr:cNvPr id="587" name="直線コネクタ 586"/>
        <xdr:cNvCxnSpPr/>
      </xdr:nvCxnSpPr>
      <xdr:spPr>
        <a:xfrm>
          <a:off x="12814300" y="9777712"/>
          <a:ext cx="889000" cy="28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38720</xdr:rowOff>
    </xdr:from>
    <xdr:to>
      <xdr:col>20</xdr:col>
      <xdr:colOff>9525</xdr:colOff>
      <xdr:row>57</xdr:row>
      <xdr:rowOff>140320</xdr:rowOff>
    </xdr:to>
    <xdr:sp macro="" textlink="">
      <xdr:nvSpPr>
        <xdr:cNvPr id="588" name="フローチャート : 判断 587"/>
        <xdr:cNvSpPr/>
      </xdr:nvSpPr>
      <xdr:spPr>
        <a:xfrm>
          <a:off x="13652500" y="981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57</xdr:row>
      <xdr:rowOff>131447</xdr:rowOff>
    </xdr:from>
    <xdr:ext cx="534377" cy="259045"/>
    <xdr:sp macro="" textlink="">
      <xdr:nvSpPr>
        <xdr:cNvPr id="589" name="テキスト ボックス 588"/>
        <xdr:cNvSpPr txBox="1"/>
      </xdr:nvSpPr>
      <xdr:spPr>
        <a:xfrm>
          <a:off x="13436111" y="9904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96,951</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33901</xdr:rowOff>
    </xdr:from>
    <xdr:to>
      <xdr:col>18</xdr:col>
      <xdr:colOff>492125</xdr:colOff>
      <xdr:row>57</xdr:row>
      <xdr:rowOff>135501</xdr:rowOff>
    </xdr:to>
    <xdr:sp macro="" textlink="">
      <xdr:nvSpPr>
        <xdr:cNvPr id="590" name="フローチャート : 判断 589"/>
        <xdr:cNvSpPr/>
      </xdr:nvSpPr>
      <xdr:spPr>
        <a:xfrm>
          <a:off x="12763500" y="9806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126628</xdr:rowOff>
    </xdr:from>
    <xdr:ext cx="534377" cy="259045"/>
    <xdr:sp macro="" textlink="">
      <xdr:nvSpPr>
        <xdr:cNvPr id="591" name="テキスト ボックス 590"/>
        <xdr:cNvSpPr txBox="1"/>
      </xdr:nvSpPr>
      <xdr:spPr>
        <a:xfrm>
          <a:off x="12547111" y="9899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99,059</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2" name="テキスト ボックス 591"/>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3" name="テキスト ボックス 592"/>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4" name="テキスト ボックス 593"/>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5" name="テキスト ボックス 594"/>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6" name="テキスト ボックス 595"/>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56</xdr:row>
      <xdr:rowOff>134362</xdr:rowOff>
    </xdr:from>
    <xdr:to>
      <xdr:col>23</xdr:col>
      <xdr:colOff>568325</xdr:colOff>
      <xdr:row>57</xdr:row>
      <xdr:rowOff>64512</xdr:rowOff>
    </xdr:to>
    <xdr:sp macro="" textlink="">
      <xdr:nvSpPr>
        <xdr:cNvPr id="597" name="円/楕円 596"/>
        <xdr:cNvSpPr/>
      </xdr:nvSpPr>
      <xdr:spPr>
        <a:xfrm>
          <a:off x="16268700" y="9735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55</xdr:row>
      <xdr:rowOff>157239</xdr:rowOff>
    </xdr:from>
    <xdr:ext cx="599010" cy="259045"/>
    <xdr:sp macro="" textlink="">
      <xdr:nvSpPr>
        <xdr:cNvPr id="598" name="教育費該当値テキスト"/>
        <xdr:cNvSpPr txBox="1"/>
      </xdr:nvSpPr>
      <xdr:spPr>
        <a:xfrm>
          <a:off x="16370300" y="95869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130,113</a:t>
          </a:r>
          <a:endParaRPr kumimoji="1" lang="ja-JP" altLang="en-US" sz="1000" b="1">
            <a:solidFill>
              <a:srgbClr val="FF0000"/>
            </a:solidFill>
            <a:latin typeface="ＭＳ Ｐゴシック"/>
          </a:endParaRPr>
        </a:p>
      </xdr:txBody>
    </xdr:sp>
    <xdr:clientData/>
  </xdr:oneCellAnchor>
  <xdr:twoCellAnchor>
    <xdr:from>
      <xdr:col>22</xdr:col>
      <xdr:colOff>314325</xdr:colOff>
      <xdr:row>56</xdr:row>
      <xdr:rowOff>131808</xdr:rowOff>
    </xdr:from>
    <xdr:to>
      <xdr:col>22</xdr:col>
      <xdr:colOff>415925</xdr:colOff>
      <xdr:row>57</xdr:row>
      <xdr:rowOff>61958</xdr:rowOff>
    </xdr:to>
    <xdr:sp macro="" textlink="">
      <xdr:nvSpPr>
        <xdr:cNvPr id="599" name="円/楕円 598"/>
        <xdr:cNvSpPr/>
      </xdr:nvSpPr>
      <xdr:spPr>
        <a:xfrm>
          <a:off x="15430500" y="973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55</xdr:row>
      <xdr:rowOff>78485</xdr:rowOff>
    </xdr:from>
    <xdr:ext cx="599010" cy="259045"/>
    <xdr:sp macro="" textlink="">
      <xdr:nvSpPr>
        <xdr:cNvPr id="600" name="テキスト ボックス 599"/>
        <xdr:cNvSpPr txBox="1"/>
      </xdr:nvSpPr>
      <xdr:spPr>
        <a:xfrm>
          <a:off x="15181794" y="95082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131,230</a:t>
          </a:r>
          <a:endParaRPr kumimoji="1" lang="ja-JP" altLang="en-US" sz="1000" b="1">
            <a:solidFill>
              <a:srgbClr val="FF0000"/>
            </a:solidFill>
            <a:latin typeface="ＭＳ Ｐゴシック"/>
          </a:endParaRPr>
        </a:p>
      </xdr:txBody>
    </xdr:sp>
    <xdr:clientData/>
  </xdr:oneCellAnchor>
  <xdr:twoCellAnchor>
    <xdr:from>
      <xdr:col>21</xdr:col>
      <xdr:colOff>111125</xdr:colOff>
      <xdr:row>55</xdr:row>
      <xdr:rowOff>157167</xdr:rowOff>
    </xdr:from>
    <xdr:to>
      <xdr:col>21</xdr:col>
      <xdr:colOff>212725</xdr:colOff>
      <xdr:row>56</xdr:row>
      <xdr:rowOff>87317</xdr:rowOff>
    </xdr:to>
    <xdr:sp macro="" textlink="">
      <xdr:nvSpPr>
        <xdr:cNvPr id="601" name="円/楕円 600"/>
        <xdr:cNvSpPr/>
      </xdr:nvSpPr>
      <xdr:spPr>
        <a:xfrm>
          <a:off x="14541500" y="9586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54</xdr:row>
      <xdr:rowOff>103844</xdr:rowOff>
    </xdr:from>
    <xdr:ext cx="599010" cy="259045"/>
    <xdr:sp macro="" textlink="">
      <xdr:nvSpPr>
        <xdr:cNvPr id="602" name="テキスト ボックス 601"/>
        <xdr:cNvSpPr txBox="1"/>
      </xdr:nvSpPr>
      <xdr:spPr>
        <a:xfrm>
          <a:off x="14292794" y="93621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195,137</a:t>
          </a:r>
          <a:endParaRPr kumimoji="1" lang="ja-JP" altLang="en-US" sz="1000" b="1">
            <a:solidFill>
              <a:srgbClr val="FF0000"/>
            </a:solidFill>
            <a:latin typeface="ＭＳ Ｐゴシック"/>
          </a:endParaRPr>
        </a:p>
      </xdr:txBody>
    </xdr:sp>
    <xdr:clientData/>
  </xdr:oneCellAnchor>
  <xdr:twoCellAnchor>
    <xdr:from>
      <xdr:col>19</xdr:col>
      <xdr:colOff>593725</xdr:colOff>
      <xdr:row>56</xdr:row>
      <xdr:rowOff>153950</xdr:rowOff>
    </xdr:from>
    <xdr:to>
      <xdr:col>20</xdr:col>
      <xdr:colOff>9525</xdr:colOff>
      <xdr:row>57</xdr:row>
      <xdr:rowOff>84100</xdr:rowOff>
    </xdr:to>
    <xdr:sp macro="" textlink="">
      <xdr:nvSpPr>
        <xdr:cNvPr id="603" name="円/楕円 602"/>
        <xdr:cNvSpPr/>
      </xdr:nvSpPr>
      <xdr:spPr>
        <a:xfrm>
          <a:off x="13652500" y="9755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55</xdr:row>
      <xdr:rowOff>100627</xdr:rowOff>
    </xdr:from>
    <xdr:ext cx="599010" cy="259045"/>
    <xdr:sp macro="" textlink="">
      <xdr:nvSpPr>
        <xdr:cNvPr id="604" name="テキスト ボックス 603"/>
        <xdr:cNvSpPr txBox="1"/>
      </xdr:nvSpPr>
      <xdr:spPr>
        <a:xfrm>
          <a:off x="13403794" y="95303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121,544</a:t>
          </a:r>
          <a:endParaRPr kumimoji="1" lang="ja-JP" altLang="en-US" sz="1000" b="1">
            <a:solidFill>
              <a:srgbClr val="FF0000"/>
            </a:solidFill>
            <a:latin typeface="ＭＳ Ｐゴシック"/>
          </a:endParaRPr>
        </a:p>
      </xdr:txBody>
    </xdr:sp>
    <xdr:clientData/>
  </xdr:oneCellAnchor>
  <xdr:twoCellAnchor>
    <xdr:from>
      <xdr:col>18</xdr:col>
      <xdr:colOff>390525</xdr:colOff>
      <xdr:row>56</xdr:row>
      <xdr:rowOff>125712</xdr:rowOff>
    </xdr:from>
    <xdr:to>
      <xdr:col>18</xdr:col>
      <xdr:colOff>492125</xdr:colOff>
      <xdr:row>57</xdr:row>
      <xdr:rowOff>55862</xdr:rowOff>
    </xdr:to>
    <xdr:sp macro="" textlink="">
      <xdr:nvSpPr>
        <xdr:cNvPr id="605" name="円/楕円 604"/>
        <xdr:cNvSpPr/>
      </xdr:nvSpPr>
      <xdr:spPr>
        <a:xfrm>
          <a:off x="12763500" y="9726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55</xdr:row>
      <xdr:rowOff>72389</xdr:rowOff>
    </xdr:from>
    <xdr:ext cx="599010" cy="259045"/>
    <xdr:sp macro="" textlink="">
      <xdr:nvSpPr>
        <xdr:cNvPr id="606" name="テキスト ボックス 605"/>
        <xdr:cNvSpPr txBox="1"/>
      </xdr:nvSpPr>
      <xdr:spPr>
        <a:xfrm>
          <a:off x="12514794" y="95021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133,897</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7" name="正方形/長方形 60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8" name="正方形/長方形 607"/>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9" name="正方形/長方形 608"/>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0" name="正方形/長方形 609"/>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1" name="正方形/長方形 610"/>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2" name="正方形/長方形 611"/>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3" name="正方形/長方形 612"/>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11,493</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4" name="正方形/長方形 613"/>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5" name="テキスト ボックス 614"/>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6" name="直線コネクタ 615"/>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17" name="直線コネクタ 616"/>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18" name="テキスト ボックス 617"/>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19" name="直線コネクタ 618"/>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35577</xdr:rowOff>
    </xdr:from>
    <xdr:ext cx="595419" cy="259045"/>
    <xdr:sp macro="" textlink="">
      <xdr:nvSpPr>
        <xdr:cNvPr id="620" name="テキスト ボックス 619"/>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21" name="直線コネクタ 620"/>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622" name="テキスト ボックス 621"/>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23" name="直線コネクタ 622"/>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624" name="テキスト ボックス 623"/>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25" name="直線コネクタ 624"/>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626" name="テキスト ボックス 625"/>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7" name="直線コネクタ 62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28" name="テキスト ボックス 627"/>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9"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75025</xdr:rowOff>
    </xdr:from>
    <xdr:to>
      <xdr:col>23</xdr:col>
      <xdr:colOff>516889</xdr:colOff>
      <xdr:row>79</xdr:row>
      <xdr:rowOff>44450</xdr:rowOff>
    </xdr:to>
    <xdr:cxnSp macro="">
      <xdr:nvCxnSpPr>
        <xdr:cNvPr id="630" name="直線コネクタ 629"/>
        <xdr:cNvCxnSpPr/>
      </xdr:nvCxnSpPr>
      <xdr:spPr>
        <a:xfrm flipV="1">
          <a:off x="16317595" y="12076525"/>
          <a:ext cx="1269" cy="15124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52999</xdr:rowOff>
    </xdr:from>
    <xdr:ext cx="249299" cy="259045"/>
    <xdr:sp macro="" textlink="">
      <xdr:nvSpPr>
        <xdr:cNvPr id="631" name="災害復旧費最小値テキスト"/>
        <xdr:cNvSpPr txBox="1"/>
      </xdr:nvSpPr>
      <xdr:spPr>
        <a:xfrm>
          <a:off x="16370300" y="135975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32" name="直線コネクタ 631"/>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21702</xdr:rowOff>
    </xdr:from>
    <xdr:ext cx="599010" cy="259045"/>
    <xdr:sp macro="" textlink="">
      <xdr:nvSpPr>
        <xdr:cNvPr id="633" name="災害復旧費最大値テキスト"/>
        <xdr:cNvSpPr txBox="1"/>
      </xdr:nvSpPr>
      <xdr:spPr>
        <a:xfrm>
          <a:off x="16370300" y="118517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396,975</a:t>
          </a:r>
          <a:endParaRPr kumimoji="1" lang="ja-JP" altLang="en-US" sz="1000" b="1">
            <a:latin typeface="ＭＳ Ｐゴシック"/>
          </a:endParaRPr>
        </a:p>
      </xdr:txBody>
    </xdr:sp>
    <xdr:clientData/>
  </xdr:oneCellAnchor>
  <xdr:twoCellAnchor>
    <xdr:from>
      <xdr:col>23</xdr:col>
      <xdr:colOff>428625</xdr:colOff>
      <xdr:row>70</xdr:row>
      <xdr:rowOff>75025</xdr:rowOff>
    </xdr:from>
    <xdr:to>
      <xdr:col>23</xdr:col>
      <xdr:colOff>606425</xdr:colOff>
      <xdr:row>70</xdr:row>
      <xdr:rowOff>75025</xdr:rowOff>
    </xdr:to>
    <xdr:cxnSp macro="">
      <xdr:nvCxnSpPr>
        <xdr:cNvPr id="634" name="直線コネクタ 633"/>
        <xdr:cNvCxnSpPr/>
      </xdr:nvCxnSpPr>
      <xdr:spPr>
        <a:xfrm>
          <a:off x="16230600" y="120765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70</xdr:row>
      <xdr:rowOff>75025</xdr:rowOff>
    </xdr:from>
    <xdr:to>
      <xdr:col>23</xdr:col>
      <xdr:colOff>517525</xdr:colOff>
      <xdr:row>76</xdr:row>
      <xdr:rowOff>36094</xdr:rowOff>
    </xdr:to>
    <xdr:cxnSp macro="">
      <xdr:nvCxnSpPr>
        <xdr:cNvPr id="635" name="直線コネクタ 634"/>
        <xdr:cNvCxnSpPr/>
      </xdr:nvCxnSpPr>
      <xdr:spPr>
        <a:xfrm flipV="1">
          <a:off x="15481300" y="12076525"/>
          <a:ext cx="838200" cy="989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97449</xdr:rowOff>
    </xdr:from>
    <xdr:ext cx="534377" cy="259045"/>
    <xdr:sp macro="" textlink="">
      <xdr:nvSpPr>
        <xdr:cNvPr id="636" name="災害復旧費平均値テキスト"/>
        <xdr:cNvSpPr txBox="1"/>
      </xdr:nvSpPr>
      <xdr:spPr>
        <a:xfrm>
          <a:off x="16370300" y="1347054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12,094</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119022</xdr:rowOff>
    </xdr:from>
    <xdr:to>
      <xdr:col>23</xdr:col>
      <xdr:colOff>568325</xdr:colOff>
      <xdr:row>79</xdr:row>
      <xdr:rowOff>49172</xdr:rowOff>
    </xdr:to>
    <xdr:sp macro="" textlink="">
      <xdr:nvSpPr>
        <xdr:cNvPr id="637" name="フローチャート : 判断 636"/>
        <xdr:cNvSpPr/>
      </xdr:nvSpPr>
      <xdr:spPr>
        <a:xfrm>
          <a:off x="16268700" y="13492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76</xdr:row>
      <xdr:rowOff>36094</xdr:rowOff>
    </xdr:from>
    <xdr:to>
      <xdr:col>22</xdr:col>
      <xdr:colOff>365125</xdr:colOff>
      <xdr:row>78</xdr:row>
      <xdr:rowOff>64627</xdr:rowOff>
    </xdr:to>
    <xdr:cxnSp macro="">
      <xdr:nvCxnSpPr>
        <xdr:cNvPr id="638" name="直線コネクタ 637"/>
        <xdr:cNvCxnSpPr/>
      </xdr:nvCxnSpPr>
      <xdr:spPr>
        <a:xfrm flipV="1">
          <a:off x="14592300" y="13066294"/>
          <a:ext cx="889000" cy="371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110812</xdr:rowOff>
    </xdr:from>
    <xdr:to>
      <xdr:col>22</xdr:col>
      <xdr:colOff>415925</xdr:colOff>
      <xdr:row>79</xdr:row>
      <xdr:rowOff>40962</xdr:rowOff>
    </xdr:to>
    <xdr:sp macro="" textlink="">
      <xdr:nvSpPr>
        <xdr:cNvPr id="639" name="フローチャート : 判断 638"/>
        <xdr:cNvSpPr/>
      </xdr:nvSpPr>
      <xdr:spPr>
        <a:xfrm>
          <a:off x="15430500" y="13483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79</xdr:row>
      <xdr:rowOff>32089</xdr:rowOff>
    </xdr:from>
    <xdr:ext cx="534377" cy="259045"/>
    <xdr:sp macro="" textlink="">
      <xdr:nvSpPr>
        <xdr:cNvPr id="640" name="テキスト ボックス 639"/>
        <xdr:cNvSpPr txBox="1"/>
      </xdr:nvSpPr>
      <xdr:spPr>
        <a:xfrm>
          <a:off x="15214111" y="13576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14,249</a:t>
          </a:r>
          <a:endParaRPr kumimoji="1" lang="ja-JP" altLang="en-US" sz="1000" b="1">
            <a:solidFill>
              <a:srgbClr val="000080"/>
            </a:solidFill>
            <a:latin typeface="ＭＳ Ｐゴシック"/>
          </a:endParaRPr>
        </a:p>
      </xdr:txBody>
    </xdr:sp>
    <xdr:clientData/>
  </xdr:oneCellAnchor>
  <xdr:twoCellAnchor>
    <xdr:from>
      <xdr:col>19</xdr:col>
      <xdr:colOff>644525</xdr:colOff>
      <xdr:row>76</xdr:row>
      <xdr:rowOff>152898</xdr:rowOff>
    </xdr:from>
    <xdr:to>
      <xdr:col>21</xdr:col>
      <xdr:colOff>161925</xdr:colOff>
      <xdr:row>78</xdr:row>
      <xdr:rowOff>64627</xdr:rowOff>
    </xdr:to>
    <xdr:cxnSp macro="">
      <xdr:nvCxnSpPr>
        <xdr:cNvPr id="641" name="直線コネクタ 640"/>
        <xdr:cNvCxnSpPr/>
      </xdr:nvCxnSpPr>
      <xdr:spPr>
        <a:xfrm>
          <a:off x="13703300" y="13183098"/>
          <a:ext cx="889000" cy="254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105184</xdr:rowOff>
    </xdr:from>
    <xdr:to>
      <xdr:col>21</xdr:col>
      <xdr:colOff>212725</xdr:colOff>
      <xdr:row>79</xdr:row>
      <xdr:rowOff>35334</xdr:rowOff>
    </xdr:to>
    <xdr:sp macro="" textlink="">
      <xdr:nvSpPr>
        <xdr:cNvPr id="642" name="フローチャート : 判断 641"/>
        <xdr:cNvSpPr/>
      </xdr:nvSpPr>
      <xdr:spPr>
        <a:xfrm>
          <a:off x="14541500" y="1347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79</xdr:row>
      <xdr:rowOff>26461</xdr:rowOff>
    </xdr:from>
    <xdr:ext cx="534377" cy="259045"/>
    <xdr:sp macro="" textlink="">
      <xdr:nvSpPr>
        <xdr:cNvPr id="643" name="テキスト ボックス 642"/>
        <xdr:cNvSpPr txBox="1"/>
      </xdr:nvSpPr>
      <xdr:spPr>
        <a:xfrm>
          <a:off x="14325111" y="13571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15,726</a:t>
          </a:r>
          <a:endParaRPr kumimoji="1" lang="ja-JP" altLang="en-US" sz="1000" b="1">
            <a:solidFill>
              <a:srgbClr val="000080"/>
            </a:solidFill>
            <a:latin typeface="ＭＳ Ｐゴシック"/>
          </a:endParaRPr>
        </a:p>
      </xdr:txBody>
    </xdr:sp>
    <xdr:clientData/>
  </xdr:oneCellAnchor>
  <xdr:twoCellAnchor>
    <xdr:from>
      <xdr:col>18</xdr:col>
      <xdr:colOff>441325</xdr:colOff>
      <xdr:row>76</xdr:row>
      <xdr:rowOff>152898</xdr:rowOff>
    </xdr:from>
    <xdr:to>
      <xdr:col>19</xdr:col>
      <xdr:colOff>644525</xdr:colOff>
      <xdr:row>77</xdr:row>
      <xdr:rowOff>109620</xdr:rowOff>
    </xdr:to>
    <xdr:cxnSp macro="">
      <xdr:nvCxnSpPr>
        <xdr:cNvPr id="644" name="直線コネクタ 643"/>
        <xdr:cNvCxnSpPr/>
      </xdr:nvCxnSpPr>
      <xdr:spPr>
        <a:xfrm flipV="1">
          <a:off x="12814300" y="13183098"/>
          <a:ext cx="889000" cy="128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87044</xdr:rowOff>
    </xdr:from>
    <xdr:to>
      <xdr:col>20</xdr:col>
      <xdr:colOff>9525</xdr:colOff>
      <xdr:row>79</xdr:row>
      <xdr:rowOff>17194</xdr:rowOff>
    </xdr:to>
    <xdr:sp macro="" textlink="">
      <xdr:nvSpPr>
        <xdr:cNvPr id="645" name="フローチャート : 判断 644"/>
        <xdr:cNvSpPr/>
      </xdr:nvSpPr>
      <xdr:spPr>
        <a:xfrm>
          <a:off x="13652500" y="13460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79</xdr:row>
      <xdr:rowOff>8321</xdr:rowOff>
    </xdr:from>
    <xdr:ext cx="534377" cy="259045"/>
    <xdr:sp macro="" textlink="">
      <xdr:nvSpPr>
        <xdr:cNvPr id="646" name="テキスト ボックス 645"/>
        <xdr:cNvSpPr txBox="1"/>
      </xdr:nvSpPr>
      <xdr:spPr>
        <a:xfrm>
          <a:off x="13436111" y="13552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20,487</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58626</xdr:rowOff>
    </xdr:from>
    <xdr:to>
      <xdr:col>18</xdr:col>
      <xdr:colOff>492125</xdr:colOff>
      <xdr:row>78</xdr:row>
      <xdr:rowOff>160226</xdr:rowOff>
    </xdr:to>
    <xdr:sp macro="" textlink="">
      <xdr:nvSpPr>
        <xdr:cNvPr id="647" name="フローチャート : 判断 646"/>
        <xdr:cNvSpPr/>
      </xdr:nvSpPr>
      <xdr:spPr>
        <a:xfrm>
          <a:off x="12763500" y="13431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78</xdr:row>
      <xdr:rowOff>151353</xdr:rowOff>
    </xdr:from>
    <xdr:ext cx="534377" cy="259045"/>
    <xdr:sp macro="" textlink="">
      <xdr:nvSpPr>
        <xdr:cNvPr id="648" name="テキスト ボックス 647"/>
        <xdr:cNvSpPr txBox="1"/>
      </xdr:nvSpPr>
      <xdr:spPr>
        <a:xfrm>
          <a:off x="12547111" y="13524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27,946</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9" name="テキスト ボックス 64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0" name="テキスト ボックス 64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1" name="テキスト ボックス 65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2" name="テキスト ボックス 65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3" name="テキスト ボックス 65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70</xdr:row>
      <xdr:rowOff>24225</xdr:rowOff>
    </xdr:from>
    <xdr:to>
      <xdr:col>23</xdr:col>
      <xdr:colOff>568325</xdr:colOff>
      <xdr:row>70</xdr:row>
      <xdr:rowOff>125825</xdr:rowOff>
    </xdr:to>
    <xdr:sp macro="" textlink="">
      <xdr:nvSpPr>
        <xdr:cNvPr id="654" name="円/楕円 653"/>
        <xdr:cNvSpPr/>
      </xdr:nvSpPr>
      <xdr:spPr>
        <a:xfrm>
          <a:off x="16268700" y="12025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69</xdr:row>
      <xdr:rowOff>148702</xdr:rowOff>
    </xdr:from>
    <xdr:ext cx="599010" cy="259045"/>
    <xdr:sp macro="" textlink="">
      <xdr:nvSpPr>
        <xdr:cNvPr id="655" name="災害復旧費該当値テキスト"/>
        <xdr:cNvSpPr txBox="1"/>
      </xdr:nvSpPr>
      <xdr:spPr>
        <a:xfrm>
          <a:off x="16370300" y="119787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396,975</a:t>
          </a:r>
          <a:endParaRPr kumimoji="1" lang="ja-JP" altLang="en-US" sz="1000" b="1">
            <a:solidFill>
              <a:srgbClr val="FF0000"/>
            </a:solidFill>
            <a:latin typeface="ＭＳ Ｐゴシック"/>
          </a:endParaRPr>
        </a:p>
      </xdr:txBody>
    </xdr:sp>
    <xdr:clientData/>
  </xdr:oneCellAnchor>
  <xdr:twoCellAnchor>
    <xdr:from>
      <xdr:col>22</xdr:col>
      <xdr:colOff>314325</xdr:colOff>
      <xdr:row>75</xdr:row>
      <xdr:rowOff>156744</xdr:rowOff>
    </xdr:from>
    <xdr:to>
      <xdr:col>22</xdr:col>
      <xdr:colOff>415925</xdr:colOff>
      <xdr:row>76</xdr:row>
      <xdr:rowOff>86894</xdr:rowOff>
    </xdr:to>
    <xdr:sp macro="" textlink="">
      <xdr:nvSpPr>
        <xdr:cNvPr id="656" name="円/楕円 655"/>
        <xdr:cNvSpPr/>
      </xdr:nvSpPr>
      <xdr:spPr>
        <a:xfrm>
          <a:off x="15430500" y="13015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74</xdr:row>
      <xdr:rowOff>103422</xdr:rowOff>
    </xdr:from>
    <xdr:ext cx="599010" cy="259045"/>
    <xdr:sp macro="" textlink="">
      <xdr:nvSpPr>
        <xdr:cNvPr id="657" name="テキスト ボックス 656"/>
        <xdr:cNvSpPr txBox="1"/>
      </xdr:nvSpPr>
      <xdr:spPr>
        <a:xfrm>
          <a:off x="15181794" y="127907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137,193</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13827</xdr:rowOff>
    </xdr:from>
    <xdr:to>
      <xdr:col>21</xdr:col>
      <xdr:colOff>212725</xdr:colOff>
      <xdr:row>78</xdr:row>
      <xdr:rowOff>115427</xdr:rowOff>
    </xdr:to>
    <xdr:sp macro="" textlink="">
      <xdr:nvSpPr>
        <xdr:cNvPr id="658" name="円/楕円 657"/>
        <xdr:cNvSpPr/>
      </xdr:nvSpPr>
      <xdr:spPr>
        <a:xfrm>
          <a:off x="14541500" y="13386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131954</xdr:rowOff>
    </xdr:from>
    <xdr:ext cx="534377" cy="259045"/>
    <xdr:sp macro="" textlink="">
      <xdr:nvSpPr>
        <xdr:cNvPr id="659" name="テキスト ボックス 658"/>
        <xdr:cNvSpPr txBox="1"/>
      </xdr:nvSpPr>
      <xdr:spPr>
        <a:xfrm>
          <a:off x="14325111" y="13162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39,704</a:t>
          </a:r>
          <a:endParaRPr kumimoji="1" lang="ja-JP" altLang="en-US" sz="1000" b="1">
            <a:solidFill>
              <a:srgbClr val="FF0000"/>
            </a:solidFill>
            <a:latin typeface="ＭＳ Ｐゴシック"/>
          </a:endParaRPr>
        </a:p>
      </xdr:txBody>
    </xdr:sp>
    <xdr:clientData/>
  </xdr:oneCellAnchor>
  <xdr:twoCellAnchor>
    <xdr:from>
      <xdr:col>19</xdr:col>
      <xdr:colOff>593725</xdr:colOff>
      <xdr:row>76</xdr:row>
      <xdr:rowOff>102098</xdr:rowOff>
    </xdr:from>
    <xdr:to>
      <xdr:col>20</xdr:col>
      <xdr:colOff>9525</xdr:colOff>
      <xdr:row>77</xdr:row>
      <xdr:rowOff>32248</xdr:rowOff>
    </xdr:to>
    <xdr:sp macro="" textlink="">
      <xdr:nvSpPr>
        <xdr:cNvPr id="660" name="円/楕円 659"/>
        <xdr:cNvSpPr/>
      </xdr:nvSpPr>
      <xdr:spPr>
        <a:xfrm>
          <a:off x="13652500" y="13132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75</xdr:row>
      <xdr:rowOff>48775</xdr:rowOff>
    </xdr:from>
    <xdr:ext cx="599010" cy="259045"/>
    <xdr:sp macro="" textlink="">
      <xdr:nvSpPr>
        <xdr:cNvPr id="661" name="テキスト ボックス 660"/>
        <xdr:cNvSpPr txBox="1"/>
      </xdr:nvSpPr>
      <xdr:spPr>
        <a:xfrm>
          <a:off x="13403794" y="129075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106,536</a:t>
          </a:r>
          <a:endParaRPr kumimoji="1" lang="ja-JP" altLang="en-US" sz="1000" b="1">
            <a:solidFill>
              <a:srgbClr val="FF0000"/>
            </a:solidFill>
            <a:latin typeface="ＭＳ Ｐゴシック"/>
          </a:endParaRPr>
        </a:p>
      </xdr:txBody>
    </xdr:sp>
    <xdr:clientData/>
  </xdr:oneCellAnchor>
  <xdr:twoCellAnchor>
    <xdr:from>
      <xdr:col>18</xdr:col>
      <xdr:colOff>390525</xdr:colOff>
      <xdr:row>77</xdr:row>
      <xdr:rowOff>58820</xdr:rowOff>
    </xdr:from>
    <xdr:to>
      <xdr:col>18</xdr:col>
      <xdr:colOff>492125</xdr:colOff>
      <xdr:row>77</xdr:row>
      <xdr:rowOff>160420</xdr:rowOff>
    </xdr:to>
    <xdr:sp macro="" textlink="">
      <xdr:nvSpPr>
        <xdr:cNvPr id="662" name="円/楕円 661"/>
        <xdr:cNvSpPr/>
      </xdr:nvSpPr>
      <xdr:spPr>
        <a:xfrm>
          <a:off x="12763500" y="13260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5497</xdr:rowOff>
    </xdr:from>
    <xdr:ext cx="534377" cy="259045"/>
    <xdr:sp macro="" textlink="">
      <xdr:nvSpPr>
        <xdr:cNvPr id="663" name="テキスト ボックス 662"/>
        <xdr:cNvSpPr txBox="1"/>
      </xdr:nvSpPr>
      <xdr:spPr>
        <a:xfrm>
          <a:off x="12547111" y="13035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72,895</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4" name="正方形/長方形 66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5" name="正方形/長方形 66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6" name="正方形/長方形 66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8/60</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7" name="正方形/長方形 66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8" name="正方形/長方形 66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9" name="正方形/長方形 66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0" name="正方形/長方形 66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79,762</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1" name="正方形/長方形 67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2" name="テキスト ボックス 67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3" name="直線コネクタ 67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74" name="直線コネクタ 673"/>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75" name="テキスト ボックス 674"/>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76" name="直線コネクタ 675"/>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77" name="テキスト ボックス 676"/>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78" name="直線コネクタ 677"/>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79" name="テキスト ボックス 678"/>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80" name="直線コネクタ 679"/>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81" name="テキスト ボックス 680"/>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2" name="直線コネクタ 68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3" name="テキスト ボックス 682"/>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4"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164902</xdr:rowOff>
    </xdr:from>
    <xdr:to>
      <xdr:col>23</xdr:col>
      <xdr:colOff>516889</xdr:colOff>
      <xdr:row>98</xdr:row>
      <xdr:rowOff>131237</xdr:rowOff>
    </xdr:to>
    <xdr:cxnSp macro="">
      <xdr:nvCxnSpPr>
        <xdr:cNvPr id="685" name="直線コネクタ 684"/>
        <xdr:cNvCxnSpPr/>
      </xdr:nvCxnSpPr>
      <xdr:spPr>
        <a:xfrm flipV="1">
          <a:off x="16317595" y="15766852"/>
          <a:ext cx="1269" cy="11664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135064</xdr:rowOff>
    </xdr:from>
    <xdr:ext cx="469744" cy="259045"/>
    <xdr:sp macro="" textlink="">
      <xdr:nvSpPr>
        <xdr:cNvPr id="686" name="公債費最小値テキスト"/>
        <xdr:cNvSpPr txBox="1"/>
      </xdr:nvSpPr>
      <xdr:spPr>
        <a:xfrm>
          <a:off x="16370300" y="16937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3,702</a:t>
          </a:r>
          <a:endParaRPr kumimoji="1" lang="ja-JP" altLang="en-US" sz="1000" b="1">
            <a:latin typeface="ＭＳ Ｐゴシック"/>
          </a:endParaRPr>
        </a:p>
      </xdr:txBody>
    </xdr:sp>
    <xdr:clientData/>
  </xdr:oneCellAnchor>
  <xdr:twoCellAnchor>
    <xdr:from>
      <xdr:col>23</xdr:col>
      <xdr:colOff>428625</xdr:colOff>
      <xdr:row>98</xdr:row>
      <xdr:rowOff>131237</xdr:rowOff>
    </xdr:from>
    <xdr:to>
      <xdr:col>23</xdr:col>
      <xdr:colOff>606425</xdr:colOff>
      <xdr:row>98</xdr:row>
      <xdr:rowOff>131237</xdr:rowOff>
    </xdr:to>
    <xdr:cxnSp macro="">
      <xdr:nvCxnSpPr>
        <xdr:cNvPr id="687" name="直線コネクタ 686"/>
        <xdr:cNvCxnSpPr/>
      </xdr:nvCxnSpPr>
      <xdr:spPr>
        <a:xfrm>
          <a:off x="16230600" y="169333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90</xdr:row>
      <xdr:rowOff>111579</xdr:rowOff>
    </xdr:from>
    <xdr:ext cx="599010" cy="259045"/>
    <xdr:sp macro="" textlink="">
      <xdr:nvSpPr>
        <xdr:cNvPr id="688" name="公債費最大値テキスト"/>
        <xdr:cNvSpPr txBox="1"/>
      </xdr:nvSpPr>
      <xdr:spPr>
        <a:xfrm>
          <a:off x="16370300" y="155420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513,976</a:t>
          </a:r>
          <a:endParaRPr kumimoji="1" lang="ja-JP" altLang="en-US" sz="1000" b="1">
            <a:latin typeface="ＭＳ Ｐゴシック"/>
          </a:endParaRPr>
        </a:p>
      </xdr:txBody>
    </xdr:sp>
    <xdr:clientData/>
  </xdr:oneCellAnchor>
  <xdr:twoCellAnchor>
    <xdr:from>
      <xdr:col>23</xdr:col>
      <xdr:colOff>428625</xdr:colOff>
      <xdr:row>91</xdr:row>
      <xdr:rowOff>164902</xdr:rowOff>
    </xdr:from>
    <xdr:to>
      <xdr:col>23</xdr:col>
      <xdr:colOff>606425</xdr:colOff>
      <xdr:row>91</xdr:row>
      <xdr:rowOff>164902</xdr:rowOff>
    </xdr:to>
    <xdr:cxnSp macro="">
      <xdr:nvCxnSpPr>
        <xdr:cNvPr id="689" name="直線コネクタ 688"/>
        <xdr:cNvCxnSpPr/>
      </xdr:nvCxnSpPr>
      <xdr:spPr>
        <a:xfrm>
          <a:off x="16230600" y="15766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95</xdr:row>
      <xdr:rowOff>105466</xdr:rowOff>
    </xdr:from>
    <xdr:to>
      <xdr:col>23</xdr:col>
      <xdr:colOff>517525</xdr:colOff>
      <xdr:row>95</xdr:row>
      <xdr:rowOff>123611</xdr:rowOff>
    </xdr:to>
    <xdr:cxnSp macro="">
      <xdr:nvCxnSpPr>
        <xdr:cNvPr id="690" name="直線コネクタ 689"/>
        <xdr:cNvCxnSpPr/>
      </xdr:nvCxnSpPr>
      <xdr:spPr>
        <a:xfrm>
          <a:off x="15481300" y="16393216"/>
          <a:ext cx="838200" cy="18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153863</xdr:rowOff>
    </xdr:from>
    <xdr:ext cx="599010" cy="259045"/>
    <xdr:sp macro="" textlink="">
      <xdr:nvSpPr>
        <xdr:cNvPr id="691" name="公債費平均値テキスト"/>
        <xdr:cNvSpPr txBox="1"/>
      </xdr:nvSpPr>
      <xdr:spPr>
        <a:xfrm>
          <a:off x="16370300" y="1661306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112,145</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3986</xdr:rowOff>
    </xdr:from>
    <xdr:to>
      <xdr:col>23</xdr:col>
      <xdr:colOff>568325</xdr:colOff>
      <xdr:row>97</xdr:row>
      <xdr:rowOff>105586</xdr:rowOff>
    </xdr:to>
    <xdr:sp macro="" textlink="">
      <xdr:nvSpPr>
        <xdr:cNvPr id="692" name="フローチャート : 判断 691"/>
        <xdr:cNvSpPr/>
      </xdr:nvSpPr>
      <xdr:spPr>
        <a:xfrm>
          <a:off x="16268700" y="16634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95</xdr:row>
      <xdr:rowOff>105466</xdr:rowOff>
    </xdr:from>
    <xdr:to>
      <xdr:col>22</xdr:col>
      <xdr:colOff>365125</xdr:colOff>
      <xdr:row>96</xdr:row>
      <xdr:rowOff>7891</xdr:rowOff>
    </xdr:to>
    <xdr:cxnSp macro="">
      <xdr:nvCxnSpPr>
        <xdr:cNvPr id="693" name="直線コネクタ 692"/>
        <xdr:cNvCxnSpPr/>
      </xdr:nvCxnSpPr>
      <xdr:spPr>
        <a:xfrm flipV="1">
          <a:off x="14592300" y="16393216"/>
          <a:ext cx="889000" cy="73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166249</xdr:rowOff>
    </xdr:from>
    <xdr:to>
      <xdr:col>22</xdr:col>
      <xdr:colOff>415925</xdr:colOff>
      <xdr:row>97</xdr:row>
      <xdr:rowOff>96399</xdr:rowOff>
    </xdr:to>
    <xdr:sp macro="" textlink="">
      <xdr:nvSpPr>
        <xdr:cNvPr id="694" name="フローチャート : 判断 693"/>
        <xdr:cNvSpPr/>
      </xdr:nvSpPr>
      <xdr:spPr>
        <a:xfrm>
          <a:off x="15430500" y="16625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97</xdr:row>
      <xdr:rowOff>87526</xdr:rowOff>
    </xdr:from>
    <xdr:ext cx="599010" cy="259045"/>
    <xdr:sp macro="" textlink="">
      <xdr:nvSpPr>
        <xdr:cNvPr id="695" name="テキスト ボックス 694"/>
        <xdr:cNvSpPr txBox="1"/>
      </xdr:nvSpPr>
      <xdr:spPr>
        <a:xfrm>
          <a:off x="15181794" y="167181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116,164</a:t>
          </a:r>
          <a:endParaRPr kumimoji="1" lang="ja-JP" altLang="en-US" sz="1000" b="1">
            <a:solidFill>
              <a:srgbClr val="000080"/>
            </a:solidFill>
            <a:latin typeface="ＭＳ Ｐゴシック"/>
          </a:endParaRPr>
        </a:p>
      </xdr:txBody>
    </xdr:sp>
    <xdr:clientData/>
  </xdr:oneCellAnchor>
  <xdr:twoCellAnchor>
    <xdr:from>
      <xdr:col>19</xdr:col>
      <xdr:colOff>644525</xdr:colOff>
      <xdr:row>95</xdr:row>
      <xdr:rowOff>79110</xdr:rowOff>
    </xdr:from>
    <xdr:to>
      <xdr:col>21</xdr:col>
      <xdr:colOff>161925</xdr:colOff>
      <xdr:row>96</xdr:row>
      <xdr:rowOff>7891</xdr:rowOff>
    </xdr:to>
    <xdr:cxnSp macro="">
      <xdr:nvCxnSpPr>
        <xdr:cNvPr id="696" name="直線コネクタ 695"/>
        <xdr:cNvCxnSpPr/>
      </xdr:nvCxnSpPr>
      <xdr:spPr>
        <a:xfrm>
          <a:off x="13703300" y="16366860"/>
          <a:ext cx="889000" cy="100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96</xdr:row>
      <xdr:rowOff>148233</xdr:rowOff>
    </xdr:from>
    <xdr:to>
      <xdr:col>21</xdr:col>
      <xdr:colOff>212725</xdr:colOff>
      <xdr:row>97</xdr:row>
      <xdr:rowOff>78383</xdr:rowOff>
    </xdr:to>
    <xdr:sp macro="" textlink="">
      <xdr:nvSpPr>
        <xdr:cNvPr id="697" name="フローチャート : 判断 696"/>
        <xdr:cNvSpPr/>
      </xdr:nvSpPr>
      <xdr:spPr>
        <a:xfrm>
          <a:off x="14541500" y="16607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97</xdr:row>
      <xdr:rowOff>69510</xdr:rowOff>
    </xdr:from>
    <xdr:ext cx="599010" cy="259045"/>
    <xdr:sp macro="" textlink="">
      <xdr:nvSpPr>
        <xdr:cNvPr id="698" name="テキスト ボックス 697"/>
        <xdr:cNvSpPr txBox="1"/>
      </xdr:nvSpPr>
      <xdr:spPr>
        <a:xfrm>
          <a:off x="14292794" y="167001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124,045</a:t>
          </a:r>
          <a:endParaRPr kumimoji="1" lang="ja-JP" altLang="en-US" sz="1000" b="1">
            <a:solidFill>
              <a:srgbClr val="000080"/>
            </a:solidFill>
            <a:latin typeface="ＭＳ Ｐゴシック"/>
          </a:endParaRPr>
        </a:p>
      </xdr:txBody>
    </xdr:sp>
    <xdr:clientData/>
  </xdr:oneCellAnchor>
  <xdr:twoCellAnchor>
    <xdr:from>
      <xdr:col>18</xdr:col>
      <xdr:colOff>441325</xdr:colOff>
      <xdr:row>95</xdr:row>
      <xdr:rowOff>40864</xdr:rowOff>
    </xdr:from>
    <xdr:to>
      <xdr:col>19</xdr:col>
      <xdr:colOff>644525</xdr:colOff>
      <xdr:row>95</xdr:row>
      <xdr:rowOff>79110</xdr:rowOff>
    </xdr:to>
    <xdr:cxnSp macro="">
      <xdr:nvCxnSpPr>
        <xdr:cNvPr id="699" name="直線コネクタ 698"/>
        <xdr:cNvCxnSpPr/>
      </xdr:nvCxnSpPr>
      <xdr:spPr>
        <a:xfrm>
          <a:off x="12814300" y="16328614"/>
          <a:ext cx="889000" cy="38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143213</xdr:rowOff>
    </xdr:from>
    <xdr:to>
      <xdr:col>20</xdr:col>
      <xdr:colOff>9525</xdr:colOff>
      <xdr:row>97</xdr:row>
      <xdr:rowOff>73363</xdr:rowOff>
    </xdr:to>
    <xdr:sp macro="" textlink="">
      <xdr:nvSpPr>
        <xdr:cNvPr id="700" name="フローチャート : 判断 699"/>
        <xdr:cNvSpPr/>
      </xdr:nvSpPr>
      <xdr:spPr>
        <a:xfrm>
          <a:off x="13652500" y="166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97</xdr:row>
      <xdr:rowOff>64490</xdr:rowOff>
    </xdr:from>
    <xdr:ext cx="599010" cy="259045"/>
    <xdr:sp macro="" textlink="">
      <xdr:nvSpPr>
        <xdr:cNvPr id="701" name="テキスト ボックス 700"/>
        <xdr:cNvSpPr txBox="1"/>
      </xdr:nvSpPr>
      <xdr:spPr>
        <a:xfrm>
          <a:off x="13403794" y="166951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126,241</a:t>
          </a:r>
          <a:endParaRPr kumimoji="1" lang="ja-JP" altLang="en-US" sz="1000" b="1">
            <a:solidFill>
              <a:srgbClr val="000080"/>
            </a:solidFill>
            <a:latin typeface="ＭＳ Ｐゴシック"/>
          </a:endParaRPr>
        </a:p>
      </xdr:txBody>
    </xdr:sp>
    <xdr:clientData/>
  </xdr:oneCellAnchor>
  <xdr:twoCellAnchor>
    <xdr:from>
      <xdr:col>18</xdr:col>
      <xdr:colOff>390525</xdr:colOff>
      <xdr:row>96</xdr:row>
      <xdr:rowOff>136754</xdr:rowOff>
    </xdr:from>
    <xdr:to>
      <xdr:col>18</xdr:col>
      <xdr:colOff>492125</xdr:colOff>
      <xdr:row>97</xdr:row>
      <xdr:rowOff>66904</xdr:rowOff>
    </xdr:to>
    <xdr:sp macro="" textlink="">
      <xdr:nvSpPr>
        <xdr:cNvPr id="702" name="フローチャート : 判断 701"/>
        <xdr:cNvSpPr/>
      </xdr:nvSpPr>
      <xdr:spPr>
        <a:xfrm>
          <a:off x="12763500" y="1659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97</xdr:row>
      <xdr:rowOff>58031</xdr:rowOff>
    </xdr:from>
    <xdr:ext cx="599010" cy="259045"/>
    <xdr:sp macro="" textlink="">
      <xdr:nvSpPr>
        <xdr:cNvPr id="703" name="テキスト ボックス 702"/>
        <xdr:cNvSpPr txBox="1"/>
      </xdr:nvSpPr>
      <xdr:spPr>
        <a:xfrm>
          <a:off x="12514794" y="166886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129,066</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4" name="テキスト ボックス 70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5" name="テキスト ボックス 70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6" name="テキスト ボックス 70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7" name="テキスト ボックス 70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8" name="テキスト ボックス 70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95</xdr:row>
      <xdr:rowOff>72811</xdr:rowOff>
    </xdr:from>
    <xdr:to>
      <xdr:col>23</xdr:col>
      <xdr:colOff>568325</xdr:colOff>
      <xdr:row>96</xdr:row>
      <xdr:rowOff>2961</xdr:rowOff>
    </xdr:to>
    <xdr:sp macro="" textlink="">
      <xdr:nvSpPr>
        <xdr:cNvPr id="709" name="円/楕円 708"/>
        <xdr:cNvSpPr/>
      </xdr:nvSpPr>
      <xdr:spPr>
        <a:xfrm>
          <a:off x="16268700" y="16360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94</xdr:row>
      <xdr:rowOff>95688</xdr:rowOff>
    </xdr:from>
    <xdr:ext cx="599010" cy="259045"/>
    <xdr:sp macro="" textlink="">
      <xdr:nvSpPr>
        <xdr:cNvPr id="710" name="公債費該当値テキスト"/>
        <xdr:cNvSpPr txBox="1"/>
      </xdr:nvSpPr>
      <xdr:spPr>
        <a:xfrm>
          <a:off x="16370300" y="162119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232,038</a:t>
          </a:r>
          <a:endParaRPr kumimoji="1" lang="ja-JP" altLang="en-US" sz="1000" b="1">
            <a:solidFill>
              <a:srgbClr val="FF0000"/>
            </a:solidFill>
            <a:latin typeface="ＭＳ Ｐゴシック"/>
          </a:endParaRPr>
        </a:p>
      </xdr:txBody>
    </xdr:sp>
    <xdr:clientData/>
  </xdr:oneCellAnchor>
  <xdr:twoCellAnchor>
    <xdr:from>
      <xdr:col>22</xdr:col>
      <xdr:colOff>314325</xdr:colOff>
      <xdr:row>95</xdr:row>
      <xdr:rowOff>54666</xdr:rowOff>
    </xdr:from>
    <xdr:to>
      <xdr:col>22</xdr:col>
      <xdr:colOff>415925</xdr:colOff>
      <xdr:row>95</xdr:row>
      <xdr:rowOff>156266</xdr:rowOff>
    </xdr:to>
    <xdr:sp macro="" textlink="">
      <xdr:nvSpPr>
        <xdr:cNvPr id="711" name="円/楕円 710"/>
        <xdr:cNvSpPr/>
      </xdr:nvSpPr>
      <xdr:spPr>
        <a:xfrm>
          <a:off x="15430500" y="16342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94</xdr:row>
      <xdr:rowOff>1343</xdr:rowOff>
    </xdr:from>
    <xdr:ext cx="599010" cy="259045"/>
    <xdr:sp macro="" textlink="">
      <xdr:nvSpPr>
        <xdr:cNvPr id="712" name="テキスト ボックス 711"/>
        <xdr:cNvSpPr txBox="1"/>
      </xdr:nvSpPr>
      <xdr:spPr>
        <a:xfrm>
          <a:off x="15181794" y="161176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239,975</a:t>
          </a:r>
          <a:endParaRPr kumimoji="1" lang="ja-JP" altLang="en-US" sz="1000" b="1">
            <a:solidFill>
              <a:srgbClr val="FF0000"/>
            </a:solidFill>
            <a:latin typeface="ＭＳ Ｐゴシック"/>
          </a:endParaRPr>
        </a:p>
      </xdr:txBody>
    </xdr:sp>
    <xdr:clientData/>
  </xdr:oneCellAnchor>
  <xdr:twoCellAnchor>
    <xdr:from>
      <xdr:col>21</xdr:col>
      <xdr:colOff>111125</xdr:colOff>
      <xdr:row>95</xdr:row>
      <xdr:rowOff>128541</xdr:rowOff>
    </xdr:from>
    <xdr:to>
      <xdr:col>21</xdr:col>
      <xdr:colOff>212725</xdr:colOff>
      <xdr:row>96</xdr:row>
      <xdr:rowOff>58691</xdr:rowOff>
    </xdr:to>
    <xdr:sp macro="" textlink="">
      <xdr:nvSpPr>
        <xdr:cNvPr id="713" name="円/楕円 712"/>
        <xdr:cNvSpPr/>
      </xdr:nvSpPr>
      <xdr:spPr>
        <a:xfrm>
          <a:off x="14541500" y="16416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94</xdr:row>
      <xdr:rowOff>75218</xdr:rowOff>
    </xdr:from>
    <xdr:ext cx="599010" cy="259045"/>
    <xdr:sp macro="" textlink="">
      <xdr:nvSpPr>
        <xdr:cNvPr id="714" name="テキスト ボックス 713"/>
        <xdr:cNvSpPr txBox="1"/>
      </xdr:nvSpPr>
      <xdr:spPr>
        <a:xfrm>
          <a:off x="14292794" y="16191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207,659</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28310</xdr:rowOff>
    </xdr:from>
    <xdr:to>
      <xdr:col>20</xdr:col>
      <xdr:colOff>9525</xdr:colOff>
      <xdr:row>95</xdr:row>
      <xdr:rowOff>129910</xdr:rowOff>
    </xdr:to>
    <xdr:sp macro="" textlink="">
      <xdr:nvSpPr>
        <xdr:cNvPr id="715" name="円/楕円 714"/>
        <xdr:cNvSpPr/>
      </xdr:nvSpPr>
      <xdr:spPr>
        <a:xfrm>
          <a:off x="13652500" y="1631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93</xdr:row>
      <xdr:rowOff>146437</xdr:rowOff>
    </xdr:from>
    <xdr:ext cx="599010" cy="259045"/>
    <xdr:sp macro="" textlink="">
      <xdr:nvSpPr>
        <xdr:cNvPr id="716" name="テキスト ボックス 715"/>
        <xdr:cNvSpPr txBox="1"/>
      </xdr:nvSpPr>
      <xdr:spPr>
        <a:xfrm>
          <a:off x="13403794" y="160912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251,505</a:t>
          </a:r>
          <a:endParaRPr kumimoji="1" lang="ja-JP" altLang="en-US" sz="1000" b="1">
            <a:solidFill>
              <a:srgbClr val="FF0000"/>
            </a:solidFill>
            <a:latin typeface="ＭＳ Ｐゴシック"/>
          </a:endParaRPr>
        </a:p>
      </xdr:txBody>
    </xdr:sp>
    <xdr:clientData/>
  </xdr:oneCellAnchor>
  <xdr:twoCellAnchor>
    <xdr:from>
      <xdr:col>18</xdr:col>
      <xdr:colOff>390525</xdr:colOff>
      <xdr:row>94</xdr:row>
      <xdr:rowOff>161514</xdr:rowOff>
    </xdr:from>
    <xdr:to>
      <xdr:col>18</xdr:col>
      <xdr:colOff>492125</xdr:colOff>
      <xdr:row>95</xdr:row>
      <xdr:rowOff>91664</xdr:rowOff>
    </xdr:to>
    <xdr:sp macro="" textlink="">
      <xdr:nvSpPr>
        <xdr:cNvPr id="717" name="円/楕円 716"/>
        <xdr:cNvSpPr/>
      </xdr:nvSpPr>
      <xdr:spPr>
        <a:xfrm>
          <a:off x="12763500" y="16277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93</xdr:row>
      <xdr:rowOff>108191</xdr:rowOff>
    </xdr:from>
    <xdr:ext cx="599010" cy="259045"/>
    <xdr:sp macro="" textlink="">
      <xdr:nvSpPr>
        <xdr:cNvPr id="718" name="テキスト ボックス 717"/>
        <xdr:cNvSpPr txBox="1"/>
      </xdr:nvSpPr>
      <xdr:spPr>
        <a:xfrm>
          <a:off x="12514794" y="160530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268,235</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19" name="正方形/長方形 71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0" name="正方形/長方形 719"/>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1" name="正方形/長方形 720"/>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9/60</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2" name="正方形/長方形 721"/>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3" name="正方形/長方形 722"/>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4" name="正方形/長方形 723"/>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5" name="正方形/長方形 724"/>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6" name="正方形/長方形 72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7" name="テキスト ボックス 72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8" name="直線コネクタ 72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29" name="直線コネクタ 728"/>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30" name="テキスト ボックス 729"/>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31" name="直線コネクタ 730"/>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32" name="テキスト ボックス 731"/>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33" name="直線コネクタ 732"/>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34" name="テキスト ボックス 733"/>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35" name="直線コネクタ 734"/>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36" name="テキスト ボックス 735"/>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37" name="直線コネクタ 736"/>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38" name="テキスト ボックス 737"/>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9" name="直線コネクタ 738"/>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40" name="テキスト ボックス 739"/>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1"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45974</xdr:rowOff>
    </xdr:from>
    <xdr:to>
      <xdr:col>32</xdr:col>
      <xdr:colOff>186689</xdr:colOff>
      <xdr:row>39</xdr:row>
      <xdr:rowOff>44450</xdr:rowOff>
    </xdr:to>
    <xdr:cxnSp macro="">
      <xdr:nvCxnSpPr>
        <xdr:cNvPr id="742" name="直線コネクタ 741"/>
        <xdr:cNvCxnSpPr/>
      </xdr:nvCxnSpPr>
      <xdr:spPr>
        <a:xfrm flipV="1">
          <a:off x="22159595" y="5189474"/>
          <a:ext cx="1269" cy="15415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43"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44" name="直線コネクタ 743"/>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164101</xdr:rowOff>
    </xdr:from>
    <xdr:ext cx="469744" cy="259045"/>
    <xdr:sp macro="" textlink="">
      <xdr:nvSpPr>
        <xdr:cNvPr id="745" name="諸支出金最大値テキスト"/>
        <xdr:cNvSpPr txBox="1"/>
      </xdr:nvSpPr>
      <xdr:spPr>
        <a:xfrm>
          <a:off x="22212300" y="49647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4,046</a:t>
          </a:r>
          <a:endParaRPr kumimoji="1" lang="ja-JP" altLang="en-US" sz="1000" b="1">
            <a:latin typeface="ＭＳ Ｐゴシック"/>
          </a:endParaRPr>
        </a:p>
      </xdr:txBody>
    </xdr:sp>
    <xdr:clientData/>
  </xdr:oneCellAnchor>
  <xdr:twoCellAnchor>
    <xdr:from>
      <xdr:col>32</xdr:col>
      <xdr:colOff>98425</xdr:colOff>
      <xdr:row>30</xdr:row>
      <xdr:rowOff>45974</xdr:rowOff>
    </xdr:from>
    <xdr:to>
      <xdr:col>32</xdr:col>
      <xdr:colOff>276225</xdr:colOff>
      <xdr:row>30</xdr:row>
      <xdr:rowOff>45974</xdr:rowOff>
    </xdr:to>
    <xdr:cxnSp macro="">
      <xdr:nvCxnSpPr>
        <xdr:cNvPr id="746" name="直線コネクタ 745"/>
        <xdr:cNvCxnSpPr/>
      </xdr:nvCxnSpPr>
      <xdr:spPr>
        <a:xfrm>
          <a:off x="22072600" y="5189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47" name="直線コネクタ 746"/>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131208</xdr:rowOff>
    </xdr:from>
    <xdr:ext cx="378565" cy="259045"/>
    <xdr:sp macro="" textlink="">
      <xdr:nvSpPr>
        <xdr:cNvPr id="748" name="諸支出金平均値テキスト"/>
        <xdr:cNvSpPr txBox="1"/>
      </xdr:nvSpPr>
      <xdr:spPr>
        <a:xfrm>
          <a:off x="22212300" y="647485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108331</xdr:rowOff>
    </xdr:from>
    <xdr:to>
      <xdr:col>32</xdr:col>
      <xdr:colOff>238125</xdr:colOff>
      <xdr:row>39</xdr:row>
      <xdr:rowOff>38481</xdr:rowOff>
    </xdr:to>
    <xdr:sp macro="" textlink="">
      <xdr:nvSpPr>
        <xdr:cNvPr id="749" name="フローチャート : 判断 748"/>
        <xdr:cNvSpPr/>
      </xdr:nvSpPr>
      <xdr:spPr>
        <a:xfrm>
          <a:off x="22110700" y="6623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50" name="直線コネクタ 749"/>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109474</xdr:rowOff>
    </xdr:from>
    <xdr:to>
      <xdr:col>31</xdr:col>
      <xdr:colOff>85725</xdr:colOff>
      <xdr:row>39</xdr:row>
      <xdr:rowOff>39624</xdr:rowOff>
    </xdr:to>
    <xdr:sp macro="" textlink="">
      <xdr:nvSpPr>
        <xdr:cNvPr id="751" name="フローチャート : 判断 750"/>
        <xdr:cNvSpPr/>
      </xdr:nvSpPr>
      <xdr:spPr>
        <a:xfrm>
          <a:off x="21272500" y="6624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56151</xdr:rowOff>
    </xdr:from>
    <xdr:ext cx="378565" cy="259045"/>
    <xdr:sp macro="" textlink="">
      <xdr:nvSpPr>
        <xdr:cNvPr id="752" name="テキスト ボックス 751"/>
        <xdr:cNvSpPr txBox="1"/>
      </xdr:nvSpPr>
      <xdr:spPr>
        <a:xfrm>
          <a:off x="21134017" y="63998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53" name="直線コネクタ 752"/>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94615</xdr:rowOff>
    </xdr:from>
    <xdr:to>
      <xdr:col>29</xdr:col>
      <xdr:colOff>568325</xdr:colOff>
      <xdr:row>38</xdr:row>
      <xdr:rowOff>24765</xdr:rowOff>
    </xdr:to>
    <xdr:sp macro="" textlink="">
      <xdr:nvSpPr>
        <xdr:cNvPr id="754" name="フローチャート : 判断 753"/>
        <xdr:cNvSpPr/>
      </xdr:nvSpPr>
      <xdr:spPr>
        <a:xfrm>
          <a:off x="20383500" y="643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41292</xdr:rowOff>
    </xdr:from>
    <xdr:ext cx="378565" cy="259045"/>
    <xdr:sp macro="" textlink="">
      <xdr:nvSpPr>
        <xdr:cNvPr id="755" name="テキスト ボックス 754"/>
        <xdr:cNvSpPr txBox="1"/>
      </xdr:nvSpPr>
      <xdr:spPr>
        <a:xfrm>
          <a:off x="20245017" y="62134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635</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56" name="直線コネクタ 755"/>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88519</xdr:rowOff>
    </xdr:from>
    <xdr:to>
      <xdr:col>28</xdr:col>
      <xdr:colOff>365125</xdr:colOff>
      <xdr:row>39</xdr:row>
      <xdr:rowOff>18669</xdr:rowOff>
    </xdr:to>
    <xdr:sp macro="" textlink="">
      <xdr:nvSpPr>
        <xdr:cNvPr id="757" name="フローチャート : 判断 756"/>
        <xdr:cNvSpPr/>
      </xdr:nvSpPr>
      <xdr:spPr>
        <a:xfrm>
          <a:off x="19494500" y="6603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35196</xdr:rowOff>
    </xdr:from>
    <xdr:ext cx="378565" cy="259045"/>
    <xdr:sp macro="" textlink="">
      <xdr:nvSpPr>
        <xdr:cNvPr id="758" name="テキスト ボックス 757"/>
        <xdr:cNvSpPr txBox="1"/>
      </xdr:nvSpPr>
      <xdr:spPr>
        <a:xfrm>
          <a:off x="19356017" y="63788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201</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60325</xdr:rowOff>
    </xdr:from>
    <xdr:to>
      <xdr:col>27</xdr:col>
      <xdr:colOff>161925</xdr:colOff>
      <xdr:row>38</xdr:row>
      <xdr:rowOff>161925</xdr:rowOff>
    </xdr:to>
    <xdr:sp macro="" textlink="">
      <xdr:nvSpPr>
        <xdr:cNvPr id="759" name="フローチャート : 判断 758"/>
        <xdr:cNvSpPr/>
      </xdr:nvSpPr>
      <xdr:spPr>
        <a:xfrm>
          <a:off x="18605500" y="657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7002</xdr:rowOff>
    </xdr:from>
    <xdr:ext cx="378565" cy="259045"/>
    <xdr:sp macro="" textlink="">
      <xdr:nvSpPr>
        <xdr:cNvPr id="760" name="テキスト ボックス 759"/>
        <xdr:cNvSpPr txBox="1"/>
      </xdr:nvSpPr>
      <xdr:spPr>
        <a:xfrm>
          <a:off x="18467017" y="635065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1" name="テキスト ボックス 760"/>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2" name="テキスト ボックス 761"/>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3" name="テキスト ボックス 762"/>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4" name="テキスト ボックス 763"/>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5" name="テキスト ボックス 764"/>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66" name="円/楕円 765"/>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86758</xdr:rowOff>
    </xdr:from>
    <xdr:ext cx="249299" cy="259045"/>
    <xdr:sp macro="" textlink="">
      <xdr:nvSpPr>
        <xdr:cNvPr id="767" name="諸支出金該当値テキスト"/>
        <xdr:cNvSpPr txBox="1"/>
      </xdr:nvSpPr>
      <xdr:spPr>
        <a:xfrm>
          <a:off x="22212300" y="660185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68" name="円/楕円 767"/>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69" name="テキスト ボックス 768"/>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70" name="円/楕円 769"/>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71" name="テキスト ボックス 770"/>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72" name="円/楕円 771"/>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73" name="テキスト ボックス 772"/>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74" name="円/楕円 773"/>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75" name="テキスト ボックス 774"/>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6" name="正方形/長方形 775"/>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7" name="正方形/長方形 776"/>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8" name="正方形/長方形 777"/>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9" name="正方形/長方形 778"/>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0" name="正方形/長方形 779"/>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1" name="正方形/長方形 780"/>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2" name="正方形/長方形 781"/>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296</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3" name="正方形/長方形 782"/>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4" name="テキスト ボックス 783"/>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5" name="直線コネクタ 784"/>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86" name="直線コネクタ 785"/>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87" name="テキスト ボックス 786"/>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88" name="直線コネクタ 787"/>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55</xdr:row>
      <xdr:rowOff>54627</xdr:rowOff>
    </xdr:from>
    <xdr:ext cx="467179" cy="259045"/>
    <xdr:sp macro="" textlink="">
      <xdr:nvSpPr>
        <xdr:cNvPr id="789" name="テキスト ボックス 788"/>
        <xdr:cNvSpPr txBox="1"/>
      </xdr:nvSpPr>
      <xdr:spPr>
        <a:xfrm>
          <a:off x="17820821" y="9484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90" name="直線コネクタ 789"/>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52</xdr:row>
      <xdr:rowOff>111777</xdr:rowOff>
    </xdr:from>
    <xdr:ext cx="467179" cy="259045"/>
    <xdr:sp macro="" textlink="">
      <xdr:nvSpPr>
        <xdr:cNvPr id="791" name="テキスト ボックス 790"/>
        <xdr:cNvSpPr txBox="1"/>
      </xdr:nvSpPr>
      <xdr:spPr>
        <a:xfrm>
          <a:off x="17820821" y="9027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92" name="直線コネクタ 791"/>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49</xdr:row>
      <xdr:rowOff>168927</xdr:rowOff>
    </xdr:from>
    <xdr:ext cx="467179" cy="259045"/>
    <xdr:sp macro="" textlink="">
      <xdr:nvSpPr>
        <xdr:cNvPr id="793" name="テキスト ボックス 792"/>
        <xdr:cNvSpPr txBox="1"/>
      </xdr:nvSpPr>
      <xdr:spPr>
        <a:xfrm>
          <a:off x="17820821" y="8569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4" name="直線コネクタ 79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47</xdr:row>
      <xdr:rowOff>54627</xdr:rowOff>
    </xdr:from>
    <xdr:ext cx="467179" cy="259045"/>
    <xdr:sp macro="" textlink="">
      <xdr:nvSpPr>
        <xdr:cNvPr id="795" name="テキスト ボックス 794"/>
        <xdr:cNvSpPr txBox="1"/>
      </xdr:nvSpPr>
      <xdr:spPr>
        <a:xfrm>
          <a:off x="17820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6"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58</xdr:row>
      <xdr:rowOff>139700</xdr:rowOff>
    </xdr:from>
    <xdr:to>
      <xdr:col>32</xdr:col>
      <xdr:colOff>186689</xdr:colOff>
      <xdr:row>58</xdr:row>
      <xdr:rowOff>139700</xdr:rowOff>
    </xdr:to>
    <xdr:cxnSp macro="">
      <xdr:nvCxnSpPr>
        <xdr:cNvPr id="797" name="直線コネクタ 796"/>
        <xdr:cNvCxnSpPr/>
      </xdr:nvCxnSpPr>
      <xdr:spPr>
        <a:xfrm>
          <a:off x="22159595" y="10083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10177</xdr:rowOff>
    </xdr:from>
    <xdr:ext cx="249299" cy="259045"/>
    <xdr:sp macro="" textlink="">
      <xdr:nvSpPr>
        <xdr:cNvPr id="798" name="前年度繰上充用金最小値テキスト"/>
        <xdr:cNvSpPr txBox="1"/>
      </xdr:nvSpPr>
      <xdr:spPr>
        <a:xfrm>
          <a:off x="2221230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99" name="直線コネクタ 798"/>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10177</xdr:rowOff>
    </xdr:from>
    <xdr:ext cx="249299" cy="259045"/>
    <xdr:sp macro="" textlink="">
      <xdr:nvSpPr>
        <xdr:cNvPr id="800" name="前年度繰上充用金最大値テキスト"/>
        <xdr:cNvSpPr txBox="1"/>
      </xdr:nvSpPr>
      <xdr:spPr>
        <a:xfrm>
          <a:off x="22212300" y="978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801" name="直線コネクタ 800"/>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139700</xdr:rowOff>
    </xdr:from>
    <xdr:to>
      <xdr:col>32</xdr:col>
      <xdr:colOff>187325</xdr:colOff>
      <xdr:row>58</xdr:row>
      <xdr:rowOff>139700</xdr:rowOff>
    </xdr:to>
    <xdr:cxnSp macro="">
      <xdr:nvCxnSpPr>
        <xdr:cNvPr id="802" name="直線コネクタ 801"/>
        <xdr:cNvCxnSpPr/>
      </xdr:nvCxnSpPr>
      <xdr:spPr>
        <a:xfrm>
          <a:off x="21323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67327</xdr:rowOff>
    </xdr:from>
    <xdr:ext cx="249299" cy="259045"/>
    <xdr:sp macro="" textlink="">
      <xdr:nvSpPr>
        <xdr:cNvPr id="803" name="前年度繰上充用金平均値テキスト"/>
        <xdr:cNvSpPr txBox="1"/>
      </xdr:nvSpPr>
      <xdr:spPr>
        <a:xfrm>
          <a:off x="22212300" y="10011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88900</xdr:rowOff>
    </xdr:from>
    <xdr:to>
      <xdr:col>32</xdr:col>
      <xdr:colOff>238125</xdr:colOff>
      <xdr:row>59</xdr:row>
      <xdr:rowOff>19050</xdr:rowOff>
    </xdr:to>
    <xdr:sp macro="" textlink="">
      <xdr:nvSpPr>
        <xdr:cNvPr id="804" name="フローチャート : 判断 803"/>
        <xdr:cNvSpPr/>
      </xdr:nvSpPr>
      <xdr:spPr>
        <a:xfrm>
          <a:off x="221107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139700</xdr:rowOff>
    </xdr:from>
    <xdr:to>
      <xdr:col>31</xdr:col>
      <xdr:colOff>34925</xdr:colOff>
      <xdr:row>58</xdr:row>
      <xdr:rowOff>139700</xdr:rowOff>
    </xdr:to>
    <xdr:cxnSp macro="">
      <xdr:nvCxnSpPr>
        <xdr:cNvPr id="805" name="直線コネクタ 804"/>
        <xdr:cNvCxnSpPr/>
      </xdr:nvCxnSpPr>
      <xdr:spPr>
        <a:xfrm>
          <a:off x="2043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88900</xdr:rowOff>
    </xdr:from>
    <xdr:to>
      <xdr:col>31</xdr:col>
      <xdr:colOff>85725</xdr:colOff>
      <xdr:row>59</xdr:row>
      <xdr:rowOff>19050</xdr:rowOff>
    </xdr:to>
    <xdr:sp macro="" textlink="">
      <xdr:nvSpPr>
        <xdr:cNvPr id="806" name="フローチャート : 判断 805"/>
        <xdr:cNvSpPr/>
      </xdr:nvSpPr>
      <xdr:spPr>
        <a:xfrm>
          <a:off x="21272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10177</xdr:rowOff>
    </xdr:from>
    <xdr:ext cx="249299" cy="259045"/>
    <xdr:sp macro="" textlink="">
      <xdr:nvSpPr>
        <xdr:cNvPr id="807" name="テキスト ボックス 806"/>
        <xdr:cNvSpPr txBox="1"/>
      </xdr:nvSpPr>
      <xdr:spPr>
        <a:xfrm>
          <a:off x="21198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139700</xdr:rowOff>
    </xdr:from>
    <xdr:to>
      <xdr:col>29</xdr:col>
      <xdr:colOff>517525</xdr:colOff>
      <xdr:row>58</xdr:row>
      <xdr:rowOff>139700</xdr:rowOff>
    </xdr:to>
    <xdr:cxnSp macro="">
      <xdr:nvCxnSpPr>
        <xdr:cNvPr id="808" name="直線コネクタ 807"/>
        <xdr:cNvCxnSpPr/>
      </xdr:nvCxnSpPr>
      <xdr:spPr>
        <a:xfrm>
          <a:off x="19545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88900</xdr:rowOff>
    </xdr:from>
    <xdr:to>
      <xdr:col>29</xdr:col>
      <xdr:colOff>568325</xdr:colOff>
      <xdr:row>59</xdr:row>
      <xdr:rowOff>19050</xdr:rowOff>
    </xdr:to>
    <xdr:sp macro="" textlink="">
      <xdr:nvSpPr>
        <xdr:cNvPr id="809" name="フローチャート : 判断 808"/>
        <xdr:cNvSpPr/>
      </xdr:nvSpPr>
      <xdr:spPr>
        <a:xfrm>
          <a:off x="20383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10177</xdr:rowOff>
    </xdr:from>
    <xdr:ext cx="249299" cy="259045"/>
    <xdr:sp macro="" textlink="">
      <xdr:nvSpPr>
        <xdr:cNvPr id="810" name="テキスト ボックス 809"/>
        <xdr:cNvSpPr txBox="1"/>
      </xdr:nvSpPr>
      <xdr:spPr>
        <a:xfrm>
          <a:off x="20309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139700</xdr:rowOff>
    </xdr:from>
    <xdr:to>
      <xdr:col>28</xdr:col>
      <xdr:colOff>314325</xdr:colOff>
      <xdr:row>58</xdr:row>
      <xdr:rowOff>139700</xdr:rowOff>
    </xdr:to>
    <xdr:cxnSp macro="">
      <xdr:nvCxnSpPr>
        <xdr:cNvPr id="811" name="直線コネクタ 810"/>
        <xdr:cNvCxnSpPr/>
      </xdr:nvCxnSpPr>
      <xdr:spPr>
        <a:xfrm>
          <a:off x="18656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88900</xdr:rowOff>
    </xdr:from>
    <xdr:to>
      <xdr:col>28</xdr:col>
      <xdr:colOff>365125</xdr:colOff>
      <xdr:row>59</xdr:row>
      <xdr:rowOff>19050</xdr:rowOff>
    </xdr:to>
    <xdr:sp macro="" textlink="">
      <xdr:nvSpPr>
        <xdr:cNvPr id="812" name="フローチャート : 判断 811"/>
        <xdr:cNvSpPr/>
      </xdr:nvSpPr>
      <xdr:spPr>
        <a:xfrm>
          <a:off x="19494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10177</xdr:rowOff>
    </xdr:from>
    <xdr:ext cx="249299" cy="259045"/>
    <xdr:sp macro="" textlink="">
      <xdr:nvSpPr>
        <xdr:cNvPr id="813" name="テキスト ボックス 812"/>
        <xdr:cNvSpPr txBox="1"/>
      </xdr:nvSpPr>
      <xdr:spPr>
        <a:xfrm>
          <a:off x="19420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50</xdr:row>
      <xdr:rowOff>99873</xdr:rowOff>
    </xdr:from>
    <xdr:to>
      <xdr:col>27</xdr:col>
      <xdr:colOff>161925</xdr:colOff>
      <xdr:row>51</xdr:row>
      <xdr:rowOff>30023</xdr:rowOff>
    </xdr:to>
    <xdr:sp macro="" textlink="">
      <xdr:nvSpPr>
        <xdr:cNvPr id="814" name="フローチャート : 判断 813"/>
        <xdr:cNvSpPr/>
      </xdr:nvSpPr>
      <xdr:spPr>
        <a:xfrm>
          <a:off x="18605500" y="8672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49</xdr:row>
      <xdr:rowOff>46550</xdr:rowOff>
    </xdr:from>
    <xdr:ext cx="469744" cy="259045"/>
    <xdr:sp macro="" textlink="">
      <xdr:nvSpPr>
        <xdr:cNvPr id="815" name="テキスト ボックス 814"/>
        <xdr:cNvSpPr txBox="1"/>
      </xdr:nvSpPr>
      <xdr:spPr>
        <a:xfrm>
          <a:off x="18421427" y="84476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2,976</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6" name="テキスト ボックス 81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7" name="テキスト ボックス 81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8" name="テキスト ボックス 81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9" name="テキスト ボックス 81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0" name="テキスト ボックス 81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88900</xdr:rowOff>
    </xdr:from>
    <xdr:to>
      <xdr:col>32</xdr:col>
      <xdr:colOff>238125</xdr:colOff>
      <xdr:row>59</xdr:row>
      <xdr:rowOff>19050</xdr:rowOff>
    </xdr:to>
    <xdr:sp macro="" textlink="">
      <xdr:nvSpPr>
        <xdr:cNvPr id="821" name="円/楕円 820"/>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124477</xdr:rowOff>
    </xdr:from>
    <xdr:ext cx="249299" cy="259045"/>
    <xdr:sp macro="" textlink="">
      <xdr:nvSpPr>
        <xdr:cNvPr id="822" name="前年度繰上充用金該当値テキスト"/>
        <xdr:cNvSpPr txBox="1"/>
      </xdr:nvSpPr>
      <xdr:spPr>
        <a:xfrm>
          <a:off x="22212300" y="9897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88900</xdr:rowOff>
    </xdr:from>
    <xdr:to>
      <xdr:col>31</xdr:col>
      <xdr:colOff>85725</xdr:colOff>
      <xdr:row>59</xdr:row>
      <xdr:rowOff>19050</xdr:rowOff>
    </xdr:to>
    <xdr:sp macro="" textlink="">
      <xdr:nvSpPr>
        <xdr:cNvPr id="823" name="円/楕円 822"/>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57</xdr:row>
      <xdr:rowOff>35577</xdr:rowOff>
    </xdr:from>
    <xdr:ext cx="249299" cy="259045"/>
    <xdr:sp macro="" textlink="">
      <xdr:nvSpPr>
        <xdr:cNvPr id="824" name="テキスト ボックス 823"/>
        <xdr:cNvSpPr txBox="1"/>
      </xdr:nvSpPr>
      <xdr:spPr>
        <a:xfrm>
          <a:off x="21198649"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88900</xdr:rowOff>
    </xdr:from>
    <xdr:to>
      <xdr:col>29</xdr:col>
      <xdr:colOff>568325</xdr:colOff>
      <xdr:row>59</xdr:row>
      <xdr:rowOff>19050</xdr:rowOff>
    </xdr:to>
    <xdr:sp macro="" textlink="">
      <xdr:nvSpPr>
        <xdr:cNvPr id="825" name="円/楕円 824"/>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57</xdr:row>
      <xdr:rowOff>35577</xdr:rowOff>
    </xdr:from>
    <xdr:ext cx="249299" cy="259045"/>
    <xdr:sp macro="" textlink="">
      <xdr:nvSpPr>
        <xdr:cNvPr id="826" name="テキスト ボックス 825"/>
        <xdr:cNvSpPr txBox="1"/>
      </xdr:nvSpPr>
      <xdr:spPr>
        <a:xfrm>
          <a:off x="20309649"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88900</xdr:rowOff>
    </xdr:from>
    <xdr:to>
      <xdr:col>28</xdr:col>
      <xdr:colOff>365125</xdr:colOff>
      <xdr:row>59</xdr:row>
      <xdr:rowOff>19050</xdr:rowOff>
    </xdr:to>
    <xdr:sp macro="" textlink="">
      <xdr:nvSpPr>
        <xdr:cNvPr id="827" name="円/楕円 826"/>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57</xdr:row>
      <xdr:rowOff>35577</xdr:rowOff>
    </xdr:from>
    <xdr:ext cx="249299" cy="259045"/>
    <xdr:sp macro="" textlink="">
      <xdr:nvSpPr>
        <xdr:cNvPr id="828" name="テキスト ボックス 827"/>
        <xdr:cNvSpPr txBox="1"/>
      </xdr:nvSpPr>
      <xdr:spPr>
        <a:xfrm>
          <a:off x="19420649"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88900</xdr:rowOff>
    </xdr:from>
    <xdr:to>
      <xdr:col>27</xdr:col>
      <xdr:colOff>161925</xdr:colOff>
      <xdr:row>59</xdr:row>
      <xdr:rowOff>19050</xdr:rowOff>
    </xdr:to>
    <xdr:sp macro="" textlink="">
      <xdr:nvSpPr>
        <xdr:cNvPr id="829" name="円/楕円 828"/>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10177</xdr:rowOff>
    </xdr:from>
    <xdr:ext cx="249299" cy="259045"/>
    <xdr:sp macro="" textlink="">
      <xdr:nvSpPr>
        <xdr:cNvPr id="830" name="テキスト ボックス 829"/>
        <xdr:cNvSpPr txBox="1"/>
      </xdr:nvSpPr>
      <xdr:spPr>
        <a:xfrm>
          <a:off x="18531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1" name="正方形/長方形 830"/>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2" name="正方形/長方形 831"/>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3" name="テキスト ボックス 832"/>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全体的に類似団体内順位が高くなっているが、これはＨ</a:t>
          </a:r>
          <a:r>
            <a:rPr kumimoji="1" lang="en-US" altLang="ja-JP" sz="1300">
              <a:latin typeface="ＭＳ Ｐゴシック"/>
            </a:rPr>
            <a:t>27</a:t>
          </a:r>
          <a:r>
            <a:rPr kumimoji="1" lang="ja-JP" altLang="en-US" sz="1300">
              <a:latin typeface="ＭＳ Ｐゴシック"/>
            </a:rPr>
            <a:t>国勢調査で人口減少率が高知県で一番になるなど、人口減による分母の低さが一番の要因であると考えられる。</a:t>
          </a:r>
          <a:endParaRPr kumimoji="1" lang="en-US" altLang="ja-JP" sz="1300">
            <a:latin typeface="ＭＳ Ｐゴシック"/>
          </a:endParaRPr>
        </a:p>
        <a:p>
          <a:r>
            <a:rPr kumimoji="1" lang="ja-JP" altLang="en-US" sz="1300">
              <a:latin typeface="ＭＳ Ｐゴシック"/>
            </a:rPr>
            <a:t>　前年度からの増額が大きいものについて、総務費は公会計制度に伴う財務書類の作成費用増やマイナンバー制度に伴うシステム改修費等の増によるもの、商工費についてはふるさと納税返礼事業の開始に伴うもの、土木費については村営住宅の新築によるもの、災害復旧費に</a:t>
          </a:r>
          <a:endParaRPr kumimoji="1" lang="en-US" altLang="ja-JP" sz="1300">
            <a:latin typeface="ＭＳ Ｐゴシック"/>
          </a:endParaRPr>
        </a:p>
        <a:p>
          <a:r>
            <a:rPr kumimoji="1" lang="ja-JP" altLang="en-US" sz="1300">
              <a:latin typeface="ＭＳ Ｐゴシック"/>
            </a:rPr>
            <a:t>ついては台風災害に対する復旧工事に伴う増である。</a:t>
          </a:r>
          <a:endParaRPr kumimoji="1" lang="en-US" altLang="ja-JP" sz="1300">
            <a:latin typeface="ＭＳ Ｐゴシック"/>
          </a:endParaRPr>
        </a:p>
        <a:p>
          <a:r>
            <a:rPr kumimoji="1" lang="ja-JP" altLang="en-US" sz="1300">
              <a:latin typeface="ＭＳ Ｐゴシック"/>
            </a:rPr>
            <a:t>　減額が大きいものについて、衛生費については簡易水道特別会計での配水管敷設替工事終了に伴う繰出金の減に伴うもの、農林水産業費では農協に対する大型の補助事業の終了によるもの、消防費については一部事務組合に対する負担金の減によるものである。</a:t>
          </a:r>
          <a:endParaRPr kumimoji="1" lang="en-US" altLang="ja-JP"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高知県馬路村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村単独事業量の減により基金繰入金が抑制されたため、前年度より実質単年度収支が大幅に増となった。</a:t>
          </a:r>
          <a:endParaRPr kumimoji="1" lang="en-US" altLang="ja-JP" sz="1400">
            <a:latin typeface="ＭＳ ゴシック" pitchFamily="49" charset="-128"/>
            <a:ea typeface="ＭＳ ゴシック"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　計画的に事業を実施するとともに、有利な補助事業を活用する等、基金に依存することなく健全な財政運営を行っていく。</a:t>
          </a:r>
          <a:endParaRPr lang="ja-JP" altLang="ja-JP" sz="13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高知県馬路村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各会計は、補助金の有効活用や基金の取崩し等を行い、赤字を出してはいない。</a:t>
          </a:r>
          <a:endParaRPr lang="ja-JP" altLang="ja-JP" sz="1400">
            <a:effectLst/>
          </a:endParaRPr>
        </a:p>
        <a:p>
          <a:r>
            <a:rPr kumimoji="1" lang="ja-JP" altLang="ja-JP" sz="1100">
              <a:solidFill>
                <a:schemeClr val="dk1"/>
              </a:solidFill>
              <a:effectLst/>
              <a:latin typeface="+mn-lt"/>
              <a:ea typeface="+mn-ea"/>
              <a:cs typeface="+mn-cs"/>
            </a:rPr>
            <a:t>　　しかしながら、国勢調査の人口減の反映等により交付税の減少が予想されるため、今後の動向を注視しつつ、補助金・基金を有効活用し、将来を見据えた健全な財政運営に努める。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DO59"/>
  <sheetViews>
    <sheetView showGridLines="0" tabSelected="1" zoomScale="70" zoomScaleNormal="7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87" t="s">
        <v>62</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c r="A2" s="137"/>
      <c r="B2" s="140" t="s">
        <v>63</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88" t="s">
        <v>64</v>
      </c>
      <c r="C3" s="389"/>
      <c r="D3" s="389"/>
      <c r="E3" s="390"/>
      <c r="F3" s="390"/>
      <c r="G3" s="390"/>
      <c r="H3" s="390"/>
      <c r="I3" s="390"/>
      <c r="J3" s="390"/>
      <c r="K3" s="390"/>
      <c r="L3" s="390" t="s">
        <v>65</v>
      </c>
      <c r="M3" s="390"/>
      <c r="N3" s="390"/>
      <c r="O3" s="390"/>
      <c r="P3" s="390"/>
      <c r="Q3" s="390"/>
      <c r="R3" s="397"/>
      <c r="S3" s="397"/>
      <c r="T3" s="397"/>
      <c r="U3" s="397"/>
      <c r="V3" s="398"/>
      <c r="W3" s="372" t="s">
        <v>66</v>
      </c>
      <c r="X3" s="373"/>
      <c r="Y3" s="373"/>
      <c r="Z3" s="373"/>
      <c r="AA3" s="373"/>
      <c r="AB3" s="389"/>
      <c r="AC3" s="397" t="s">
        <v>67</v>
      </c>
      <c r="AD3" s="373"/>
      <c r="AE3" s="373"/>
      <c r="AF3" s="373"/>
      <c r="AG3" s="373"/>
      <c r="AH3" s="373"/>
      <c r="AI3" s="373"/>
      <c r="AJ3" s="373"/>
      <c r="AK3" s="373"/>
      <c r="AL3" s="374"/>
      <c r="AM3" s="372" t="s">
        <v>68</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69</v>
      </c>
      <c r="BO3" s="373"/>
      <c r="BP3" s="373"/>
      <c r="BQ3" s="373"/>
      <c r="BR3" s="373"/>
      <c r="BS3" s="373"/>
      <c r="BT3" s="373"/>
      <c r="BU3" s="374"/>
      <c r="BV3" s="372" t="s">
        <v>70</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71</v>
      </c>
      <c r="CU3" s="373"/>
      <c r="CV3" s="373"/>
      <c r="CW3" s="373"/>
      <c r="CX3" s="373"/>
      <c r="CY3" s="373"/>
      <c r="CZ3" s="373"/>
      <c r="DA3" s="374"/>
      <c r="DB3" s="372" t="s">
        <v>72</v>
      </c>
      <c r="DC3" s="373"/>
      <c r="DD3" s="373"/>
      <c r="DE3" s="373"/>
      <c r="DF3" s="373"/>
      <c r="DG3" s="373"/>
      <c r="DH3" s="373"/>
      <c r="DI3" s="374"/>
      <c r="DJ3" s="137"/>
      <c r="DK3" s="137"/>
      <c r="DL3" s="137"/>
      <c r="DM3" s="137"/>
      <c r="DN3" s="137"/>
      <c r="DO3" s="137"/>
    </row>
    <row r="4" spans="1:119" ht="18.75" customHeight="1">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73</v>
      </c>
      <c r="AZ4" s="376"/>
      <c r="BA4" s="376"/>
      <c r="BB4" s="376"/>
      <c r="BC4" s="376"/>
      <c r="BD4" s="376"/>
      <c r="BE4" s="376"/>
      <c r="BF4" s="376"/>
      <c r="BG4" s="376"/>
      <c r="BH4" s="376"/>
      <c r="BI4" s="376"/>
      <c r="BJ4" s="376"/>
      <c r="BK4" s="376"/>
      <c r="BL4" s="376"/>
      <c r="BM4" s="377"/>
      <c r="BN4" s="378">
        <v>2658149</v>
      </c>
      <c r="BO4" s="379"/>
      <c r="BP4" s="379"/>
      <c r="BQ4" s="379"/>
      <c r="BR4" s="379"/>
      <c r="BS4" s="379"/>
      <c r="BT4" s="379"/>
      <c r="BU4" s="380"/>
      <c r="BV4" s="378">
        <v>2849190</v>
      </c>
      <c r="BW4" s="379"/>
      <c r="BX4" s="379"/>
      <c r="BY4" s="379"/>
      <c r="BZ4" s="379"/>
      <c r="CA4" s="379"/>
      <c r="CB4" s="379"/>
      <c r="CC4" s="380"/>
      <c r="CD4" s="381" t="s">
        <v>74</v>
      </c>
      <c r="CE4" s="382"/>
      <c r="CF4" s="382"/>
      <c r="CG4" s="382"/>
      <c r="CH4" s="382"/>
      <c r="CI4" s="382"/>
      <c r="CJ4" s="382"/>
      <c r="CK4" s="382"/>
      <c r="CL4" s="382"/>
      <c r="CM4" s="382"/>
      <c r="CN4" s="382"/>
      <c r="CO4" s="382"/>
      <c r="CP4" s="382"/>
      <c r="CQ4" s="382"/>
      <c r="CR4" s="382"/>
      <c r="CS4" s="383"/>
      <c r="CT4" s="384">
        <v>8.4</v>
      </c>
      <c r="CU4" s="385"/>
      <c r="CV4" s="385"/>
      <c r="CW4" s="385"/>
      <c r="CX4" s="385"/>
      <c r="CY4" s="385"/>
      <c r="CZ4" s="385"/>
      <c r="DA4" s="386"/>
      <c r="DB4" s="384">
        <v>8.3000000000000007</v>
      </c>
      <c r="DC4" s="385"/>
      <c r="DD4" s="385"/>
      <c r="DE4" s="385"/>
      <c r="DF4" s="385"/>
      <c r="DG4" s="385"/>
      <c r="DH4" s="385"/>
      <c r="DI4" s="386"/>
      <c r="DJ4" s="137"/>
      <c r="DK4" s="137"/>
      <c r="DL4" s="137"/>
      <c r="DM4" s="137"/>
      <c r="DN4" s="137"/>
      <c r="DO4" s="137"/>
    </row>
    <row r="5" spans="1:119" ht="18.75" customHeight="1">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75</v>
      </c>
      <c r="AN5" s="445"/>
      <c r="AO5" s="445"/>
      <c r="AP5" s="445"/>
      <c r="AQ5" s="445"/>
      <c r="AR5" s="445"/>
      <c r="AS5" s="445"/>
      <c r="AT5" s="446"/>
      <c r="AU5" s="447" t="s">
        <v>76</v>
      </c>
      <c r="AV5" s="448"/>
      <c r="AW5" s="448"/>
      <c r="AX5" s="448"/>
      <c r="AY5" s="449" t="s">
        <v>77</v>
      </c>
      <c r="AZ5" s="450"/>
      <c r="BA5" s="450"/>
      <c r="BB5" s="450"/>
      <c r="BC5" s="450"/>
      <c r="BD5" s="450"/>
      <c r="BE5" s="450"/>
      <c r="BF5" s="450"/>
      <c r="BG5" s="450"/>
      <c r="BH5" s="450"/>
      <c r="BI5" s="450"/>
      <c r="BJ5" s="450"/>
      <c r="BK5" s="450"/>
      <c r="BL5" s="450"/>
      <c r="BM5" s="451"/>
      <c r="BN5" s="415">
        <v>2530166</v>
      </c>
      <c r="BO5" s="416"/>
      <c r="BP5" s="416"/>
      <c r="BQ5" s="416"/>
      <c r="BR5" s="416"/>
      <c r="BS5" s="416"/>
      <c r="BT5" s="416"/>
      <c r="BU5" s="417"/>
      <c r="BV5" s="415">
        <v>2498950</v>
      </c>
      <c r="BW5" s="416"/>
      <c r="BX5" s="416"/>
      <c r="BY5" s="416"/>
      <c r="BZ5" s="416"/>
      <c r="CA5" s="416"/>
      <c r="CB5" s="416"/>
      <c r="CC5" s="417"/>
      <c r="CD5" s="418" t="s">
        <v>78</v>
      </c>
      <c r="CE5" s="419"/>
      <c r="CF5" s="419"/>
      <c r="CG5" s="419"/>
      <c r="CH5" s="419"/>
      <c r="CI5" s="419"/>
      <c r="CJ5" s="419"/>
      <c r="CK5" s="419"/>
      <c r="CL5" s="419"/>
      <c r="CM5" s="419"/>
      <c r="CN5" s="419"/>
      <c r="CO5" s="419"/>
      <c r="CP5" s="419"/>
      <c r="CQ5" s="419"/>
      <c r="CR5" s="419"/>
      <c r="CS5" s="420"/>
      <c r="CT5" s="412">
        <v>85.7</v>
      </c>
      <c r="CU5" s="413"/>
      <c r="CV5" s="413"/>
      <c r="CW5" s="413"/>
      <c r="CX5" s="413"/>
      <c r="CY5" s="413"/>
      <c r="CZ5" s="413"/>
      <c r="DA5" s="414"/>
      <c r="DB5" s="412">
        <v>85.9</v>
      </c>
      <c r="DC5" s="413"/>
      <c r="DD5" s="413"/>
      <c r="DE5" s="413"/>
      <c r="DF5" s="413"/>
      <c r="DG5" s="413"/>
      <c r="DH5" s="413"/>
      <c r="DI5" s="414"/>
      <c r="DJ5" s="137"/>
      <c r="DK5" s="137"/>
      <c r="DL5" s="137"/>
      <c r="DM5" s="137"/>
      <c r="DN5" s="137"/>
      <c r="DO5" s="137"/>
    </row>
    <row r="6" spans="1:119" ht="18.75" customHeight="1">
      <c r="A6" s="138"/>
      <c r="B6" s="421" t="s">
        <v>79</v>
      </c>
      <c r="C6" s="422"/>
      <c r="D6" s="422"/>
      <c r="E6" s="423"/>
      <c r="F6" s="423"/>
      <c r="G6" s="423"/>
      <c r="H6" s="423"/>
      <c r="I6" s="423"/>
      <c r="J6" s="423"/>
      <c r="K6" s="423"/>
      <c r="L6" s="423" t="s">
        <v>80</v>
      </c>
      <c r="M6" s="423"/>
      <c r="N6" s="423"/>
      <c r="O6" s="423"/>
      <c r="P6" s="423"/>
      <c r="Q6" s="423"/>
      <c r="R6" s="427"/>
      <c r="S6" s="427"/>
      <c r="T6" s="427"/>
      <c r="U6" s="427"/>
      <c r="V6" s="428"/>
      <c r="W6" s="431" t="s">
        <v>81</v>
      </c>
      <c r="X6" s="432"/>
      <c r="Y6" s="432"/>
      <c r="Z6" s="432"/>
      <c r="AA6" s="432"/>
      <c r="AB6" s="422"/>
      <c r="AC6" s="435" t="s">
        <v>82</v>
      </c>
      <c r="AD6" s="436"/>
      <c r="AE6" s="436"/>
      <c r="AF6" s="436"/>
      <c r="AG6" s="436"/>
      <c r="AH6" s="436"/>
      <c r="AI6" s="436"/>
      <c r="AJ6" s="436"/>
      <c r="AK6" s="436"/>
      <c r="AL6" s="437"/>
      <c r="AM6" s="444" t="s">
        <v>83</v>
      </c>
      <c r="AN6" s="445"/>
      <c r="AO6" s="445"/>
      <c r="AP6" s="445"/>
      <c r="AQ6" s="445"/>
      <c r="AR6" s="445"/>
      <c r="AS6" s="445"/>
      <c r="AT6" s="446"/>
      <c r="AU6" s="447" t="s">
        <v>76</v>
      </c>
      <c r="AV6" s="448"/>
      <c r="AW6" s="448"/>
      <c r="AX6" s="448"/>
      <c r="AY6" s="449" t="s">
        <v>84</v>
      </c>
      <c r="AZ6" s="450"/>
      <c r="BA6" s="450"/>
      <c r="BB6" s="450"/>
      <c r="BC6" s="450"/>
      <c r="BD6" s="450"/>
      <c r="BE6" s="450"/>
      <c r="BF6" s="450"/>
      <c r="BG6" s="450"/>
      <c r="BH6" s="450"/>
      <c r="BI6" s="450"/>
      <c r="BJ6" s="450"/>
      <c r="BK6" s="450"/>
      <c r="BL6" s="450"/>
      <c r="BM6" s="451"/>
      <c r="BN6" s="415">
        <v>127983</v>
      </c>
      <c r="BO6" s="416"/>
      <c r="BP6" s="416"/>
      <c r="BQ6" s="416"/>
      <c r="BR6" s="416"/>
      <c r="BS6" s="416"/>
      <c r="BT6" s="416"/>
      <c r="BU6" s="417"/>
      <c r="BV6" s="415">
        <v>350240</v>
      </c>
      <c r="BW6" s="416"/>
      <c r="BX6" s="416"/>
      <c r="BY6" s="416"/>
      <c r="BZ6" s="416"/>
      <c r="CA6" s="416"/>
      <c r="CB6" s="416"/>
      <c r="CC6" s="417"/>
      <c r="CD6" s="418" t="s">
        <v>85</v>
      </c>
      <c r="CE6" s="419"/>
      <c r="CF6" s="419"/>
      <c r="CG6" s="419"/>
      <c r="CH6" s="419"/>
      <c r="CI6" s="419"/>
      <c r="CJ6" s="419"/>
      <c r="CK6" s="419"/>
      <c r="CL6" s="419"/>
      <c r="CM6" s="419"/>
      <c r="CN6" s="419"/>
      <c r="CO6" s="419"/>
      <c r="CP6" s="419"/>
      <c r="CQ6" s="419"/>
      <c r="CR6" s="419"/>
      <c r="CS6" s="420"/>
      <c r="CT6" s="452">
        <v>90</v>
      </c>
      <c r="CU6" s="453"/>
      <c r="CV6" s="453"/>
      <c r="CW6" s="453"/>
      <c r="CX6" s="453"/>
      <c r="CY6" s="453"/>
      <c r="CZ6" s="453"/>
      <c r="DA6" s="454"/>
      <c r="DB6" s="452">
        <v>90.3</v>
      </c>
      <c r="DC6" s="453"/>
      <c r="DD6" s="453"/>
      <c r="DE6" s="453"/>
      <c r="DF6" s="453"/>
      <c r="DG6" s="453"/>
      <c r="DH6" s="453"/>
      <c r="DI6" s="454"/>
      <c r="DJ6" s="137"/>
      <c r="DK6" s="137"/>
      <c r="DL6" s="137"/>
      <c r="DM6" s="137"/>
      <c r="DN6" s="137"/>
      <c r="DO6" s="137"/>
    </row>
    <row r="7" spans="1:119" ht="18.75" customHeight="1">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86</v>
      </c>
      <c r="AN7" s="445"/>
      <c r="AO7" s="445"/>
      <c r="AP7" s="445"/>
      <c r="AQ7" s="445"/>
      <c r="AR7" s="445"/>
      <c r="AS7" s="445"/>
      <c r="AT7" s="446"/>
      <c r="AU7" s="447" t="s">
        <v>76</v>
      </c>
      <c r="AV7" s="448"/>
      <c r="AW7" s="448"/>
      <c r="AX7" s="448"/>
      <c r="AY7" s="449" t="s">
        <v>87</v>
      </c>
      <c r="AZ7" s="450"/>
      <c r="BA7" s="450"/>
      <c r="BB7" s="450"/>
      <c r="BC7" s="450"/>
      <c r="BD7" s="450"/>
      <c r="BE7" s="450"/>
      <c r="BF7" s="450"/>
      <c r="BG7" s="450"/>
      <c r="BH7" s="450"/>
      <c r="BI7" s="450"/>
      <c r="BJ7" s="450"/>
      <c r="BK7" s="450"/>
      <c r="BL7" s="450"/>
      <c r="BM7" s="451"/>
      <c r="BN7" s="415">
        <v>32876</v>
      </c>
      <c r="BO7" s="416"/>
      <c r="BP7" s="416"/>
      <c r="BQ7" s="416"/>
      <c r="BR7" s="416"/>
      <c r="BS7" s="416"/>
      <c r="BT7" s="416"/>
      <c r="BU7" s="417"/>
      <c r="BV7" s="415">
        <v>261459</v>
      </c>
      <c r="BW7" s="416"/>
      <c r="BX7" s="416"/>
      <c r="BY7" s="416"/>
      <c r="BZ7" s="416"/>
      <c r="CA7" s="416"/>
      <c r="CB7" s="416"/>
      <c r="CC7" s="417"/>
      <c r="CD7" s="418" t="s">
        <v>88</v>
      </c>
      <c r="CE7" s="419"/>
      <c r="CF7" s="419"/>
      <c r="CG7" s="419"/>
      <c r="CH7" s="419"/>
      <c r="CI7" s="419"/>
      <c r="CJ7" s="419"/>
      <c r="CK7" s="419"/>
      <c r="CL7" s="419"/>
      <c r="CM7" s="419"/>
      <c r="CN7" s="419"/>
      <c r="CO7" s="419"/>
      <c r="CP7" s="419"/>
      <c r="CQ7" s="419"/>
      <c r="CR7" s="419"/>
      <c r="CS7" s="420"/>
      <c r="CT7" s="415">
        <v>1129494</v>
      </c>
      <c r="CU7" s="416"/>
      <c r="CV7" s="416"/>
      <c r="CW7" s="416"/>
      <c r="CX7" s="416"/>
      <c r="CY7" s="416"/>
      <c r="CZ7" s="416"/>
      <c r="DA7" s="417"/>
      <c r="DB7" s="415">
        <v>1065991</v>
      </c>
      <c r="DC7" s="416"/>
      <c r="DD7" s="416"/>
      <c r="DE7" s="416"/>
      <c r="DF7" s="416"/>
      <c r="DG7" s="416"/>
      <c r="DH7" s="416"/>
      <c r="DI7" s="417"/>
      <c r="DJ7" s="137"/>
      <c r="DK7" s="137"/>
      <c r="DL7" s="137"/>
      <c r="DM7" s="137"/>
      <c r="DN7" s="137"/>
      <c r="DO7" s="137"/>
    </row>
    <row r="8" spans="1:119" ht="18.75" customHeight="1" thickBot="1">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89</v>
      </c>
      <c r="AN8" s="445"/>
      <c r="AO8" s="445"/>
      <c r="AP8" s="445"/>
      <c r="AQ8" s="445"/>
      <c r="AR8" s="445"/>
      <c r="AS8" s="445"/>
      <c r="AT8" s="446"/>
      <c r="AU8" s="447" t="s">
        <v>76</v>
      </c>
      <c r="AV8" s="448"/>
      <c r="AW8" s="448"/>
      <c r="AX8" s="448"/>
      <c r="AY8" s="449" t="s">
        <v>90</v>
      </c>
      <c r="AZ8" s="450"/>
      <c r="BA8" s="450"/>
      <c r="BB8" s="450"/>
      <c r="BC8" s="450"/>
      <c r="BD8" s="450"/>
      <c r="BE8" s="450"/>
      <c r="BF8" s="450"/>
      <c r="BG8" s="450"/>
      <c r="BH8" s="450"/>
      <c r="BI8" s="450"/>
      <c r="BJ8" s="450"/>
      <c r="BK8" s="450"/>
      <c r="BL8" s="450"/>
      <c r="BM8" s="451"/>
      <c r="BN8" s="415">
        <v>95107</v>
      </c>
      <c r="BO8" s="416"/>
      <c r="BP8" s="416"/>
      <c r="BQ8" s="416"/>
      <c r="BR8" s="416"/>
      <c r="BS8" s="416"/>
      <c r="BT8" s="416"/>
      <c r="BU8" s="417"/>
      <c r="BV8" s="415">
        <v>88781</v>
      </c>
      <c r="BW8" s="416"/>
      <c r="BX8" s="416"/>
      <c r="BY8" s="416"/>
      <c r="BZ8" s="416"/>
      <c r="CA8" s="416"/>
      <c r="CB8" s="416"/>
      <c r="CC8" s="417"/>
      <c r="CD8" s="418" t="s">
        <v>91</v>
      </c>
      <c r="CE8" s="419"/>
      <c r="CF8" s="419"/>
      <c r="CG8" s="419"/>
      <c r="CH8" s="419"/>
      <c r="CI8" s="419"/>
      <c r="CJ8" s="419"/>
      <c r="CK8" s="419"/>
      <c r="CL8" s="419"/>
      <c r="CM8" s="419"/>
      <c r="CN8" s="419"/>
      <c r="CO8" s="419"/>
      <c r="CP8" s="419"/>
      <c r="CQ8" s="419"/>
      <c r="CR8" s="419"/>
      <c r="CS8" s="420"/>
      <c r="CT8" s="455">
        <v>0.13</v>
      </c>
      <c r="CU8" s="456"/>
      <c r="CV8" s="456"/>
      <c r="CW8" s="456"/>
      <c r="CX8" s="456"/>
      <c r="CY8" s="456"/>
      <c r="CZ8" s="456"/>
      <c r="DA8" s="457"/>
      <c r="DB8" s="455">
        <v>0.12</v>
      </c>
      <c r="DC8" s="456"/>
      <c r="DD8" s="456"/>
      <c r="DE8" s="456"/>
      <c r="DF8" s="456"/>
      <c r="DG8" s="456"/>
      <c r="DH8" s="456"/>
      <c r="DI8" s="457"/>
      <c r="DJ8" s="137"/>
      <c r="DK8" s="137"/>
      <c r="DL8" s="137"/>
      <c r="DM8" s="137"/>
      <c r="DN8" s="137"/>
      <c r="DO8" s="137"/>
    </row>
    <row r="9" spans="1:119" ht="18.75" customHeight="1" thickBot="1">
      <c r="A9" s="138"/>
      <c r="B9" s="409" t="s">
        <v>92</v>
      </c>
      <c r="C9" s="410"/>
      <c r="D9" s="410"/>
      <c r="E9" s="410"/>
      <c r="F9" s="410"/>
      <c r="G9" s="410"/>
      <c r="H9" s="410"/>
      <c r="I9" s="410"/>
      <c r="J9" s="410"/>
      <c r="K9" s="458"/>
      <c r="L9" s="459" t="s">
        <v>93</v>
      </c>
      <c r="M9" s="460"/>
      <c r="N9" s="460"/>
      <c r="O9" s="460"/>
      <c r="P9" s="460"/>
      <c r="Q9" s="461"/>
      <c r="R9" s="462">
        <v>823</v>
      </c>
      <c r="S9" s="463"/>
      <c r="T9" s="463"/>
      <c r="U9" s="463"/>
      <c r="V9" s="464"/>
      <c r="W9" s="372" t="s">
        <v>94</v>
      </c>
      <c r="X9" s="373"/>
      <c r="Y9" s="373"/>
      <c r="Z9" s="373"/>
      <c r="AA9" s="373"/>
      <c r="AB9" s="373"/>
      <c r="AC9" s="373"/>
      <c r="AD9" s="373"/>
      <c r="AE9" s="373"/>
      <c r="AF9" s="373"/>
      <c r="AG9" s="373"/>
      <c r="AH9" s="373"/>
      <c r="AI9" s="373"/>
      <c r="AJ9" s="373"/>
      <c r="AK9" s="373"/>
      <c r="AL9" s="374"/>
      <c r="AM9" s="444" t="s">
        <v>95</v>
      </c>
      <c r="AN9" s="445"/>
      <c r="AO9" s="445"/>
      <c r="AP9" s="445"/>
      <c r="AQ9" s="445"/>
      <c r="AR9" s="445"/>
      <c r="AS9" s="445"/>
      <c r="AT9" s="446"/>
      <c r="AU9" s="447" t="s">
        <v>76</v>
      </c>
      <c r="AV9" s="448"/>
      <c r="AW9" s="448"/>
      <c r="AX9" s="448"/>
      <c r="AY9" s="449" t="s">
        <v>96</v>
      </c>
      <c r="AZ9" s="450"/>
      <c r="BA9" s="450"/>
      <c r="BB9" s="450"/>
      <c r="BC9" s="450"/>
      <c r="BD9" s="450"/>
      <c r="BE9" s="450"/>
      <c r="BF9" s="450"/>
      <c r="BG9" s="450"/>
      <c r="BH9" s="450"/>
      <c r="BI9" s="450"/>
      <c r="BJ9" s="450"/>
      <c r="BK9" s="450"/>
      <c r="BL9" s="450"/>
      <c r="BM9" s="451"/>
      <c r="BN9" s="415">
        <v>6326</v>
      </c>
      <c r="BO9" s="416"/>
      <c r="BP9" s="416"/>
      <c r="BQ9" s="416"/>
      <c r="BR9" s="416"/>
      <c r="BS9" s="416"/>
      <c r="BT9" s="416"/>
      <c r="BU9" s="417"/>
      <c r="BV9" s="415">
        <v>42655</v>
      </c>
      <c r="BW9" s="416"/>
      <c r="BX9" s="416"/>
      <c r="BY9" s="416"/>
      <c r="BZ9" s="416"/>
      <c r="CA9" s="416"/>
      <c r="CB9" s="416"/>
      <c r="CC9" s="417"/>
      <c r="CD9" s="418" t="s">
        <v>97</v>
      </c>
      <c r="CE9" s="419"/>
      <c r="CF9" s="419"/>
      <c r="CG9" s="419"/>
      <c r="CH9" s="419"/>
      <c r="CI9" s="419"/>
      <c r="CJ9" s="419"/>
      <c r="CK9" s="419"/>
      <c r="CL9" s="419"/>
      <c r="CM9" s="419"/>
      <c r="CN9" s="419"/>
      <c r="CO9" s="419"/>
      <c r="CP9" s="419"/>
      <c r="CQ9" s="419"/>
      <c r="CR9" s="419"/>
      <c r="CS9" s="420"/>
      <c r="CT9" s="412">
        <v>13.1</v>
      </c>
      <c r="CU9" s="413"/>
      <c r="CV9" s="413"/>
      <c r="CW9" s="413"/>
      <c r="CX9" s="413"/>
      <c r="CY9" s="413"/>
      <c r="CZ9" s="413"/>
      <c r="DA9" s="414"/>
      <c r="DB9" s="412">
        <v>12.3</v>
      </c>
      <c r="DC9" s="413"/>
      <c r="DD9" s="413"/>
      <c r="DE9" s="413"/>
      <c r="DF9" s="413"/>
      <c r="DG9" s="413"/>
      <c r="DH9" s="413"/>
      <c r="DI9" s="414"/>
      <c r="DJ9" s="137"/>
      <c r="DK9" s="137"/>
      <c r="DL9" s="137"/>
      <c r="DM9" s="137"/>
      <c r="DN9" s="137"/>
      <c r="DO9" s="137"/>
    </row>
    <row r="10" spans="1:119" ht="18.75" customHeight="1" thickBot="1">
      <c r="A10" s="138"/>
      <c r="B10" s="409"/>
      <c r="C10" s="410"/>
      <c r="D10" s="410"/>
      <c r="E10" s="410"/>
      <c r="F10" s="410"/>
      <c r="G10" s="410"/>
      <c r="H10" s="410"/>
      <c r="I10" s="410"/>
      <c r="J10" s="410"/>
      <c r="K10" s="458"/>
      <c r="L10" s="465" t="s">
        <v>98</v>
      </c>
      <c r="M10" s="445"/>
      <c r="N10" s="445"/>
      <c r="O10" s="445"/>
      <c r="P10" s="445"/>
      <c r="Q10" s="446"/>
      <c r="R10" s="466">
        <v>1013</v>
      </c>
      <c r="S10" s="467"/>
      <c r="T10" s="467"/>
      <c r="U10" s="467"/>
      <c r="V10" s="468"/>
      <c r="W10" s="403"/>
      <c r="X10" s="404"/>
      <c r="Y10" s="404"/>
      <c r="Z10" s="404"/>
      <c r="AA10" s="404"/>
      <c r="AB10" s="404"/>
      <c r="AC10" s="404"/>
      <c r="AD10" s="404"/>
      <c r="AE10" s="404"/>
      <c r="AF10" s="404"/>
      <c r="AG10" s="404"/>
      <c r="AH10" s="404"/>
      <c r="AI10" s="404"/>
      <c r="AJ10" s="404"/>
      <c r="AK10" s="404"/>
      <c r="AL10" s="407"/>
      <c r="AM10" s="444" t="s">
        <v>99</v>
      </c>
      <c r="AN10" s="445"/>
      <c r="AO10" s="445"/>
      <c r="AP10" s="445"/>
      <c r="AQ10" s="445"/>
      <c r="AR10" s="445"/>
      <c r="AS10" s="445"/>
      <c r="AT10" s="446"/>
      <c r="AU10" s="447" t="s">
        <v>100</v>
      </c>
      <c r="AV10" s="448"/>
      <c r="AW10" s="448"/>
      <c r="AX10" s="448"/>
      <c r="AY10" s="449" t="s">
        <v>101</v>
      </c>
      <c r="AZ10" s="450"/>
      <c r="BA10" s="450"/>
      <c r="BB10" s="450"/>
      <c r="BC10" s="450"/>
      <c r="BD10" s="450"/>
      <c r="BE10" s="450"/>
      <c r="BF10" s="450"/>
      <c r="BG10" s="450"/>
      <c r="BH10" s="450"/>
      <c r="BI10" s="450"/>
      <c r="BJ10" s="450"/>
      <c r="BK10" s="450"/>
      <c r="BL10" s="450"/>
      <c r="BM10" s="451"/>
      <c r="BN10" s="415">
        <v>75</v>
      </c>
      <c r="BO10" s="416"/>
      <c r="BP10" s="416"/>
      <c r="BQ10" s="416"/>
      <c r="BR10" s="416"/>
      <c r="BS10" s="416"/>
      <c r="BT10" s="416"/>
      <c r="BU10" s="417"/>
      <c r="BV10" s="415">
        <v>50106</v>
      </c>
      <c r="BW10" s="416"/>
      <c r="BX10" s="416"/>
      <c r="BY10" s="416"/>
      <c r="BZ10" s="416"/>
      <c r="CA10" s="416"/>
      <c r="CB10" s="416"/>
      <c r="CC10" s="417"/>
      <c r="CD10" s="142" t="s">
        <v>102</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409"/>
      <c r="C11" s="410"/>
      <c r="D11" s="410"/>
      <c r="E11" s="410"/>
      <c r="F11" s="410"/>
      <c r="G11" s="410"/>
      <c r="H11" s="410"/>
      <c r="I11" s="410"/>
      <c r="J11" s="410"/>
      <c r="K11" s="458"/>
      <c r="L11" s="469" t="s">
        <v>103</v>
      </c>
      <c r="M11" s="470"/>
      <c r="N11" s="470"/>
      <c r="O11" s="470"/>
      <c r="P11" s="470"/>
      <c r="Q11" s="471"/>
      <c r="R11" s="472" t="s">
        <v>104</v>
      </c>
      <c r="S11" s="473"/>
      <c r="T11" s="473"/>
      <c r="U11" s="473"/>
      <c r="V11" s="474"/>
      <c r="W11" s="403"/>
      <c r="X11" s="404"/>
      <c r="Y11" s="404"/>
      <c r="Z11" s="404"/>
      <c r="AA11" s="404"/>
      <c r="AB11" s="404"/>
      <c r="AC11" s="404"/>
      <c r="AD11" s="404"/>
      <c r="AE11" s="404"/>
      <c r="AF11" s="404"/>
      <c r="AG11" s="404"/>
      <c r="AH11" s="404"/>
      <c r="AI11" s="404"/>
      <c r="AJ11" s="404"/>
      <c r="AK11" s="404"/>
      <c r="AL11" s="407"/>
      <c r="AM11" s="444" t="s">
        <v>105</v>
      </c>
      <c r="AN11" s="445"/>
      <c r="AO11" s="445"/>
      <c r="AP11" s="445"/>
      <c r="AQ11" s="445"/>
      <c r="AR11" s="445"/>
      <c r="AS11" s="445"/>
      <c r="AT11" s="446"/>
      <c r="AU11" s="447" t="s">
        <v>100</v>
      </c>
      <c r="AV11" s="448"/>
      <c r="AW11" s="448"/>
      <c r="AX11" s="448"/>
      <c r="AY11" s="449" t="s">
        <v>106</v>
      </c>
      <c r="AZ11" s="450"/>
      <c r="BA11" s="450"/>
      <c r="BB11" s="450"/>
      <c r="BC11" s="450"/>
      <c r="BD11" s="450"/>
      <c r="BE11" s="450"/>
      <c r="BF11" s="450"/>
      <c r="BG11" s="450"/>
      <c r="BH11" s="450"/>
      <c r="BI11" s="450"/>
      <c r="BJ11" s="450"/>
      <c r="BK11" s="450"/>
      <c r="BL11" s="450"/>
      <c r="BM11" s="451"/>
      <c r="BN11" s="415" t="s">
        <v>107</v>
      </c>
      <c r="BO11" s="416"/>
      <c r="BP11" s="416"/>
      <c r="BQ11" s="416"/>
      <c r="BR11" s="416"/>
      <c r="BS11" s="416"/>
      <c r="BT11" s="416"/>
      <c r="BU11" s="417"/>
      <c r="BV11" s="415" t="s">
        <v>107</v>
      </c>
      <c r="BW11" s="416"/>
      <c r="BX11" s="416"/>
      <c r="BY11" s="416"/>
      <c r="BZ11" s="416"/>
      <c r="CA11" s="416"/>
      <c r="CB11" s="416"/>
      <c r="CC11" s="417"/>
      <c r="CD11" s="418" t="s">
        <v>108</v>
      </c>
      <c r="CE11" s="419"/>
      <c r="CF11" s="419"/>
      <c r="CG11" s="419"/>
      <c r="CH11" s="419"/>
      <c r="CI11" s="419"/>
      <c r="CJ11" s="419"/>
      <c r="CK11" s="419"/>
      <c r="CL11" s="419"/>
      <c r="CM11" s="419"/>
      <c r="CN11" s="419"/>
      <c r="CO11" s="419"/>
      <c r="CP11" s="419"/>
      <c r="CQ11" s="419"/>
      <c r="CR11" s="419"/>
      <c r="CS11" s="420"/>
      <c r="CT11" s="455" t="s">
        <v>107</v>
      </c>
      <c r="CU11" s="456"/>
      <c r="CV11" s="456"/>
      <c r="CW11" s="456"/>
      <c r="CX11" s="456"/>
      <c r="CY11" s="456"/>
      <c r="CZ11" s="456"/>
      <c r="DA11" s="457"/>
      <c r="DB11" s="455" t="s">
        <v>107</v>
      </c>
      <c r="DC11" s="456"/>
      <c r="DD11" s="456"/>
      <c r="DE11" s="456"/>
      <c r="DF11" s="456"/>
      <c r="DG11" s="456"/>
      <c r="DH11" s="456"/>
      <c r="DI11" s="457"/>
      <c r="DJ11" s="137"/>
      <c r="DK11" s="137"/>
      <c r="DL11" s="137"/>
      <c r="DM11" s="137"/>
      <c r="DN11" s="137"/>
      <c r="DO11" s="137"/>
    </row>
    <row r="12" spans="1:119" ht="18.75" customHeight="1">
      <c r="A12" s="138"/>
      <c r="B12" s="475" t="s">
        <v>109</v>
      </c>
      <c r="C12" s="476"/>
      <c r="D12" s="476"/>
      <c r="E12" s="476"/>
      <c r="F12" s="476"/>
      <c r="G12" s="476"/>
      <c r="H12" s="476"/>
      <c r="I12" s="476"/>
      <c r="J12" s="476"/>
      <c r="K12" s="477"/>
      <c r="L12" s="484" t="s">
        <v>110</v>
      </c>
      <c r="M12" s="485"/>
      <c r="N12" s="485"/>
      <c r="O12" s="485"/>
      <c r="P12" s="485"/>
      <c r="Q12" s="486"/>
      <c r="R12" s="487">
        <v>936</v>
      </c>
      <c r="S12" s="488"/>
      <c r="T12" s="488"/>
      <c r="U12" s="488"/>
      <c r="V12" s="489"/>
      <c r="W12" s="490" t="s">
        <v>1</v>
      </c>
      <c r="X12" s="448"/>
      <c r="Y12" s="448"/>
      <c r="Z12" s="448"/>
      <c r="AA12" s="448"/>
      <c r="AB12" s="491"/>
      <c r="AC12" s="447" t="s">
        <v>111</v>
      </c>
      <c r="AD12" s="448"/>
      <c r="AE12" s="448"/>
      <c r="AF12" s="448"/>
      <c r="AG12" s="491"/>
      <c r="AH12" s="447" t="s">
        <v>112</v>
      </c>
      <c r="AI12" s="448"/>
      <c r="AJ12" s="448"/>
      <c r="AK12" s="448"/>
      <c r="AL12" s="492"/>
      <c r="AM12" s="444" t="s">
        <v>113</v>
      </c>
      <c r="AN12" s="445"/>
      <c r="AO12" s="445"/>
      <c r="AP12" s="445"/>
      <c r="AQ12" s="445"/>
      <c r="AR12" s="445"/>
      <c r="AS12" s="445"/>
      <c r="AT12" s="446"/>
      <c r="AU12" s="447" t="s">
        <v>114</v>
      </c>
      <c r="AV12" s="448"/>
      <c r="AW12" s="448"/>
      <c r="AX12" s="448"/>
      <c r="AY12" s="449" t="s">
        <v>115</v>
      </c>
      <c r="AZ12" s="450"/>
      <c r="BA12" s="450"/>
      <c r="BB12" s="450"/>
      <c r="BC12" s="450"/>
      <c r="BD12" s="450"/>
      <c r="BE12" s="450"/>
      <c r="BF12" s="450"/>
      <c r="BG12" s="450"/>
      <c r="BH12" s="450"/>
      <c r="BI12" s="450"/>
      <c r="BJ12" s="450"/>
      <c r="BK12" s="450"/>
      <c r="BL12" s="450"/>
      <c r="BM12" s="451"/>
      <c r="BN12" s="415">
        <v>55000</v>
      </c>
      <c r="BO12" s="416"/>
      <c r="BP12" s="416"/>
      <c r="BQ12" s="416"/>
      <c r="BR12" s="416"/>
      <c r="BS12" s="416"/>
      <c r="BT12" s="416"/>
      <c r="BU12" s="417"/>
      <c r="BV12" s="415">
        <v>231286</v>
      </c>
      <c r="BW12" s="416"/>
      <c r="BX12" s="416"/>
      <c r="BY12" s="416"/>
      <c r="BZ12" s="416"/>
      <c r="CA12" s="416"/>
      <c r="CB12" s="416"/>
      <c r="CC12" s="417"/>
      <c r="CD12" s="418" t="s">
        <v>116</v>
      </c>
      <c r="CE12" s="419"/>
      <c r="CF12" s="419"/>
      <c r="CG12" s="419"/>
      <c r="CH12" s="419"/>
      <c r="CI12" s="419"/>
      <c r="CJ12" s="419"/>
      <c r="CK12" s="419"/>
      <c r="CL12" s="419"/>
      <c r="CM12" s="419"/>
      <c r="CN12" s="419"/>
      <c r="CO12" s="419"/>
      <c r="CP12" s="419"/>
      <c r="CQ12" s="419"/>
      <c r="CR12" s="419"/>
      <c r="CS12" s="420"/>
      <c r="CT12" s="455" t="s">
        <v>117</v>
      </c>
      <c r="CU12" s="456"/>
      <c r="CV12" s="456"/>
      <c r="CW12" s="456"/>
      <c r="CX12" s="456"/>
      <c r="CY12" s="456"/>
      <c r="CZ12" s="456"/>
      <c r="DA12" s="457"/>
      <c r="DB12" s="455" t="s">
        <v>117</v>
      </c>
      <c r="DC12" s="456"/>
      <c r="DD12" s="456"/>
      <c r="DE12" s="456"/>
      <c r="DF12" s="456"/>
      <c r="DG12" s="456"/>
      <c r="DH12" s="456"/>
      <c r="DI12" s="457"/>
      <c r="DJ12" s="137"/>
      <c r="DK12" s="137"/>
      <c r="DL12" s="137"/>
      <c r="DM12" s="137"/>
      <c r="DN12" s="137"/>
      <c r="DO12" s="137"/>
    </row>
    <row r="13" spans="1:119" ht="18.75" customHeight="1">
      <c r="A13" s="138"/>
      <c r="B13" s="478"/>
      <c r="C13" s="479"/>
      <c r="D13" s="479"/>
      <c r="E13" s="479"/>
      <c r="F13" s="479"/>
      <c r="G13" s="479"/>
      <c r="H13" s="479"/>
      <c r="I13" s="479"/>
      <c r="J13" s="479"/>
      <c r="K13" s="480"/>
      <c r="L13" s="148"/>
      <c r="M13" s="503" t="s">
        <v>118</v>
      </c>
      <c r="N13" s="504"/>
      <c r="O13" s="504"/>
      <c r="P13" s="504"/>
      <c r="Q13" s="505"/>
      <c r="R13" s="496">
        <v>934</v>
      </c>
      <c r="S13" s="497"/>
      <c r="T13" s="497"/>
      <c r="U13" s="497"/>
      <c r="V13" s="498"/>
      <c r="W13" s="431" t="s">
        <v>119</v>
      </c>
      <c r="X13" s="432"/>
      <c r="Y13" s="432"/>
      <c r="Z13" s="432"/>
      <c r="AA13" s="432"/>
      <c r="AB13" s="422"/>
      <c r="AC13" s="466">
        <v>80</v>
      </c>
      <c r="AD13" s="467"/>
      <c r="AE13" s="467"/>
      <c r="AF13" s="467"/>
      <c r="AG13" s="506"/>
      <c r="AH13" s="466">
        <v>164</v>
      </c>
      <c r="AI13" s="467"/>
      <c r="AJ13" s="467"/>
      <c r="AK13" s="467"/>
      <c r="AL13" s="468"/>
      <c r="AM13" s="444" t="s">
        <v>120</v>
      </c>
      <c r="AN13" s="445"/>
      <c r="AO13" s="445"/>
      <c r="AP13" s="445"/>
      <c r="AQ13" s="445"/>
      <c r="AR13" s="445"/>
      <c r="AS13" s="445"/>
      <c r="AT13" s="446"/>
      <c r="AU13" s="447" t="s">
        <v>114</v>
      </c>
      <c r="AV13" s="448"/>
      <c r="AW13" s="448"/>
      <c r="AX13" s="448"/>
      <c r="AY13" s="449" t="s">
        <v>121</v>
      </c>
      <c r="AZ13" s="450"/>
      <c r="BA13" s="450"/>
      <c r="BB13" s="450"/>
      <c r="BC13" s="450"/>
      <c r="BD13" s="450"/>
      <c r="BE13" s="450"/>
      <c r="BF13" s="450"/>
      <c r="BG13" s="450"/>
      <c r="BH13" s="450"/>
      <c r="BI13" s="450"/>
      <c r="BJ13" s="450"/>
      <c r="BK13" s="450"/>
      <c r="BL13" s="450"/>
      <c r="BM13" s="451"/>
      <c r="BN13" s="415">
        <v>-48599</v>
      </c>
      <c r="BO13" s="416"/>
      <c r="BP13" s="416"/>
      <c r="BQ13" s="416"/>
      <c r="BR13" s="416"/>
      <c r="BS13" s="416"/>
      <c r="BT13" s="416"/>
      <c r="BU13" s="417"/>
      <c r="BV13" s="415">
        <v>-138525</v>
      </c>
      <c r="BW13" s="416"/>
      <c r="BX13" s="416"/>
      <c r="BY13" s="416"/>
      <c r="BZ13" s="416"/>
      <c r="CA13" s="416"/>
      <c r="CB13" s="416"/>
      <c r="CC13" s="417"/>
      <c r="CD13" s="418" t="s">
        <v>122</v>
      </c>
      <c r="CE13" s="419"/>
      <c r="CF13" s="419"/>
      <c r="CG13" s="419"/>
      <c r="CH13" s="419"/>
      <c r="CI13" s="419"/>
      <c r="CJ13" s="419"/>
      <c r="CK13" s="419"/>
      <c r="CL13" s="419"/>
      <c r="CM13" s="419"/>
      <c r="CN13" s="419"/>
      <c r="CO13" s="419"/>
      <c r="CP13" s="419"/>
      <c r="CQ13" s="419"/>
      <c r="CR13" s="419"/>
      <c r="CS13" s="420"/>
      <c r="CT13" s="412">
        <v>5.5</v>
      </c>
      <c r="CU13" s="413"/>
      <c r="CV13" s="413"/>
      <c r="CW13" s="413"/>
      <c r="CX13" s="413"/>
      <c r="CY13" s="413"/>
      <c r="CZ13" s="413"/>
      <c r="DA13" s="414"/>
      <c r="DB13" s="412">
        <v>5.5</v>
      </c>
      <c r="DC13" s="413"/>
      <c r="DD13" s="413"/>
      <c r="DE13" s="413"/>
      <c r="DF13" s="413"/>
      <c r="DG13" s="413"/>
      <c r="DH13" s="413"/>
      <c r="DI13" s="414"/>
      <c r="DJ13" s="137"/>
      <c r="DK13" s="137"/>
      <c r="DL13" s="137"/>
      <c r="DM13" s="137"/>
      <c r="DN13" s="137"/>
      <c r="DO13" s="137"/>
    </row>
    <row r="14" spans="1:119" ht="18.75" customHeight="1" thickBot="1">
      <c r="A14" s="138"/>
      <c r="B14" s="478"/>
      <c r="C14" s="479"/>
      <c r="D14" s="479"/>
      <c r="E14" s="479"/>
      <c r="F14" s="479"/>
      <c r="G14" s="479"/>
      <c r="H14" s="479"/>
      <c r="I14" s="479"/>
      <c r="J14" s="479"/>
      <c r="K14" s="480"/>
      <c r="L14" s="493" t="s">
        <v>123</v>
      </c>
      <c r="M14" s="494"/>
      <c r="N14" s="494"/>
      <c r="O14" s="494"/>
      <c r="P14" s="494"/>
      <c r="Q14" s="495"/>
      <c r="R14" s="496">
        <v>944</v>
      </c>
      <c r="S14" s="497"/>
      <c r="T14" s="497"/>
      <c r="U14" s="497"/>
      <c r="V14" s="498"/>
      <c r="W14" s="405"/>
      <c r="X14" s="406"/>
      <c r="Y14" s="406"/>
      <c r="Z14" s="406"/>
      <c r="AA14" s="406"/>
      <c r="AB14" s="395"/>
      <c r="AC14" s="499">
        <v>17.600000000000001</v>
      </c>
      <c r="AD14" s="500"/>
      <c r="AE14" s="500"/>
      <c r="AF14" s="500"/>
      <c r="AG14" s="501"/>
      <c r="AH14" s="499">
        <v>27.6</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124</v>
      </c>
      <c r="CE14" s="508"/>
      <c r="CF14" s="508"/>
      <c r="CG14" s="508"/>
      <c r="CH14" s="508"/>
      <c r="CI14" s="508"/>
      <c r="CJ14" s="508"/>
      <c r="CK14" s="508"/>
      <c r="CL14" s="508"/>
      <c r="CM14" s="508"/>
      <c r="CN14" s="508"/>
      <c r="CO14" s="508"/>
      <c r="CP14" s="508"/>
      <c r="CQ14" s="508"/>
      <c r="CR14" s="508"/>
      <c r="CS14" s="509"/>
      <c r="CT14" s="510" t="s">
        <v>117</v>
      </c>
      <c r="CU14" s="511"/>
      <c r="CV14" s="511"/>
      <c r="CW14" s="511"/>
      <c r="CX14" s="511"/>
      <c r="CY14" s="511"/>
      <c r="CZ14" s="511"/>
      <c r="DA14" s="512"/>
      <c r="DB14" s="510" t="s">
        <v>117</v>
      </c>
      <c r="DC14" s="511"/>
      <c r="DD14" s="511"/>
      <c r="DE14" s="511"/>
      <c r="DF14" s="511"/>
      <c r="DG14" s="511"/>
      <c r="DH14" s="511"/>
      <c r="DI14" s="512"/>
      <c r="DJ14" s="137"/>
      <c r="DK14" s="137"/>
      <c r="DL14" s="137"/>
      <c r="DM14" s="137"/>
      <c r="DN14" s="137"/>
      <c r="DO14" s="137"/>
    </row>
    <row r="15" spans="1:119" ht="18.75" customHeight="1">
      <c r="A15" s="138"/>
      <c r="B15" s="478"/>
      <c r="C15" s="479"/>
      <c r="D15" s="479"/>
      <c r="E15" s="479"/>
      <c r="F15" s="479"/>
      <c r="G15" s="479"/>
      <c r="H15" s="479"/>
      <c r="I15" s="479"/>
      <c r="J15" s="479"/>
      <c r="K15" s="480"/>
      <c r="L15" s="148"/>
      <c r="M15" s="503" t="s">
        <v>118</v>
      </c>
      <c r="N15" s="504"/>
      <c r="O15" s="504"/>
      <c r="P15" s="504"/>
      <c r="Q15" s="505"/>
      <c r="R15" s="496">
        <v>942</v>
      </c>
      <c r="S15" s="497"/>
      <c r="T15" s="497"/>
      <c r="U15" s="497"/>
      <c r="V15" s="498"/>
      <c r="W15" s="431" t="s">
        <v>125</v>
      </c>
      <c r="X15" s="432"/>
      <c r="Y15" s="432"/>
      <c r="Z15" s="432"/>
      <c r="AA15" s="432"/>
      <c r="AB15" s="422"/>
      <c r="AC15" s="466">
        <v>142</v>
      </c>
      <c r="AD15" s="467"/>
      <c r="AE15" s="467"/>
      <c r="AF15" s="467"/>
      <c r="AG15" s="506"/>
      <c r="AH15" s="466">
        <v>158</v>
      </c>
      <c r="AI15" s="467"/>
      <c r="AJ15" s="467"/>
      <c r="AK15" s="467"/>
      <c r="AL15" s="468"/>
      <c r="AM15" s="444"/>
      <c r="AN15" s="445"/>
      <c r="AO15" s="445"/>
      <c r="AP15" s="445"/>
      <c r="AQ15" s="445"/>
      <c r="AR15" s="445"/>
      <c r="AS15" s="445"/>
      <c r="AT15" s="446"/>
      <c r="AU15" s="447"/>
      <c r="AV15" s="448"/>
      <c r="AW15" s="448"/>
      <c r="AX15" s="448"/>
      <c r="AY15" s="375" t="s">
        <v>126</v>
      </c>
      <c r="AZ15" s="376"/>
      <c r="BA15" s="376"/>
      <c r="BB15" s="376"/>
      <c r="BC15" s="376"/>
      <c r="BD15" s="376"/>
      <c r="BE15" s="376"/>
      <c r="BF15" s="376"/>
      <c r="BG15" s="376"/>
      <c r="BH15" s="376"/>
      <c r="BI15" s="376"/>
      <c r="BJ15" s="376"/>
      <c r="BK15" s="376"/>
      <c r="BL15" s="376"/>
      <c r="BM15" s="377"/>
      <c r="BN15" s="378">
        <v>139905</v>
      </c>
      <c r="BO15" s="379"/>
      <c r="BP15" s="379"/>
      <c r="BQ15" s="379"/>
      <c r="BR15" s="379"/>
      <c r="BS15" s="379"/>
      <c r="BT15" s="379"/>
      <c r="BU15" s="380"/>
      <c r="BV15" s="378">
        <v>127602</v>
      </c>
      <c r="BW15" s="379"/>
      <c r="BX15" s="379"/>
      <c r="BY15" s="379"/>
      <c r="BZ15" s="379"/>
      <c r="CA15" s="379"/>
      <c r="CB15" s="379"/>
      <c r="CC15" s="380"/>
      <c r="CD15" s="513" t="s">
        <v>127</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78"/>
      <c r="C16" s="479"/>
      <c r="D16" s="479"/>
      <c r="E16" s="479"/>
      <c r="F16" s="479"/>
      <c r="G16" s="479"/>
      <c r="H16" s="479"/>
      <c r="I16" s="479"/>
      <c r="J16" s="479"/>
      <c r="K16" s="480"/>
      <c r="L16" s="493" t="s">
        <v>128</v>
      </c>
      <c r="M16" s="524"/>
      <c r="N16" s="524"/>
      <c r="O16" s="524"/>
      <c r="P16" s="524"/>
      <c r="Q16" s="525"/>
      <c r="R16" s="516" t="s">
        <v>129</v>
      </c>
      <c r="S16" s="517"/>
      <c r="T16" s="517"/>
      <c r="U16" s="517"/>
      <c r="V16" s="518"/>
      <c r="W16" s="405"/>
      <c r="X16" s="406"/>
      <c r="Y16" s="406"/>
      <c r="Z16" s="406"/>
      <c r="AA16" s="406"/>
      <c r="AB16" s="395"/>
      <c r="AC16" s="499">
        <v>31.3</v>
      </c>
      <c r="AD16" s="500"/>
      <c r="AE16" s="500"/>
      <c r="AF16" s="500"/>
      <c r="AG16" s="501"/>
      <c r="AH16" s="499">
        <v>26.6</v>
      </c>
      <c r="AI16" s="500"/>
      <c r="AJ16" s="500"/>
      <c r="AK16" s="500"/>
      <c r="AL16" s="502"/>
      <c r="AM16" s="444"/>
      <c r="AN16" s="445"/>
      <c r="AO16" s="445"/>
      <c r="AP16" s="445"/>
      <c r="AQ16" s="445"/>
      <c r="AR16" s="445"/>
      <c r="AS16" s="445"/>
      <c r="AT16" s="446"/>
      <c r="AU16" s="447"/>
      <c r="AV16" s="448"/>
      <c r="AW16" s="448"/>
      <c r="AX16" s="448"/>
      <c r="AY16" s="449" t="s">
        <v>130</v>
      </c>
      <c r="AZ16" s="450"/>
      <c r="BA16" s="450"/>
      <c r="BB16" s="450"/>
      <c r="BC16" s="450"/>
      <c r="BD16" s="450"/>
      <c r="BE16" s="450"/>
      <c r="BF16" s="450"/>
      <c r="BG16" s="450"/>
      <c r="BH16" s="450"/>
      <c r="BI16" s="450"/>
      <c r="BJ16" s="450"/>
      <c r="BK16" s="450"/>
      <c r="BL16" s="450"/>
      <c r="BM16" s="451"/>
      <c r="BN16" s="415">
        <v>1040190</v>
      </c>
      <c r="BO16" s="416"/>
      <c r="BP16" s="416"/>
      <c r="BQ16" s="416"/>
      <c r="BR16" s="416"/>
      <c r="BS16" s="416"/>
      <c r="BT16" s="416"/>
      <c r="BU16" s="417"/>
      <c r="BV16" s="415">
        <v>980105</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c r="A17" s="138"/>
      <c r="B17" s="481"/>
      <c r="C17" s="482"/>
      <c r="D17" s="482"/>
      <c r="E17" s="482"/>
      <c r="F17" s="482"/>
      <c r="G17" s="482"/>
      <c r="H17" s="482"/>
      <c r="I17" s="482"/>
      <c r="J17" s="482"/>
      <c r="K17" s="483"/>
      <c r="L17" s="153"/>
      <c r="M17" s="519" t="s">
        <v>131</v>
      </c>
      <c r="N17" s="520"/>
      <c r="O17" s="520"/>
      <c r="P17" s="520"/>
      <c r="Q17" s="521"/>
      <c r="R17" s="516" t="s">
        <v>129</v>
      </c>
      <c r="S17" s="517"/>
      <c r="T17" s="517"/>
      <c r="U17" s="517"/>
      <c r="V17" s="518"/>
      <c r="W17" s="431" t="s">
        <v>132</v>
      </c>
      <c r="X17" s="432"/>
      <c r="Y17" s="432"/>
      <c r="Z17" s="432"/>
      <c r="AA17" s="432"/>
      <c r="AB17" s="422"/>
      <c r="AC17" s="466">
        <v>232</v>
      </c>
      <c r="AD17" s="467"/>
      <c r="AE17" s="467"/>
      <c r="AF17" s="467"/>
      <c r="AG17" s="506"/>
      <c r="AH17" s="466">
        <v>273</v>
      </c>
      <c r="AI17" s="467"/>
      <c r="AJ17" s="467"/>
      <c r="AK17" s="467"/>
      <c r="AL17" s="468"/>
      <c r="AM17" s="444"/>
      <c r="AN17" s="445"/>
      <c r="AO17" s="445"/>
      <c r="AP17" s="445"/>
      <c r="AQ17" s="445"/>
      <c r="AR17" s="445"/>
      <c r="AS17" s="445"/>
      <c r="AT17" s="446"/>
      <c r="AU17" s="447"/>
      <c r="AV17" s="448"/>
      <c r="AW17" s="448"/>
      <c r="AX17" s="448"/>
      <c r="AY17" s="449" t="s">
        <v>133</v>
      </c>
      <c r="AZ17" s="450"/>
      <c r="BA17" s="450"/>
      <c r="BB17" s="450"/>
      <c r="BC17" s="450"/>
      <c r="BD17" s="450"/>
      <c r="BE17" s="450"/>
      <c r="BF17" s="450"/>
      <c r="BG17" s="450"/>
      <c r="BH17" s="450"/>
      <c r="BI17" s="450"/>
      <c r="BJ17" s="450"/>
      <c r="BK17" s="450"/>
      <c r="BL17" s="450"/>
      <c r="BM17" s="451"/>
      <c r="BN17" s="415">
        <v>175594</v>
      </c>
      <c r="BO17" s="416"/>
      <c r="BP17" s="416"/>
      <c r="BQ17" s="416"/>
      <c r="BR17" s="416"/>
      <c r="BS17" s="416"/>
      <c r="BT17" s="416"/>
      <c r="BU17" s="417"/>
      <c r="BV17" s="415">
        <v>160707</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c r="A18" s="138"/>
      <c r="B18" s="526" t="s">
        <v>134</v>
      </c>
      <c r="C18" s="458"/>
      <c r="D18" s="458"/>
      <c r="E18" s="527"/>
      <c r="F18" s="527"/>
      <c r="G18" s="527"/>
      <c r="H18" s="527"/>
      <c r="I18" s="527"/>
      <c r="J18" s="527"/>
      <c r="K18" s="527"/>
      <c r="L18" s="528">
        <v>165.48</v>
      </c>
      <c r="M18" s="528"/>
      <c r="N18" s="528"/>
      <c r="O18" s="528"/>
      <c r="P18" s="528"/>
      <c r="Q18" s="528"/>
      <c r="R18" s="529"/>
      <c r="S18" s="529"/>
      <c r="T18" s="529"/>
      <c r="U18" s="529"/>
      <c r="V18" s="530"/>
      <c r="W18" s="433"/>
      <c r="X18" s="434"/>
      <c r="Y18" s="434"/>
      <c r="Z18" s="434"/>
      <c r="AA18" s="434"/>
      <c r="AB18" s="425"/>
      <c r="AC18" s="531">
        <v>51.1</v>
      </c>
      <c r="AD18" s="532"/>
      <c r="AE18" s="532"/>
      <c r="AF18" s="532"/>
      <c r="AG18" s="533"/>
      <c r="AH18" s="531">
        <v>45.9</v>
      </c>
      <c r="AI18" s="532"/>
      <c r="AJ18" s="532"/>
      <c r="AK18" s="532"/>
      <c r="AL18" s="534"/>
      <c r="AM18" s="444"/>
      <c r="AN18" s="445"/>
      <c r="AO18" s="445"/>
      <c r="AP18" s="445"/>
      <c r="AQ18" s="445"/>
      <c r="AR18" s="445"/>
      <c r="AS18" s="445"/>
      <c r="AT18" s="446"/>
      <c r="AU18" s="447"/>
      <c r="AV18" s="448"/>
      <c r="AW18" s="448"/>
      <c r="AX18" s="448"/>
      <c r="AY18" s="449" t="s">
        <v>135</v>
      </c>
      <c r="AZ18" s="450"/>
      <c r="BA18" s="450"/>
      <c r="BB18" s="450"/>
      <c r="BC18" s="450"/>
      <c r="BD18" s="450"/>
      <c r="BE18" s="450"/>
      <c r="BF18" s="450"/>
      <c r="BG18" s="450"/>
      <c r="BH18" s="450"/>
      <c r="BI18" s="450"/>
      <c r="BJ18" s="450"/>
      <c r="BK18" s="450"/>
      <c r="BL18" s="450"/>
      <c r="BM18" s="451"/>
      <c r="BN18" s="415">
        <v>963984</v>
      </c>
      <c r="BO18" s="416"/>
      <c r="BP18" s="416"/>
      <c r="BQ18" s="416"/>
      <c r="BR18" s="416"/>
      <c r="BS18" s="416"/>
      <c r="BT18" s="416"/>
      <c r="BU18" s="417"/>
      <c r="BV18" s="415">
        <v>921042</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c r="A19" s="138"/>
      <c r="B19" s="526" t="s">
        <v>136</v>
      </c>
      <c r="C19" s="458"/>
      <c r="D19" s="458"/>
      <c r="E19" s="527"/>
      <c r="F19" s="527"/>
      <c r="G19" s="527"/>
      <c r="H19" s="527"/>
      <c r="I19" s="527"/>
      <c r="J19" s="527"/>
      <c r="K19" s="527"/>
      <c r="L19" s="535">
        <v>5</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137</v>
      </c>
      <c r="AZ19" s="450"/>
      <c r="BA19" s="450"/>
      <c r="BB19" s="450"/>
      <c r="BC19" s="450"/>
      <c r="BD19" s="450"/>
      <c r="BE19" s="450"/>
      <c r="BF19" s="450"/>
      <c r="BG19" s="450"/>
      <c r="BH19" s="450"/>
      <c r="BI19" s="450"/>
      <c r="BJ19" s="450"/>
      <c r="BK19" s="450"/>
      <c r="BL19" s="450"/>
      <c r="BM19" s="451"/>
      <c r="BN19" s="415">
        <v>1663660</v>
      </c>
      <c r="BO19" s="416"/>
      <c r="BP19" s="416"/>
      <c r="BQ19" s="416"/>
      <c r="BR19" s="416"/>
      <c r="BS19" s="416"/>
      <c r="BT19" s="416"/>
      <c r="BU19" s="417"/>
      <c r="BV19" s="415">
        <v>1846750</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c r="A20" s="138"/>
      <c r="B20" s="526" t="s">
        <v>138</v>
      </c>
      <c r="C20" s="458"/>
      <c r="D20" s="458"/>
      <c r="E20" s="527"/>
      <c r="F20" s="527"/>
      <c r="G20" s="527"/>
      <c r="H20" s="527"/>
      <c r="I20" s="527"/>
      <c r="J20" s="527"/>
      <c r="K20" s="527"/>
      <c r="L20" s="535">
        <v>391</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c r="A21" s="138"/>
      <c r="B21" s="542" t="s">
        <v>139</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c r="A22" s="138"/>
      <c r="B22" s="545" t="s">
        <v>140</v>
      </c>
      <c r="C22" s="546"/>
      <c r="D22" s="547"/>
      <c r="E22" s="427" t="s">
        <v>1</v>
      </c>
      <c r="F22" s="432"/>
      <c r="G22" s="432"/>
      <c r="H22" s="432"/>
      <c r="I22" s="432"/>
      <c r="J22" s="432"/>
      <c r="K22" s="422"/>
      <c r="L22" s="427" t="s">
        <v>141</v>
      </c>
      <c r="M22" s="432"/>
      <c r="N22" s="432"/>
      <c r="O22" s="432"/>
      <c r="P22" s="422"/>
      <c r="Q22" s="554" t="s">
        <v>142</v>
      </c>
      <c r="R22" s="555"/>
      <c r="S22" s="555"/>
      <c r="T22" s="555"/>
      <c r="U22" s="555"/>
      <c r="V22" s="556"/>
      <c r="W22" s="560" t="s">
        <v>143</v>
      </c>
      <c r="X22" s="546"/>
      <c r="Y22" s="547"/>
      <c r="Z22" s="427" t="s">
        <v>1</v>
      </c>
      <c r="AA22" s="432"/>
      <c r="AB22" s="432"/>
      <c r="AC22" s="432"/>
      <c r="AD22" s="432"/>
      <c r="AE22" s="432"/>
      <c r="AF22" s="432"/>
      <c r="AG22" s="422"/>
      <c r="AH22" s="573" t="s">
        <v>144</v>
      </c>
      <c r="AI22" s="432"/>
      <c r="AJ22" s="432"/>
      <c r="AK22" s="432"/>
      <c r="AL22" s="422"/>
      <c r="AM22" s="573" t="s">
        <v>145</v>
      </c>
      <c r="AN22" s="574"/>
      <c r="AO22" s="574"/>
      <c r="AP22" s="574"/>
      <c r="AQ22" s="574"/>
      <c r="AR22" s="575"/>
      <c r="AS22" s="554" t="s">
        <v>142</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146</v>
      </c>
      <c r="AZ23" s="376"/>
      <c r="BA23" s="376"/>
      <c r="BB23" s="376"/>
      <c r="BC23" s="376"/>
      <c r="BD23" s="376"/>
      <c r="BE23" s="376"/>
      <c r="BF23" s="376"/>
      <c r="BG23" s="376"/>
      <c r="BH23" s="376"/>
      <c r="BI23" s="376"/>
      <c r="BJ23" s="376"/>
      <c r="BK23" s="376"/>
      <c r="BL23" s="376"/>
      <c r="BM23" s="377"/>
      <c r="BN23" s="415">
        <v>2295750</v>
      </c>
      <c r="BO23" s="416"/>
      <c r="BP23" s="416"/>
      <c r="BQ23" s="416"/>
      <c r="BR23" s="416"/>
      <c r="BS23" s="416"/>
      <c r="BT23" s="416"/>
      <c r="BU23" s="417"/>
      <c r="BV23" s="415">
        <v>2312063</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c r="A24" s="138"/>
      <c r="B24" s="548"/>
      <c r="C24" s="549"/>
      <c r="D24" s="550"/>
      <c r="E24" s="465" t="s">
        <v>147</v>
      </c>
      <c r="F24" s="445"/>
      <c r="G24" s="445"/>
      <c r="H24" s="445"/>
      <c r="I24" s="445"/>
      <c r="J24" s="445"/>
      <c r="K24" s="446"/>
      <c r="L24" s="466">
        <v>1</v>
      </c>
      <c r="M24" s="467"/>
      <c r="N24" s="467"/>
      <c r="O24" s="467"/>
      <c r="P24" s="506"/>
      <c r="Q24" s="466">
        <v>6960</v>
      </c>
      <c r="R24" s="467"/>
      <c r="S24" s="467"/>
      <c r="T24" s="467"/>
      <c r="U24" s="467"/>
      <c r="V24" s="506"/>
      <c r="W24" s="561"/>
      <c r="X24" s="549"/>
      <c r="Y24" s="550"/>
      <c r="Z24" s="465" t="s">
        <v>148</v>
      </c>
      <c r="AA24" s="445"/>
      <c r="AB24" s="445"/>
      <c r="AC24" s="445"/>
      <c r="AD24" s="445"/>
      <c r="AE24" s="445"/>
      <c r="AF24" s="445"/>
      <c r="AG24" s="446"/>
      <c r="AH24" s="466">
        <v>43</v>
      </c>
      <c r="AI24" s="467"/>
      <c r="AJ24" s="467"/>
      <c r="AK24" s="467"/>
      <c r="AL24" s="506"/>
      <c r="AM24" s="466">
        <v>127065</v>
      </c>
      <c r="AN24" s="467"/>
      <c r="AO24" s="467"/>
      <c r="AP24" s="467"/>
      <c r="AQ24" s="467"/>
      <c r="AR24" s="506"/>
      <c r="AS24" s="466">
        <v>2955</v>
      </c>
      <c r="AT24" s="467"/>
      <c r="AU24" s="467"/>
      <c r="AV24" s="467"/>
      <c r="AW24" s="467"/>
      <c r="AX24" s="468"/>
      <c r="AY24" s="581" t="s">
        <v>149</v>
      </c>
      <c r="AZ24" s="582"/>
      <c r="BA24" s="582"/>
      <c r="BB24" s="582"/>
      <c r="BC24" s="582"/>
      <c r="BD24" s="582"/>
      <c r="BE24" s="582"/>
      <c r="BF24" s="582"/>
      <c r="BG24" s="582"/>
      <c r="BH24" s="582"/>
      <c r="BI24" s="582"/>
      <c r="BJ24" s="582"/>
      <c r="BK24" s="582"/>
      <c r="BL24" s="582"/>
      <c r="BM24" s="583"/>
      <c r="BN24" s="415">
        <v>2272541</v>
      </c>
      <c r="BO24" s="416"/>
      <c r="BP24" s="416"/>
      <c r="BQ24" s="416"/>
      <c r="BR24" s="416"/>
      <c r="BS24" s="416"/>
      <c r="BT24" s="416"/>
      <c r="BU24" s="417"/>
      <c r="BV24" s="415">
        <v>2283213</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c r="A25" s="138"/>
      <c r="B25" s="548"/>
      <c r="C25" s="549"/>
      <c r="D25" s="550"/>
      <c r="E25" s="465" t="s">
        <v>150</v>
      </c>
      <c r="F25" s="445"/>
      <c r="G25" s="445"/>
      <c r="H25" s="445"/>
      <c r="I25" s="445"/>
      <c r="J25" s="445"/>
      <c r="K25" s="446"/>
      <c r="L25" s="466">
        <v>1</v>
      </c>
      <c r="M25" s="467"/>
      <c r="N25" s="467"/>
      <c r="O25" s="467"/>
      <c r="P25" s="506"/>
      <c r="Q25" s="466">
        <v>6040</v>
      </c>
      <c r="R25" s="467"/>
      <c r="S25" s="467"/>
      <c r="T25" s="467"/>
      <c r="U25" s="467"/>
      <c r="V25" s="506"/>
      <c r="W25" s="561"/>
      <c r="X25" s="549"/>
      <c r="Y25" s="550"/>
      <c r="Z25" s="465" t="s">
        <v>151</v>
      </c>
      <c r="AA25" s="445"/>
      <c r="AB25" s="445"/>
      <c r="AC25" s="445"/>
      <c r="AD25" s="445"/>
      <c r="AE25" s="445"/>
      <c r="AF25" s="445"/>
      <c r="AG25" s="446"/>
      <c r="AH25" s="466" t="s">
        <v>117</v>
      </c>
      <c r="AI25" s="467"/>
      <c r="AJ25" s="467"/>
      <c r="AK25" s="467"/>
      <c r="AL25" s="506"/>
      <c r="AM25" s="466" t="s">
        <v>117</v>
      </c>
      <c r="AN25" s="467"/>
      <c r="AO25" s="467"/>
      <c r="AP25" s="467"/>
      <c r="AQ25" s="467"/>
      <c r="AR25" s="506"/>
      <c r="AS25" s="466" t="s">
        <v>117</v>
      </c>
      <c r="AT25" s="467"/>
      <c r="AU25" s="467"/>
      <c r="AV25" s="467"/>
      <c r="AW25" s="467"/>
      <c r="AX25" s="468"/>
      <c r="AY25" s="375" t="s">
        <v>152</v>
      </c>
      <c r="AZ25" s="376"/>
      <c r="BA25" s="376"/>
      <c r="BB25" s="376"/>
      <c r="BC25" s="376"/>
      <c r="BD25" s="376"/>
      <c r="BE25" s="376"/>
      <c r="BF25" s="376"/>
      <c r="BG25" s="376"/>
      <c r="BH25" s="376"/>
      <c r="BI25" s="376"/>
      <c r="BJ25" s="376"/>
      <c r="BK25" s="376"/>
      <c r="BL25" s="376"/>
      <c r="BM25" s="377"/>
      <c r="BN25" s="378" t="s">
        <v>117</v>
      </c>
      <c r="BO25" s="379"/>
      <c r="BP25" s="379"/>
      <c r="BQ25" s="379"/>
      <c r="BR25" s="379"/>
      <c r="BS25" s="379"/>
      <c r="BT25" s="379"/>
      <c r="BU25" s="380"/>
      <c r="BV25" s="378">
        <v>66000</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c r="A26" s="138"/>
      <c r="B26" s="548"/>
      <c r="C26" s="549"/>
      <c r="D26" s="550"/>
      <c r="E26" s="465" t="s">
        <v>153</v>
      </c>
      <c r="F26" s="445"/>
      <c r="G26" s="445"/>
      <c r="H26" s="445"/>
      <c r="I26" s="445"/>
      <c r="J26" s="445"/>
      <c r="K26" s="446"/>
      <c r="L26" s="466">
        <v>1</v>
      </c>
      <c r="M26" s="467"/>
      <c r="N26" s="467"/>
      <c r="O26" s="467"/>
      <c r="P26" s="506"/>
      <c r="Q26" s="466">
        <v>5620</v>
      </c>
      <c r="R26" s="467"/>
      <c r="S26" s="467"/>
      <c r="T26" s="467"/>
      <c r="U26" s="467"/>
      <c r="V26" s="506"/>
      <c r="W26" s="561"/>
      <c r="X26" s="549"/>
      <c r="Y26" s="550"/>
      <c r="Z26" s="465" t="s">
        <v>154</v>
      </c>
      <c r="AA26" s="571"/>
      <c r="AB26" s="571"/>
      <c r="AC26" s="571"/>
      <c r="AD26" s="571"/>
      <c r="AE26" s="571"/>
      <c r="AF26" s="571"/>
      <c r="AG26" s="572"/>
      <c r="AH26" s="466" t="s">
        <v>117</v>
      </c>
      <c r="AI26" s="467"/>
      <c r="AJ26" s="467"/>
      <c r="AK26" s="467"/>
      <c r="AL26" s="506"/>
      <c r="AM26" s="466" t="s">
        <v>117</v>
      </c>
      <c r="AN26" s="467"/>
      <c r="AO26" s="467"/>
      <c r="AP26" s="467"/>
      <c r="AQ26" s="467"/>
      <c r="AR26" s="506"/>
      <c r="AS26" s="466" t="s">
        <v>117</v>
      </c>
      <c r="AT26" s="467"/>
      <c r="AU26" s="467"/>
      <c r="AV26" s="467"/>
      <c r="AW26" s="467"/>
      <c r="AX26" s="468"/>
      <c r="AY26" s="418" t="s">
        <v>155</v>
      </c>
      <c r="AZ26" s="419"/>
      <c r="BA26" s="419"/>
      <c r="BB26" s="419"/>
      <c r="BC26" s="419"/>
      <c r="BD26" s="419"/>
      <c r="BE26" s="419"/>
      <c r="BF26" s="419"/>
      <c r="BG26" s="419"/>
      <c r="BH26" s="419"/>
      <c r="BI26" s="419"/>
      <c r="BJ26" s="419"/>
      <c r="BK26" s="419"/>
      <c r="BL26" s="419"/>
      <c r="BM26" s="420"/>
      <c r="BN26" s="415" t="s">
        <v>117</v>
      </c>
      <c r="BO26" s="416"/>
      <c r="BP26" s="416"/>
      <c r="BQ26" s="416"/>
      <c r="BR26" s="416"/>
      <c r="BS26" s="416"/>
      <c r="BT26" s="416"/>
      <c r="BU26" s="417"/>
      <c r="BV26" s="415" t="s">
        <v>117</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c r="A27" s="138"/>
      <c r="B27" s="548"/>
      <c r="C27" s="549"/>
      <c r="D27" s="550"/>
      <c r="E27" s="465" t="s">
        <v>156</v>
      </c>
      <c r="F27" s="445"/>
      <c r="G27" s="445"/>
      <c r="H27" s="445"/>
      <c r="I27" s="445"/>
      <c r="J27" s="445"/>
      <c r="K27" s="446"/>
      <c r="L27" s="466">
        <v>1</v>
      </c>
      <c r="M27" s="467"/>
      <c r="N27" s="467"/>
      <c r="O27" s="467"/>
      <c r="P27" s="506"/>
      <c r="Q27" s="466">
        <v>2360</v>
      </c>
      <c r="R27" s="467"/>
      <c r="S27" s="467"/>
      <c r="T27" s="467"/>
      <c r="U27" s="467"/>
      <c r="V27" s="506"/>
      <c r="W27" s="561"/>
      <c r="X27" s="549"/>
      <c r="Y27" s="550"/>
      <c r="Z27" s="465" t="s">
        <v>157</v>
      </c>
      <c r="AA27" s="445"/>
      <c r="AB27" s="445"/>
      <c r="AC27" s="445"/>
      <c r="AD27" s="445"/>
      <c r="AE27" s="445"/>
      <c r="AF27" s="445"/>
      <c r="AG27" s="446"/>
      <c r="AH27" s="466" t="s">
        <v>117</v>
      </c>
      <c r="AI27" s="467"/>
      <c r="AJ27" s="467"/>
      <c r="AK27" s="467"/>
      <c r="AL27" s="506"/>
      <c r="AM27" s="466" t="s">
        <v>117</v>
      </c>
      <c r="AN27" s="467"/>
      <c r="AO27" s="467"/>
      <c r="AP27" s="467"/>
      <c r="AQ27" s="467"/>
      <c r="AR27" s="506"/>
      <c r="AS27" s="466" t="s">
        <v>117</v>
      </c>
      <c r="AT27" s="467"/>
      <c r="AU27" s="467"/>
      <c r="AV27" s="467"/>
      <c r="AW27" s="467"/>
      <c r="AX27" s="468"/>
      <c r="AY27" s="507" t="s">
        <v>158</v>
      </c>
      <c r="AZ27" s="508"/>
      <c r="BA27" s="508"/>
      <c r="BB27" s="508"/>
      <c r="BC27" s="508"/>
      <c r="BD27" s="508"/>
      <c r="BE27" s="508"/>
      <c r="BF27" s="508"/>
      <c r="BG27" s="508"/>
      <c r="BH27" s="508"/>
      <c r="BI27" s="508"/>
      <c r="BJ27" s="508"/>
      <c r="BK27" s="508"/>
      <c r="BL27" s="508"/>
      <c r="BM27" s="509"/>
      <c r="BN27" s="584">
        <v>26886</v>
      </c>
      <c r="BO27" s="585"/>
      <c r="BP27" s="585"/>
      <c r="BQ27" s="585"/>
      <c r="BR27" s="585"/>
      <c r="BS27" s="585"/>
      <c r="BT27" s="585"/>
      <c r="BU27" s="586"/>
      <c r="BV27" s="584">
        <v>26879</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c r="A28" s="138"/>
      <c r="B28" s="548"/>
      <c r="C28" s="549"/>
      <c r="D28" s="550"/>
      <c r="E28" s="465" t="s">
        <v>159</v>
      </c>
      <c r="F28" s="445"/>
      <c r="G28" s="445"/>
      <c r="H28" s="445"/>
      <c r="I28" s="445"/>
      <c r="J28" s="445"/>
      <c r="K28" s="446"/>
      <c r="L28" s="466">
        <v>1</v>
      </c>
      <c r="M28" s="467"/>
      <c r="N28" s="467"/>
      <c r="O28" s="467"/>
      <c r="P28" s="506"/>
      <c r="Q28" s="466">
        <v>1900</v>
      </c>
      <c r="R28" s="467"/>
      <c r="S28" s="467"/>
      <c r="T28" s="467"/>
      <c r="U28" s="467"/>
      <c r="V28" s="506"/>
      <c r="W28" s="561"/>
      <c r="X28" s="549"/>
      <c r="Y28" s="550"/>
      <c r="Z28" s="465" t="s">
        <v>160</v>
      </c>
      <c r="AA28" s="445"/>
      <c r="AB28" s="445"/>
      <c r="AC28" s="445"/>
      <c r="AD28" s="445"/>
      <c r="AE28" s="445"/>
      <c r="AF28" s="445"/>
      <c r="AG28" s="446"/>
      <c r="AH28" s="466" t="s">
        <v>117</v>
      </c>
      <c r="AI28" s="467"/>
      <c r="AJ28" s="467"/>
      <c r="AK28" s="467"/>
      <c r="AL28" s="506"/>
      <c r="AM28" s="466" t="s">
        <v>117</v>
      </c>
      <c r="AN28" s="467"/>
      <c r="AO28" s="467"/>
      <c r="AP28" s="467"/>
      <c r="AQ28" s="467"/>
      <c r="AR28" s="506"/>
      <c r="AS28" s="466" t="s">
        <v>117</v>
      </c>
      <c r="AT28" s="467"/>
      <c r="AU28" s="467"/>
      <c r="AV28" s="467"/>
      <c r="AW28" s="467"/>
      <c r="AX28" s="468"/>
      <c r="AY28" s="587" t="s">
        <v>161</v>
      </c>
      <c r="AZ28" s="588"/>
      <c r="BA28" s="588"/>
      <c r="BB28" s="589"/>
      <c r="BC28" s="375" t="s">
        <v>162</v>
      </c>
      <c r="BD28" s="376"/>
      <c r="BE28" s="376"/>
      <c r="BF28" s="376"/>
      <c r="BG28" s="376"/>
      <c r="BH28" s="376"/>
      <c r="BI28" s="376"/>
      <c r="BJ28" s="376"/>
      <c r="BK28" s="376"/>
      <c r="BL28" s="376"/>
      <c r="BM28" s="377"/>
      <c r="BN28" s="378">
        <v>224638</v>
      </c>
      <c r="BO28" s="379"/>
      <c r="BP28" s="379"/>
      <c r="BQ28" s="379"/>
      <c r="BR28" s="379"/>
      <c r="BS28" s="379"/>
      <c r="BT28" s="379"/>
      <c r="BU28" s="380"/>
      <c r="BV28" s="378">
        <v>235172</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c r="A29" s="138"/>
      <c r="B29" s="548"/>
      <c r="C29" s="549"/>
      <c r="D29" s="550"/>
      <c r="E29" s="465" t="s">
        <v>163</v>
      </c>
      <c r="F29" s="445"/>
      <c r="G29" s="445"/>
      <c r="H29" s="445"/>
      <c r="I29" s="445"/>
      <c r="J29" s="445"/>
      <c r="K29" s="446"/>
      <c r="L29" s="466">
        <v>6</v>
      </c>
      <c r="M29" s="467"/>
      <c r="N29" s="467"/>
      <c r="O29" s="467"/>
      <c r="P29" s="506"/>
      <c r="Q29" s="466">
        <v>1620</v>
      </c>
      <c r="R29" s="467"/>
      <c r="S29" s="467"/>
      <c r="T29" s="467"/>
      <c r="U29" s="467"/>
      <c r="V29" s="506"/>
      <c r="W29" s="562"/>
      <c r="X29" s="563"/>
      <c r="Y29" s="564"/>
      <c r="Z29" s="465" t="s">
        <v>164</v>
      </c>
      <c r="AA29" s="445"/>
      <c r="AB29" s="445"/>
      <c r="AC29" s="445"/>
      <c r="AD29" s="445"/>
      <c r="AE29" s="445"/>
      <c r="AF29" s="445"/>
      <c r="AG29" s="446"/>
      <c r="AH29" s="466">
        <v>43</v>
      </c>
      <c r="AI29" s="467"/>
      <c r="AJ29" s="467"/>
      <c r="AK29" s="467"/>
      <c r="AL29" s="506"/>
      <c r="AM29" s="466">
        <v>127065</v>
      </c>
      <c r="AN29" s="467"/>
      <c r="AO29" s="467"/>
      <c r="AP29" s="467"/>
      <c r="AQ29" s="467"/>
      <c r="AR29" s="506"/>
      <c r="AS29" s="466">
        <v>2955</v>
      </c>
      <c r="AT29" s="467"/>
      <c r="AU29" s="467"/>
      <c r="AV29" s="467"/>
      <c r="AW29" s="467"/>
      <c r="AX29" s="468"/>
      <c r="AY29" s="590"/>
      <c r="AZ29" s="591"/>
      <c r="BA29" s="591"/>
      <c r="BB29" s="592"/>
      <c r="BC29" s="449" t="s">
        <v>165</v>
      </c>
      <c r="BD29" s="450"/>
      <c r="BE29" s="450"/>
      <c r="BF29" s="450"/>
      <c r="BG29" s="450"/>
      <c r="BH29" s="450"/>
      <c r="BI29" s="450"/>
      <c r="BJ29" s="450"/>
      <c r="BK29" s="450"/>
      <c r="BL29" s="450"/>
      <c r="BM29" s="451"/>
      <c r="BN29" s="415">
        <v>512667</v>
      </c>
      <c r="BO29" s="416"/>
      <c r="BP29" s="416"/>
      <c r="BQ29" s="416"/>
      <c r="BR29" s="416"/>
      <c r="BS29" s="416"/>
      <c r="BT29" s="416"/>
      <c r="BU29" s="417"/>
      <c r="BV29" s="415">
        <v>512535</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166</v>
      </c>
      <c r="X30" s="569"/>
      <c r="Y30" s="569"/>
      <c r="Z30" s="569"/>
      <c r="AA30" s="569"/>
      <c r="AB30" s="569"/>
      <c r="AC30" s="569"/>
      <c r="AD30" s="569"/>
      <c r="AE30" s="569"/>
      <c r="AF30" s="569"/>
      <c r="AG30" s="570"/>
      <c r="AH30" s="531">
        <v>98.2</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167</v>
      </c>
      <c r="BD30" s="582"/>
      <c r="BE30" s="582"/>
      <c r="BF30" s="582"/>
      <c r="BG30" s="582"/>
      <c r="BH30" s="582"/>
      <c r="BI30" s="582"/>
      <c r="BJ30" s="582"/>
      <c r="BK30" s="582"/>
      <c r="BL30" s="582"/>
      <c r="BM30" s="583"/>
      <c r="BN30" s="584">
        <v>1009130</v>
      </c>
      <c r="BO30" s="585"/>
      <c r="BP30" s="585"/>
      <c r="BQ30" s="585"/>
      <c r="BR30" s="585"/>
      <c r="BS30" s="585"/>
      <c r="BT30" s="585"/>
      <c r="BU30" s="586"/>
      <c r="BV30" s="584">
        <v>1028653</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168</v>
      </c>
      <c r="D32" s="165"/>
      <c r="E32" s="165"/>
      <c r="F32" s="162"/>
      <c r="G32" s="162"/>
      <c r="H32" s="162"/>
      <c r="I32" s="162"/>
      <c r="J32" s="162"/>
      <c r="K32" s="162"/>
      <c r="L32" s="162"/>
      <c r="M32" s="162"/>
      <c r="N32" s="162"/>
      <c r="O32" s="162"/>
      <c r="P32" s="162"/>
      <c r="Q32" s="162"/>
      <c r="R32" s="162"/>
      <c r="S32" s="162"/>
      <c r="T32" s="162"/>
      <c r="U32" s="162" t="s">
        <v>169</v>
      </c>
      <c r="V32" s="162"/>
      <c r="W32" s="162"/>
      <c r="X32" s="162"/>
      <c r="Y32" s="162"/>
      <c r="Z32" s="162"/>
      <c r="AA32" s="162"/>
      <c r="AB32" s="162"/>
      <c r="AC32" s="162"/>
      <c r="AD32" s="162"/>
      <c r="AE32" s="162"/>
      <c r="AF32" s="162"/>
      <c r="AG32" s="162"/>
      <c r="AH32" s="162"/>
      <c r="AI32" s="162"/>
      <c r="AJ32" s="162"/>
      <c r="AK32" s="162"/>
      <c r="AL32" s="162"/>
      <c r="AM32" s="166" t="s">
        <v>170</v>
      </c>
      <c r="AN32" s="162"/>
      <c r="AO32" s="162"/>
      <c r="AP32" s="162"/>
      <c r="AQ32" s="162"/>
      <c r="AR32" s="162"/>
      <c r="AS32" s="166"/>
      <c r="AT32" s="166"/>
      <c r="AU32" s="166"/>
      <c r="AV32" s="166"/>
      <c r="AW32" s="166"/>
      <c r="AX32" s="166"/>
      <c r="AY32" s="166"/>
      <c r="AZ32" s="166"/>
      <c r="BA32" s="166"/>
      <c r="BB32" s="162"/>
      <c r="BC32" s="166"/>
      <c r="BD32" s="162"/>
      <c r="BE32" s="166" t="s">
        <v>171</v>
      </c>
      <c r="BF32" s="162"/>
      <c r="BG32" s="162"/>
      <c r="BH32" s="162"/>
      <c r="BI32" s="162"/>
      <c r="BJ32" s="166"/>
      <c r="BK32" s="166"/>
      <c r="BL32" s="166"/>
      <c r="BM32" s="166"/>
      <c r="BN32" s="166"/>
      <c r="BO32" s="166"/>
      <c r="BP32" s="166"/>
      <c r="BQ32" s="166"/>
      <c r="BR32" s="162"/>
      <c r="BS32" s="162"/>
      <c r="BT32" s="162"/>
      <c r="BU32" s="162"/>
      <c r="BV32" s="162"/>
      <c r="BW32" s="162" t="s">
        <v>172</v>
      </c>
      <c r="BX32" s="162"/>
      <c r="BY32" s="162"/>
      <c r="BZ32" s="162"/>
      <c r="CA32" s="162"/>
      <c r="CB32" s="166"/>
      <c r="CC32" s="166"/>
      <c r="CD32" s="166"/>
      <c r="CE32" s="166"/>
      <c r="CF32" s="166"/>
      <c r="CG32" s="166"/>
      <c r="CH32" s="166"/>
      <c r="CI32" s="166"/>
      <c r="CJ32" s="166"/>
      <c r="CK32" s="166"/>
      <c r="CL32" s="166"/>
      <c r="CM32" s="166"/>
      <c r="CN32" s="166"/>
      <c r="CO32" s="166" t="s">
        <v>173</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39" t="s">
        <v>174</v>
      </c>
      <c r="D33" s="439"/>
      <c r="E33" s="404" t="s">
        <v>175</v>
      </c>
      <c r="F33" s="404"/>
      <c r="G33" s="404"/>
      <c r="H33" s="404"/>
      <c r="I33" s="404"/>
      <c r="J33" s="404"/>
      <c r="K33" s="404"/>
      <c r="L33" s="404"/>
      <c r="M33" s="404"/>
      <c r="N33" s="404"/>
      <c r="O33" s="404"/>
      <c r="P33" s="404"/>
      <c r="Q33" s="404"/>
      <c r="R33" s="404"/>
      <c r="S33" s="404"/>
      <c r="T33" s="167"/>
      <c r="U33" s="439" t="s">
        <v>174</v>
      </c>
      <c r="V33" s="439"/>
      <c r="W33" s="404" t="s">
        <v>175</v>
      </c>
      <c r="X33" s="404"/>
      <c r="Y33" s="404"/>
      <c r="Z33" s="404"/>
      <c r="AA33" s="404"/>
      <c r="AB33" s="404"/>
      <c r="AC33" s="404"/>
      <c r="AD33" s="404"/>
      <c r="AE33" s="404"/>
      <c r="AF33" s="404"/>
      <c r="AG33" s="404"/>
      <c r="AH33" s="404"/>
      <c r="AI33" s="404"/>
      <c r="AJ33" s="404"/>
      <c r="AK33" s="404"/>
      <c r="AL33" s="167"/>
      <c r="AM33" s="439" t="s">
        <v>174</v>
      </c>
      <c r="AN33" s="439"/>
      <c r="AO33" s="404" t="s">
        <v>175</v>
      </c>
      <c r="AP33" s="404"/>
      <c r="AQ33" s="404"/>
      <c r="AR33" s="404"/>
      <c r="AS33" s="404"/>
      <c r="AT33" s="404"/>
      <c r="AU33" s="404"/>
      <c r="AV33" s="404"/>
      <c r="AW33" s="404"/>
      <c r="AX33" s="404"/>
      <c r="AY33" s="404"/>
      <c r="AZ33" s="404"/>
      <c r="BA33" s="404"/>
      <c r="BB33" s="404"/>
      <c r="BC33" s="404"/>
      <c r="BD33" s="168"/>
      <c r="BE33" s="404" t="s">
        <v>176</v>
      </c>
      <c r="BF33" s="404"/>
      <c r="BG33" s="404" t="s">
        <v>177</v>
      </c>
      <c r="BH33" s="404"/>
      <c r="BI33" s="404"/>
      <c r="BJ33" s="404"/>
      <c r="BK33" s="404"/>
      <c r="BL33" s="404"/>
      <c r="BM33" s="404"/>
      <c r="BN33" s="404"/>
      <c r="BO33" s="404"/>
      <c r="BP33" s="404"/>
      <c r="BQ33" s="404"/>
      <c r="BR33" s="404"/>
      <c r="BS33" s="404"/>
      <c r="BT33" s="404"/>
      <c r="BU33" s="404"/>
      <c r="BV33" s="168"/>
      <c r="BW33" s="439" t="s">
        <v>176</v>
      </c>
      <c r="BX33" s="439"/>
      <c r="BY33" s="404" t="s">
        <v>178</v>
      </c>
      <c r="BZ33" s="404"/>
      <c r="CA33" s="404"/>
      <c r="CB33" s="404"/>
      <c r="CC33" s="404"/>
      <c r="CD33" s="404"/>
      <c r="CE33" s="404"/>
      <c r="CF33" s="404"/>
      <c r="CG33" s="404"/>
      <c r="CH33" s="404"/>
      <c r="CI33" s="404"/>
      <c r="CJ33" s="404"/>
      <c r="CK33" s="404"/>
      <c r="CL33" s="404"/>
      <c r="CM33" s="404"/>
      <c r="CN33" s="167"/>
      <c r="CO33" s="439" t="s">
        <v>174</v>
      </c>
      <c r="CP33" s="439"/>
      <c r="CQ33" s="404" t="s">
        <v>179</v>
      </c>
      <c r="CR33" s="404"/>
      <c r="CS33" s="404"/>
      <c r="CT33" s="404"/>
      <c r="CU33" s="404"/>
      <c r="CV33" s="404"/>
      <c r="CW33" s="404"/>
      <c r="CX33" s="404"/>
      <c r="CY33" s="404"/>
      <c r="CZ33" s="404"/>
      <c r="DA33" s="404"/>
      <c r="DB33" s="404"/>
      <c r="DC33" s="404"/>
      <c r="DD33" s="404"/>
      <c r="DE33" s="404"/>
      <c r="DF33" s="167"/>
      <c r="DG33" s="404" t="s">
        <v>180</v>
      </c>
      <c r="DH33" s="404"/>
      <c r="DI33" s="169"/>
      <c r="DJ33" s="137"/>
      <c r="DK33" s="137"/>
      <c r="DL33" s="137"/>
      <c r="DM33" s="137"/>
      <c r="DN33" s="137"/>
      <c r="DO33" s="137"/>
    </row>
    <row r="34" spans="1:119" ht="32.25" customHeight="1">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3</v>
      </c>
      <c r="V34" s="596"/>
      <c r="W34" s="597" t="str">
        <f>IF('各会計、関係団体の財政状況及び健全化判断比率'!B28="","",'各会計、関係団体の財政状況及び健全化判断比率'!B28)</f>
        <v>国民健康保険特別会計</v>
      </c>
      <c r="X34" s="597"/>
      <c r="Y34" s="597"/>
      <c r="Z34" s="597"/>
      <c r="AA34" s="597"/>
      <c r="AB34" s="597"/>
      <c r="AC34" s="597"/>
      <c r="AD34" s="597"/>
      <c r="AE34" s="597"/>
      <c r="AF34" s="597"/>
      <c r="AG34" s="597"/>
      <c r="AH34" s="597"/>
      <c r="AI34" s="597"/>
      <c r="AJ34" s="597"/>
      <c r="AK34" s="597"/>
      <c r="AL34" s="165"/>
      <c r="AM34" s="596" t="str">
        <f>IF(AO34="","",MAX(C34:D43,U34:V43)+1)</f>
        <v/>
      </c>
      <c r="AN34" s="596"/>
      <c r="AO34" s="597"/>
      <c r="AP34" s="597"/>
      <c r="AQ34" s="597"/>
      <c r="AR34" s="597"/>
      <c r="AS34" s="597"/>
      <c r="AT34" s="597"/>
      <c r="AU34" s="597"/>
      <c r="AV34" s="597"/>
      <c r="AW34" s="597"/>
      <c r="AX34" s="597"/>
      <c r="AY34" s="597"/>
      <c r="AZ34" s="597"/>
      <c r="BA34" s="597"/>
      <c r="BB34" s="597"/>
      <c r="BC34" s="597"/>
      <c r="BD34" s="165"/>
      <c r="BE34" s="596">
        <f>IF(BG34="","",MAX(C34:D43,U34:V43,AM34:AN43)+1)</f>
        <v>5</v>
      </c>
      <c r="BF34" s="596"/>
      <c r="BG34" s="597" t="str">
        <f>IF('各会計、関係団体の財政状況及び健全化判断比率'!B30="","",'各会計、関係団体の財政状況及び健全化判断比率'!B30)</f>
        <v>簡易水道特別会計</v>
      </c>
      <c r="BH34" s="597"/>
      <c r="BI34" s="597"/>
      <c r="BJ34" s="597"/>
      <c r="BK34" s="597"/>
      <c r="BL34" s="597"/>
      <c r="BM34" s="597"/>
      <c r="BN34" s="597"/>
      <c r="BO34" s="597"/>
      <c r="BP34" s="597"/>
      <c r="BQ34" s="597"/>
      <c r="BR34" s="597"/>
      <c r="BS34" s="597"/>
      <c r="BT34" s="597"/>
      <c r="BU34" s="597"/>
      <c r="BV34" s="165"/>
      <c r="BW34" s="596">
        <f>IF(BY34="","",MAX(C34:D43,U34:V43,AM34:AN43,BE34:BF43)+1)</f>
        <v>7</v>
      </c>
      <c r="BX34" s="596"/>
      <c r="BY34" s="597" t="str">
        <f>IF('各会計、関係団体の財政状況及び健全化判断比率'!B68="","",'各会計、関係団体の財政状況及び健全化判断比率'!B68)</f>
        <v>中芸広域連合（一般会計）</v>
      </c>
      <c r="BZ34" s="597"/>
      <c r="CA34" s="597"/>
      <c r="CB34" s="597"/>
      <c r="CC34" s="597"/>
      <c r="CD34" s="597"/>
      <c r="CE34" s="597"/>
      <c r="CF34" s="597"/>
      <c r="CG34" s="597"/>
      <c r="CH34" s="597"/>
      <c r="CI34" s="597"/>
      <c r="CJ34" s="597"/>
      <c r="CK34" s="597"/>
      <c r="CL34" s="597"/>
      <c r="CM34" s="597"/>
      <c r="CN34" s="165"/>
      <c r="CO34" s="596">
        <f>IF(CQ34="","",MAX(C34:D43,U34:V43,AM34:AN43,BE34:BF43,BW34:BX43)+1)</f>
        <v>17</v>
      </c>
      <c r="CP34" s="596"/>
      <c r="CQ34" s="597" t="str">
        <f>IF('各会計、関係団体の財政状況及び健全化判断比率'!BS7="","",'各会計、関係団体の財政状況及び健全化判断比率'!BS7)</f>
        <v>㈱エコアス馬路村</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
      </c>
      <c r="DH34" s="598"/>
      <c r="DI34" s="169"/>
      <c r="DJ34" s="137"/>
      <c r="DK34" s="137"/>
      <c r="DL34" s="137"/>
      <c r="DM34" s="137"/>
      <c r="DN34" s="137"/>
      <c r="DO34" s="137"/>
    </row>
    <row r="35" spans="1:119" ht="32.25" customHeight="1">
      <c r="A35" s="138"/>
      <c r="B35" s="164"/>
      <c r="C35" s="596">
        <f>IF(E35="","",C34+1)</f>
        <v>2</v>
      </c>
      <c r="D35" s="596"/>
      <c r="E35" s="597" t="str">
        <f>IF('各会計、関係団体の財政状況及び健全化判断比率'!B8="","",'各会計、関係団体の財政状況及び健全化判断比率'!B8)</f>
        <v>診療所特別会計</v>
      </c>
      <c r="F35" s="597"/>
      <c r="G35" s="597"/>
      <c r="H35" s="597"/>
      <c r="I35" s="597"/>
      <c r="J35" s="597"/>
      <c r="K35" s="597"/>
      <c r="L35" s="597"/>
      <c r="M35" s="597"/>
      <c r="N35" s="597"/>
      <c r="O35" s="597"/>
      <c r="P35" s="597"/>
      <c r="Q35" s="597"/>
      <c r="R35" s="597"/>
      <c r="S35" s="597"/>
      <c r="T35" s="165"/>
      <c r="U35" s="596">
        <f>IF(W35="","",U34+1)</f>
        <v>4</v>
      </c>
      <c r="V35" s="596"/>
      <c r="W35" s="597" t="str">
        <f>IF('各会計、関係団体の財政状況及び健全化判断比率'!B29="","",'各会計、関係団体の財政状況及び健全化判断比率'!B29)</f>
        <v>後期高齢者医療特別会計</v>
      </c>
      <c r="X35" s="597"/>
      <c r="Y35" s="597"/>
      <c r="Z35" s="597"/>
      <c r="AA35" s="597"/>
      <c r="AB35" s="597"/>
      <c r="AC35" s="597"/>
      <c r="AD35" s="597"/>
      <c r="AE35" s="597"/>
      <c r="AF35" s="597"/>
      <c r="AG35" s="597"/>
      <c r="AH35" s="597"/>
      <c r="AI35" s="597"/>
      <c r="AJ35" s="597"/>
      <c r="AK35" s="597"/>
      <c r="AL35" s="165"/>
      <c r="AM35" s="596" t="str">
        <f t="shared" ref="AM35:AM43" si="0">IF(AO35="","",AM34+1)</f>
        <v/>
      </c>
      <c r="AN35" s="596"/>
      <c r="AO35" s="597"/>
      <c r="AP35" s="597"/>
      <c r="AQ35" s="597"/>
      <c r="AR35" s="597"/>
      <c r="AS35" s="597"/>
      <c r="AT35" s="597"/>
      <c r="AU35" s="597"/>
      <c r="AV35" s="597"/>
      <c r="AW35" s="597"/>
      <c r="AX35" s="597"/>
      <c r="AY35" s="597"/>
      <c r="AZ35" s="597"/>
      <c r="BA35" s="597"/>
      <c r="BB35" s="597"/>
      <c r="BC35" s="597"/>
      <c r="BD35" s="165"/>
      <c r="BE35" s="596">
        <f t="shared" ref="BE35:BE43" si="1">IF(BG35="","",BE34+1)</f>
        <v>6</v>
      </c>
      <c r="BF35" s="596"/>
      <c r="BG35" s="597" t="str">
        <f>IF('各会計、関係団体の財政状況及び健全化判断比率'!B31="","",'各会計、関係団体の財政状況及び健全化判断比率'!B31)</f>
        <v>介護サービス特別会計</v>
      </c>
      <c r="BH35" s="597"/>
      <c r="BI35" s="597"/>
      <c r="BJ35" s="597"/>
      <c r="BK35" s="597"/>
      <c r="BL35" s="597"/>
      <c r="BM35" s="597"/>
      <c r="BN35" s="597"/>
      <c r="BO35" s="597"/>
      <c r="BP35" s="597"/>
      <c r="BQ35" s="597"/>
      <c r="BR35" s="597"/>
      <c r="BS35" s="597"/>
      <c r="BT35" s="597"/>
      <c r="BU35" s="597"/>
      <c r="BV35" s="165"/>
      <c r="BW35" s="596">
        <f t="shared" ref="BW35:BW43" si="2">IF(BY35="","",BW34+1)</f>
        <v>8</v>
      </c>
      <c r="BX35" s="596"/>
      <c r="BY35" s="597" t="str">
        <f>IF('各会計、関係団体の財政状況及び健全化判断比率'!B69="","",'各会計、関係団体の財政状況及び健全化判断比率'!B69)</f>
        <v>中芸広域連合（介護保険事業特別会計）</v>
      </c>
      <c r="BZ35" s="597"/>
      <c r="CA35" s="597"/>
      <c r="CB35" s="597"/>
      <c r="CC35" s="597"/>
      <c r="CD35" s="597"/>
      <c r="CE35" s="597"/>
      <c r="CF35" s="597"/>
      <c r="CG35" s="597"/>
      <c r="CH35" s="597"/>
      <c r="CI35" s="597"/>
      <c r="CJ35" s="597"/>
      <c r="CK35" s="597"/>
      <c r="CL35" s="597"/>
      <c r="CM35" s="597"/>
      <c r="CN35" s="165"/>
      <c r="CO35" s="596" t="str">
        <f t="shared" ref="CO35:CO43" si="3">IF(CQ35="","",CO34+1)</f>
        <v/>
      </c>
      <c r="CP35" s="596"/>
      <c r="CQ35" s="597" t="str">
        <f>IF('各会計、関係団体の財政状況及び健全化判断比率'!BS8="","",'各会計、関係団体の財政状況及び健全化判断比率'!BS8)</f>
        <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c r="A36" s="138"/>
      <c r="B36" s="164"/>
      <c r="C36" s="596" t="str">
        <f>IF(E36="","",C35+1)</f>
        <v/>
      </c>
      <c r="D36" s="596"/>
      <c r="E36" s="597" t="str">
        <f>IF('各会計、関係団体の財政状況及び健全化判断比率'!B9="","",'各会計、関係団体の財政状況及び健全化判断比率'!B9)</f>
        <v/>
      </c>
      <c r="F36" s="597"/>
      <c r="G36" s="597"/>
      <c r="H36" s="597"/>
      <c r="I36" s="597"/>
      <c r="J36" s="597"/>
      <c r="K36" s="597"/>
      <c r="L36" s="597"/>
      <c r="M36" s="597"/>
      <c r="N36" s="597"/>
      <c r="O36" s="597"/>
      <c r="P36" s="597"/>
      <c r="Q36" s="597"/>
      <c r="R36" s="597"/>
      <c r="S36" s="597"/>
      <c r="T36" s="165"/>
      <c r="U36" s="596" t="str">
        <f t="shared" ref="U36:U43" si="4">IF(W36="","",U35+1)</f>
        <v/>
      </c>
      <c r="V36" s="596"/>
      <c r="W36" s="597"/>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t="str">
        <f t="shared" si="1"/>
        <v/>
      </c>
      <c r="BF36" s="596"/>
      <c r="BG36" s="597"/>
      <c r="BH36" s="597"/>
      <c r="BI36" s="597"/>
      <c r="BJ36" s="597"/>
      <c r="BK36" s="597"/>
      <c r="BL36" s="597"/>
      <c r="BM36" s="597"/>
      <c r="BN36" s="597"/>
      <c r="BO36" s="597"/>
      <c r="BP36" s="597"/>
      <c r="BQ36" s="597"/>
      <c r="BR36" s="597"/>
      <c r="BS36" s="597"/>
      <c r="BT36" s="597"/>
      <c r="BU36" s="597"/>
      <c r="BV36" s="165"/>
      <c r="BW36" s="596">
        <f t="shared" si="2"/>
        <v>9</v>
      </c>
      <c r="BX36" s="596"/>
      <c r="BY36" s="597" t="str">
        <f>IF('各会計、関係団体の財政状況及び健全化判断比率'!B70="","",'各会計、関係団体の財政状況及び健全化判断比率'!B70)</f>
        <v>安芸広域市町村圏事務組合</v>
      </c>
      <c r="BZ36" s="597"/>
      <c r="CA36" s="597"/>
      <c r="CB36" s="597"/>
      <c r="CC36" s="597"/>
      <c r="CD36" s="597"/>
      <c r="CE36" s="597"/>
      <c r="CF36" s="597"/>
      <c r="CG36" s="597"/>
      <c r="CH36" s="597"/>
      <c r="CI36" s="597"/>
      <c r="CJ36" s="597"/>
      <c r="CK36" s="597"/>
      <c r="CL36" s="597"/>
      <c r="CM36" s="597"/>
      <c r="CN36" s="165"/>
      <c r="CO36" s="596" t="str">
        <f t="shared" si="3"/>
        <v/>
      </c>
      <c r="CP36" s="596"/>
      <c r="CQ36" s="597" t="str">
        <f>IF('各会計、関係団体の財政状況及び健全化判断比率'!BS9="","",'各会計、関係団体の財政状況及び健全化判断比率'!BS9)</f>
        <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t="str">
        <f t="shared" si="4"/>
        <v/>
      </c>
      <c r="V37" s="596"/>
      <c r="W37" s="597"/>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t="str">
        <f t="shared" si="1"/>
        <v/>
      </c>
      <c r="BF37" s="596"/>
      <c r="BG37" s="597"/>
      <c r="BH37" s="597"/>
      <c r="BI37" s="597"/>
      <c r="BJ37" s="597"/>
      <c r="BK37" s="597"/>
      <c r="BL37" s="597"/>
      <c r="BM37" s="597"/>
      <c r="BN37" s="597"/>
      <c r="BO37" s="597"/>
      <c r="BP37" s="597"/>
      <c r="BQ37" s="597"/>
      <c r="BR37" s="597"/>
      <c r="BS37" s="597"/>
      <c r="BT37" s="597"/>
      <c r="BU37" s="597"/>
      <c r="BV37" s="165"/>
      <c r="BW37" s="596">
        <f t="shared" si="2"/>
        <v>10</v>
      </c>
      <c r="BX37" s="596"/>
      <c r="BY37" s="597" t="str">
        <f>IF('各会計、関係団体の財政状況及び健全化判断比率'!B71="","",'各会計、関係団体の財政状況及び健全化判断比率'!B71)</f>
        <v>安芸広域市町村圏特別養護老人ホーム組合</v>
      </c>
      <c r="BZ37" s="597"/>
      <c r="CA37" s="597"/>
      <c r="CB37" s="597"/>
      <c r="CC37" s="597"/>
      <c r="CD37" s="597"/>
      <c r="CE37" s="597"/>
      <c r="CF37" s="597"/>
      <c r="CG37" s="597"/>
      <c r="CH37" s="597"/>
      <c r="CI37" s="597"/>
      <c r="CJ37" s="597"/>
      <c r="CK37" s="597"/>
      <c r="CL37" s="597"/>
      <c r="CM37" s="597"/>
      <c r="CN37" s="165"/>
      <c r="CO37" s="596" t="str">
        <f t="shared" si="3"/>
        <v/>
      </c>
      <c r="CP37" s="596"/>
      <c r="CQ37" s="597" t="str">
        <f>IF('各会計、関係団体の財政状況及び健全化判断比率'!BS10="","",'各会計、関係団体の財政状況及び健全化判断比率'!BS10)</f>
        <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t="str">
        <f t="shared" si="4"/>
        <v/>
      </c>
      <c r="V38" s="596"/>
      <c r="W38" s="597"/>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f t="shared" si="2"/>
        <v>11</v>
      </c>
      <c r="BX38" s="596"/>
      <c r="BY38" s="597" t="str">
        <f>IF('各会計、関係団体の財政状況及び健全化判断比率'!B72="","",'各会計、関係団体の財政状況及び健全化判断比率'!B72)</f>
        <v>高知県市町村総合事務組合（一般会計）</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f t="shared" si="2"/>
        <v>12</v>
      </c>
      <c r="BX39" s="596"/>
      <c r="BY39" s="597" t="str">
        <f>IF('各会計、関係団体の財政状況及び健全化判断比率'!B73="","",'各会計、関係団体の財政状況及び健全化判断比率'!B73)</f>
        <v>高知県市町村総合事務組合（交通災害共済事業）</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f t="shared" si="2"/>
        <v>13</v>
      </c>
      <c r="BX40" s="596"/>
      <c r="BY40" s="597" t="str">
        <f>IF('各会計、関係団体の財政状況及び健全化判断比率'!B74="","",'各会計、関係団体の財政状況及び健全化判断比率'!B74)</f>
        <v>高知県市町村総合事務組合（会館建設事業）</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f t="shared" si="2"/>
        <v>14</v>
      </c>
      <c r="BX41" s="596"/>
      <c r="BY41" s="597" t="str">
        <f>IF('各会計、関係団体の財政状況及び健全化判断比率'!B75="","",'各会計、関係団体の財政状況及び健全化判断比率'!B75)</f>
        <v>こうち人づくり広域連合（一般会計）</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f t="shared" si="2"/>
        <v>15</v>
      </c>
      <c r="BX42" s="596"/>
      <c r="BY42" s="597" t="str">
        <f>IF('各会計、関係団体の財政状況及び健全化判断比率'!B76="","",'各会計、関係団体の財政状況及び健全化判断比率'!B76)</f>
        <v>高知県後期高齢者医療広域連合（一般会計）</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f t="shared" si="2"/>
        <v>16</v>
      </c>
      <c r="BX43" s="596"/>
      <c r="BY43" s="597" t="str">
        <f>IF('各会計、関係団体の財政状況及び健全化判断比率'!B77="","",'各会計、関係団体の財政状況及び健全化判断比率'!B77)</f>
        <v>高知県後期高齢者医療広域連合（後期高齢者医療特別会計）</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181</v>
      </c>
      <c r="C46" s="137"/>
      <c r="D46" s="137"/>
      <c r="E46" s="137" t="s">
        <v>182</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183</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184</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185</v>
      </c>
    </row>
    <row r="50" spans="5:5">
      <c r="E50" s="139" t="s">
        <v>186</v>
      </c>
    </row>
    <row r="51" spans="5:5">
      <c r="E51" s="139" t="s">
        <v>187</v>
      </c>
    </row>
    <row r="52" spans="5:5">
      <c r="E52" s="139" t="s">
        <v>188</v>
      </c>
    </row>
    <row r="53" spans="5:5"/>
    <row r="54" spans="5:5"/>
    <row r="55" spans="5:5"/>
    <row r="56" spans="5:5"/>
    <row r="57" spans="5:5" hidden="1"/>
    <row r="58" spans="5:5" hidden="1"/>
    <row r="59" spans="5:5" hidden="1"/>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81" t="s">
        <v>531</v>
      </c>
      <c r="D34" s="1181"/>
      <c r="E34" s="1182"/>
      <c r="F34" s="32">
        <v>5.64</v>
      </c>
      <c r="G34" s="33">
        <v>4.66</v>
      </c>
      <c r="H34" s="33">
        <v>3.76</v>
      </c>
      <c r="I34" s="33">
        <v>8.2899999999999991</v>
      </c>
      <c r="J34" s="34">
        <v>8.32</v>
      </c>
      <c r="K34" s="22"/>
      <c r="L34" s="22"/>
      <c r="M34" s="22"/>
      <c r="N34" s="22"/>
      <c r="O34" s="22"/>
      <c r="P34" s="22"/>
    </row>
    <row r="35" spans="1:16" ht="39" customHeight="1">
      <c r="A35" s="22"/>
      <c r="B35" s="35"/>
      <c r="C35" s="1175" t="s">
        <v>532</v>
      </c>
      <c r="D35" s="1176"/>
      <c r="E35" s="1177"/>
      <c r="F35" s="36">
        <v>0.84</v>
      </c>
      <c r="G35" s="37">
        <v>1.27</v>
      </c>
      <c r="H35" s="37">
        <v>0.39</v>
      </c>
      <c r="I35" s="37">
        <v>0.18</v>
      </c>
      <c r="J35" s="38">
        <v>1.1599999999999999</v>
      </c>
      <c r="K35" s="22"/>
      <c r="L35" s="22"/>
      <c r="M35" s="22"/>
      <c r="N35" s="22"/>
      <c r="O35" s="22"/>
      <c r="P35" s="22"/>
    </row>
    <row r="36" spans="1:16" ht="39" customHeight="1">
      <c r="A36" s="22"/>
      <c r="B36" s="35"/>
      <c r="C36" s="1175" t="s">
        <v>533</v>
      </c>
      <c r="D36" s="1176"/>
      <c r="E36" s="1177"/>
      <c r="F36" s="36">
        <v>0.1</v>
      </c>
      <c r="G36" s="37">
        <v>0.12</v>
      </c>
      <c r="H36" s="37">
        <v>0.05</v>
      </c>
      <c r="I36" s="37">
        <v>0.06</v>
      </c>
      <c r="J36" s="38">
        <v>0.19</v>
      </c>
      <c r="K36" s="22"/>
      <c r="L36" s="22"/>
      <c r="M36" s="22"/>
      <c r="N36" s="22"/>
      <c r="O36" s="22"/>
      <c r="P36" s="22"/>
    </row>
    <row r="37" spans="1:16" ht="39" customHeight="1">
      <c r="A37" s="22"/>
      <c r="B37" s="35"/>
      <c r="C37" s="1175" t="s">
        <v>534</v>
      </c>
      <c r="D37" s="1176"/>
      <c r="E37" s="1177"/>
      <c r="F37" s="36">
        <v>0.09</v>
      </c>
      <c r="G37" s="37">
        <v>0.05</v>
      </c>
      <c r="H37" s="37">
        <v>0.21</v>
      </c>
      <c r="I37" s="37">
        <v>0.16</v>
      </c>
      <c r="J37" s="38">
        <v>0.1</v>
      </c>
      <c r="K37" s="22"/>
      <c r="L37" s="22"/>
      <c r="M37" s="22"/>
      <c r="N37" s="22"/>
      <c r="O37" s="22"/>
      <c r="P37" s="22"/>
    </row>
    <row r="38" spans="1:16" ht="39" customHeight="1">
      <c r="A38" s="22"/>
      <c r="B38" s="35"/>
      <c r="C38" s="1175" t="s">
        <v>535</v>
      </c>
      <c r="D38" s="1176"/>
      <c r="E38" s="1177"/>
      <c r="F38" s="36">
        <v>0.01</v>
      </c>
      <c r="G38" s="37">
        <v>0.03</v>
      </c>
      <c r="H38" s="37">
        <v>0.06</v>
      </c>
      <c r="I38" s="37">
        <v>0.03</v>
      </c>
      <c r="J38" s="38">
        <v>0.09</v>
      </c>
      <c r="K38" s="22"/>
      <c r="L38" s="22"/>
      <c r="M38" s="22"/>
      <c r="N38" s="22"/>
      <c r="O38" s="22"/>
      <c r="P38" s="22"/>
    </row>
    <row r="39" spans="1:16" ht="39" customHeight="1">
      <c r="A39" s="22"/>
      <c r="B39" s="35"/>
      <c r="C39" s="1175" t="s">
        <v>536</v>
      </c>
      <c r="D39" s="1176"/>
      <c r="E39" s="1177"/>
      <c r="F39" s="36">
        <v>0</v>
      </c>
      <c r="G39" s="37">
        <v>0.01</v>
      </c>
      <c r="H39" s="37">
        <v>0</v>
      </c>
      <c r="I39" s="37">
        <v>0.01</v>
      </c>
      <c r="J39" s="38">
        <v>0.01</v>
      </c>
      <c r="K39" s="22"/>
      <c r="L39" s="22"/>
      <c r="M39" s="22"/>
      <c r="N39" s="22"/>
      <c r="O39" s="22"/>
      <c r="P39" s="22"/>
    </row>
    <row r="40" spans="1:16" ht="39" customHeight="1">
      <c r="A40" s="22"/>
      <c r="B40" s="35"/>
      <c r="C40" s="1175"/>
      <c r="D40" s="1176"/>
      <c r="E40" s="1177"/>
      <c r="F40" s="36"/>
      <c r="G40" s="37"/>
      <c r="H40" s="37"/>
      <c r="I40" s="37"/>
      <c r="J40" s="38"/>
      <c r="K40" s="22"/>
      <c r="L40" s="22"/>
      <c r="M40" s="22"/>
      <c r="N40" s="22"/>
      <c r="O40" s="22"/>
      <c r="P40" s="22"/>
    </row>
    <row r="41" spans="1:16" ht="39" customHeight="1">
      <c r="A41" s="22"/>
      <c r="B41" s="35"/>
      <c r="C41" s="1175"/>
      <c r="D41" s="1176"/>
      <c r="E41" s="1177"/>
      <c r="F41" s="36"/>
      <c r="G41" s="37"/>
      <c r="H41" s="37"/>
      <c r="I41" s="37"/>
      <c r="J41" s="38"/>
      <c r="K41" s="22"/>
      <c r="L41" s="22"/>
      <c r="M41" s="22"/>
      <c r="N41" s="22"/>
      <c r="O41" s="22"/>
      <c r="P41" s="22"/>
    </row>
    <row r="42" spans="1:16" ht="39" customHeight="1">
      <c r="A42" s="22"/>
      <c r="B42" s="39"/>
      <c r="C42" s="1175" t="s">
        <v>537</v>
      </c>
      <c r="D42" s="1176"/>
      <c r="E42" s="1177"/>
      <c r="F42" s="36" t="s">
        <v>482</v>
      </c>
      <c r="G42" s="37" t="s">
        <v>482</v>
      </c>
      <c r="H42" s="37" t="s">
        <v>482</v>
      </c>
      <c r="I42" s="37" t="s">
        <v>482</v>
      </c>
      <c r="J42" s="38" t="s">
        <v>482</v>
      </c>
      <c r="K42" s="22"/>
      <c r="L42" s="22"/>
      <c r="M42" s="22"/>
      <c r="N42" s="22"/>
      <c r="O42" s="22"/>
      <c r="P42" s="22"/>
    </row>
    <row r="43" spans="1:16" ht="39" customHeight="1" thickBot="1">
      <c r="A43" s="22"/>
      <c r="B43" s="40"/>
      <c r="C43" s="1178" t="s">
        <v>538</v>
      </c>
      <c r="D43" s="1179"/>
      <c r="E43" s="1180"/>
      <c r="F43" s="41" t="s">
        <v>482</v>
      </c>
      <c r="G43" s="42" t="s">
        <v>482</v>
      </c>
      <c r="H43" s="42" t="s">
        <v>482</v>
      </c>
      <c r="I43" s="42" t="s">
        <v>482</v>
      </c>
      <c r="J43" s="43" t="s">
        <v>482</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91" t="s">
        <v>10</v>
      </c>
      <c r="C45" s="1192"/>
      <c r="D45" s="58"/>
      <c r="E45" s="1197" t="s">
        <v>11</v>
      </c>
      <c r="F45" s="1197"/>
      <c r="G45" s="1197"/>
      <c r="H45" s="1197"/>
      <c r="I45" s="1197"/>
      <c r="J45" s="1198"/>
      <c r="K45" s="59">
        <v>265</v>
      </c>
      <c r="L45" s="60">
        <v>245</v>
      </c>
      <c r="M45" s="60">
        <v>201</v>
      </c>
      <c r="N45" s="60">
        <v>227</v>
      </c>
      <c r="O45" s="61">
        <v>217</v>
      </c>
      <c r="P45" s="48"/>
      <c r="Q45" s="48"/>
      <c r="R45" s="48"/>
      <c r="S45" s="48"/>
      <c r="T45" s="48"/>
      <c r="U45" s="48"/>
    </row>
    <row r="46" spans="1:21" ht="30.75" customHeight="1">
      <c r="A46" s="48"/>
      <c r="B46" s="1193"/>
      <c r="C46" s="1194"/>
      <c r="D46" s="62"/>
      <c r="E46" s="1185" t="s">
        <v>12</v>
      </c>
      <c r="F46" s="1185"/>
      <c r="G46" s="1185"/>
      <c r="H46" s="1185"/>
      <c r="I46" s="1185"/>
      <c r="J46" s="1186"/>
      <c r="K46" s="63" t="s">
        <v>482</v>
      </c>
      <c r="L46" s="64" t="s">
        <v>482</v>
      </c>
      <c r="M46" s="64" t="s">
        <v>482</v>
      </c>
      <c r="N46" s="64" t="s">
        <v>482</v>
      </c>
      <c r="O46" s="65" t="s">
        <v>482</v>
      </c>
      <c r="P46" s="48"/>
      <c r="Q46" s="48"/>
      <c r="R46" s="48"/>
      <c r="S46" s="48"/>
      <c r="T46" s="48"/>
      <c r="U46" s="48"/>
    </row>
    <row r="47" spans="1:21" ht="30.75" customHeight="1">
      <c r="A47" s="48"/>
      <c r="B47" s="1193"/>
      <c r="C47" s="1194"/>
      <c r="D47" s="62"/>
      <c r="E47" s="1185" t="s">
        <v>13</v>
      </c>
      <c r="F47" s="1185"/>
      <c r="G47" s="1185"/>
      <c r="H47" s="1185"/>
      <c r="I47" s="1185"/>
      <c r="J47" s="1186"/>
      <c r="K47" s="63" t="s">
        <v>482</v>
      </c>
      <c r="L47" s="64" t="s">
        <v>482</v>
      </c>
      <c r="M47" s="64" t="s">
        <v>482</v>
      </c>
      <c r="N47" s="64" t="s">
        <v>482</v>
      </c>
      <c r="O47" s="65" t="s">
        <v>482</v>
      </c>
      <c r="P47" s="48"/>
      <c r="Q47" s="48"/>
      <c r="R47" s="48"/>
      <c r="S47" s="48"/>
      <c r="T47" s="48"/>
      <c r="U47" s="48"/>
    </row>
    <row r="48" spans="1:21" ht="30.75" customHeight="1">
      <c r="A48" s="48"/>
      <c r="B48" s="1193"/>
      <c r="C48" s="1194"/>
      <c r="D48" s="62"/>
      <c r="E48" s="1185" t="s">
        <v>14</v>
      </c>
      <c r="F48" s="1185"/>
      <c r="G48" s="1185"/>
      <c r="H48" s="1185"/>
      <c r="I48" s="1185"/>
      <c r="J48" s="1186"/>
      <c r="K48" s="63">
        <v>11</v>
      </c>
      <c r="L48" s="64">
        <v>7</v>
      </c>
      <c r="M48" s="64">
        <v>12</v>
      </c>
      <c r="N48" s="64">
        <v>12</v>
      </c>
      <c r="O48" s="65">
        <v>13</v>
      </c>
      <c r="P48" s="48"/>
      <c r="Q48" s="48"/>
      <c r="R48" s="48"/>
      <c r="S48" s="48"/>
      <c r="T48" s="48"/>
      <c r="U48" s="48"/>
    </row>
    <row r="49" spans="1:21" ht="30.75" customHeight="1">
      <c r="A49" s="48"/>
      <c r="B49" s="1193"/>
      <c r="C49" s="1194"/>
      <c r="D49" s="62"/>
      <c r="E49" s="1185" t="s">
        <v>15</v>
      </c>
      <c r="F49" s="1185"/>
      <c r="G49" s="1185"/>
      <c r="H49" s="1185"/>
      <c r="I49" s="1185"/>
      <c r="J49" s="1186"/>
      <c r="K49" s="63">
        <v>24</v>
      </c>
      <c r="L49" s="64">
        <v>18</v>
      </c>
      <c r="M49" s="64">
        <v>18</v>
      </c>
      <c r="N49" s="64">
        <v>18</v>
      </c>
      <c r="O49" s="65">
        <v>18</v>
      </c>
      <c r="P49" s="48"/>
      <c r="Q49" s="48"/>
      <c r="R49" s="48"/>
      <c r="S49" s="48"/>
      <c r="T49" s="48"/>
      <c r="U49" s="48"/>
    </row>
    <row r="50" spans="1:21" ht="30.75" customHeight="1">
      <c r="A50" s="48"/>
      <c r="B50" s="1193"/>
      <c r="C50" s="1194"/>
      <c r="D50" s="62"/>
      <c r="E50" s="1185" t="s">
        <v>16</v>
      </c>
      <c r="F50" s="1185"/>
      <c r="G50" s="1185"/>
      <c r="H50" s="1185"/>
      <c r="I50" s="1185"/>
      <c r="J50" s="1186"/>
      <c r="K50" s="63" t="s">
        <v>482</v>
      </c>
      <c r="L50" s="64" t="s">
        <v>482</v>
      </c>
      <c r="M50" s="64" t="s">
        <v>482</v>
      </c>
      <c r="N50" s="64" t="s">
        <v>482</v>
      </c>
      <c r="O50" s="65" t="s">
        <v>482</v>
      </c>
      <c r="P50" s="48"/>
      <c r="Q50" s="48"/>
      <c r="R50" s="48"/>
      <c r="S50" s="48"/>
      <c r="T50" s="48"/>
      <c r="U50" s="48"/>
    </row>
    <row r="51" spans="1:21" ht="30.75" customHeight="1">
      <c r="A51" s="48"/>
      <c r="B51" s="1195"/>
      <c r="C51" s="1196"/>
      <c r="D51" s="66"/>
      <c r="E51" s="1185" t="s">
        <v>17</v>
      </c>
      <c r="F51" s="1185"/>
      <c r="G51" s="1185"/>
      <c r="H51" s="1185"/>
      <c r="I51" s="1185"/>
      <c r="J51" s="1186"/>
      <c r="K51" s="63" t="s">
        <v>482</v>
      </c>
      <c r="L51" s="64" t="s">
        <v>482</v>
      </c>
      <c r="M51" s="64" t="s">
        <v>482</v>
      </c>
      <c r="N51" s="64" t="s">
        <v>482</v>
      </c>
      <c r="O51" s="65" t="s">
        <v>482</v>
      </c>
      <c r="P51" s="48"/>
      <c r="Q51" s="48"/>
      <c r="R51" s="48"/>
      <c r="S51" s="48"/>
      <c r="T51" s="48"/>
      <c r="U51" s="48"/>
    </row>
    <row r="52" spans="1:21" ht="30.75" customHeight="1">
      <c r="A52" s="48"/>
      <c r="B52" s="1183" t="s">
        <v>18</v>
      </c>
      <c r="C52" s="1184"/>
      <c r="D52" s="66"/>
      <c r="E52" s="1185" t="s">
        <v>19</v>
      </c>
      <c r="F52" s="1185"/>
      <c r="G52" s="1185"/>
      <c r="H52" s="1185"/>
      <c r="I52" s="1185"/>
      <c r="J52" s="1186"/>
      <c r="K52" s="63">
        <v>216</v>
      </c>
      <c r="L52" s="64">
        <v>212</v>
      </c>
      <c r="M52" s="64">
        <v>180</v>
      </c>
      <c r="N52" s="64">
        <v>205</v>
      </c>
      <c r="O52" s="65">
        <v>194</v>
      </c>
      <c r="P52" s="48"/>
      <c r="Q52" s="48"/>
      <c r="R52" s="48"/>
      <c r="S52" s="48"/>
      <c r="T52" s="48"/>
      <c r="U52" s="48"/>
    </row>
    <row r="53" spans="1:21" ht="30.75" customHeight="1" thickBot="1">
      <c r="A53" s="48"/>
      <c r="B53" s="1187" t="s">
        <v>20</v>
      </c>
      <c r="C53" s="1188"/>
      <c r="D53" s="67"/>
      <c r="E53" s="1189" t="s">
        <v>21</v>
      </c>
      <c r="F53" s="1189"/>
      <c r="G53" s="1189"/>
      <c r="H53" s="1189"/>
      <c r="I53" s="1189"/>
      <c r="J53" s="1190"/>
      <c r="K53" s="68">
        <v>84</v>
      </c>
      <c r="L53" s="69">
        <v>58</v>
      </c>
      <c r="M53" s="69">
        <v>51</v>
      </c>
      <c r="N53" s="69">
        <v>52</v>
      </c>
      <c r="O53" s="70">
        <v>54</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sheetPr codeName="MasterSheet7">
    <pageSetUpPr fitToPage="1"/>
  </sheetPr>
  <dimension ref="B1:M85"/>
  <sheetViews>
    <sheetView showGridLines="0"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522</v>
      </c>
      <c r="J40" s="79" t="s">
        <v>523</v>
      </c>
      <c r="K40" s="79" t="s">
        <v>524</v>
      </c>
      <c r="L40" s="79" t="s">
        <v>525</v>
      </c>
      <c r="M40" s="80" t="s">
        <v>526</v>
      </c>
    </row>
    <row r="41" spans="2:13" ht="27.75" customHeight="1">
      <c r="B41" s="1199" t="s">
        <v>23</v>
      </c>
      <c r="C41" s="1200"/>
      <c r="D41" s="81"/>
      <c r="E41" s="1205" t="s">
        <v>24</v>
      </c>
      <c r="F41" s="1205"/>
      <c r="G41" s="1205"/>
      <c r="H41" s="1206"/>
      <c r="I41" s="82">
        <v>2125</v>
      </c>
      <c r="J41" s="83">
        <v>2165</v>
      </c>
      <c r="K41" s="83">
        <v>2244</v>
      </c>
      <c r="L41" s="83">
        <v>2312</v>
      </c>
      <c r="M41" s="84">
        <v>2296</v>
      </c>
    </row>
    <row r="42" spans="2:13" ht="27.75" customHeight="1">
      <c r="B42" s="1201"/>
      <c r="C42" s="1202"/>
      <c r="D42" s="85"/>
      <c r="E42" s="1207" t="s">
        <v>25</v>
      </c>
      <c r="F42" s="1207"/>
      <c r="G42" s="1207"/>
      <c r="H42" s="1208"/>
      <c r="I42" s="86">
        <v>1</v>
      </c>
      <c r="J42" s="87">
        <v>0</v>
      </c>
      <c r="K42" s="87">
        <v>0</v>
      </c>
      <c r="L42" s="87" t="s">
        <v>482</v>
      </c>
      <c r="M42" s="88" t="s">
        <v>482</v>
      </c>
    </row>
    <row r="43" spans="2:13" ht="27.75" customHeight="1">
      <c r="B43" s="1201"/>
      <c r="C43" s="1202"/>
      <c r="D43" s="85"/>
      <c r="E43" s="1207" t="s">
        <v>26</v>
      </c>
      <c r="F43" s="1207"/>
      <c r="G43" s="1207"/>
      <c r="H43" s="1208"/>
      <c r="I43" s="86">
        <v>100</v>
      </c>
      <c r="J43" s="87">
        <v>122</v>
      </c>
      <c r="K43" s="87">
        <v>173</v>
      </c>
      <c r="L43" s="87">
        <v>209</v>
      </c>
      <c r="M43" s="88">
        <v>228</v>
      </c>
    </row>
    <row r="44" spans="2:13" ht="27.75" customHeight="1">
      <c r="B44" s="1201"/>
      <c r="C44" s="1202"/>
      <c r="D44" s="85"/>
      <c r="E44" s="1207" t="s">
        <v>27</v>
      </c>
      <c r="F44" s="1207"/>
      <c r="G44" s="1207"/>
      <c r="H44" s="1208"/>
      <c r="I44" s="86">
        <v>140</v>
      </c>
      <c r="J44" s="87">
        <v>124</v>
      </c>
      <c r="K44" s="87">
        <v>108</v>
      </c>
      <c r="L44" s="87">
        <v>162</v>
      </c>
      <c r="M44" s="88">
        <v>75</v>
      </c>
    </row>
    <row r="45" spans="2:13" ht="27.75" customHeight="1">
      <c r="B45" s="1201"/>
      <c r="C45" s="1202"/>
      <c r="D45" s="85"/>
      <c r="E45" s="1207" t="s">
        <v>28</v>
      </c>
      <c r="F45" s="1207"/>
      <c r="G45" s="1207"/>
      <c r="H45" s="1208"/>
      <c r="I45" s="86">
        <v>241</v>
      </c>
      <c r="J45" s="87">
        <v>230</v>
      </c>
      <c r="K45" s="87">
        <v>281</v>
      </c>
      <c r="L45" s="87">
        <v>298</v>
      </c>
      <c r="M45" s="88">
        <v>230</v>
      </c>
    </row>
    <row r="46" spans="2:13" ht="27.75" customHeight="1">
      <c r="B46" s="1201"/>
      <c r="C46" s="1202"/>
      <c r="D46" s="85"/>
      <c r="E46" s="1207" t="s">
        <v>29</v>
      </c>
      <c r="F46" s="1207"/>
      <c r="G46" s="1207"/>
      <c r="H46" s="1208"/>
      <c r="I46" s="86" t="s">
        <v>482</v>
      </c>
      <c r="J46" s="87" t="s">
        <v>482</v>
      </c>
      <c r="K46" s="87" t="s">
        <v>482</v>
      </c>
      <c r="L46" s="87" t="s">
        <v>482</v>
      </c>
      <c r="M46" s="88" t="s">
        <v>482</v>
      </c>
    </row>
    <row r="47" spans="2:13" ht="27.75" customHeight="1">
      <c r="B47" s="1201"/>
      <c r="C47" s="1202"/>
      <c r="D47" s="85"/>
      <c r="E47" s="1207" t="s">
        <v>30</v>
      </c>
      <c r="F47" s="1207"/>
      <c r="G47" s="1207"/>
      <c r="H47" s="1208"/>
      <c r="I47" s="86" t="s">
        <v>482</v>
      </c>
      <c r="J47" s="87" t="s">
        <v>482</v>
      </c>
      <c r="K47" s="87" t="s">
        <v>482</v>
      </c>
      <c r="L47" s="87" t="s">
        <v>482</v>
      </c>
      <c r="M47" s="88" t="s">
        <v>482</v>
      </c>
    </row>
    <row r="48" spans="2:13" ht="27.75" customHeight="1">
      <c r="B48" s="1203"/>
      <c r="C48" s="1204"/>
      <c r="D48" s="85"/>
      <c r="E48" s="1207" t="s">
        <v>31</v>
      </c>
      <c r="F48" s="1207"/>
      <c r="G48" s="1207"/>
      <c r="H48" s="1208"/>
      <c r="I48" s="86" t="s">
        <v>482</v>
      </c>
      <c r="J48" s="87" t="s">
        <v>482</v>
      </c>
      <c r="K48" s="87" t="s">
        <v>482</v>
      </c>
      <c r="L48" s="87" t="s">
        <v>482</v>
      </c>
      <c r="M48" s="88" t="s">
        <v>482</v>
      </c>
    </row>
    <row r="49" spans="2:13" ht="27.75" customHeight="1">
      <c r="B49" s="1209" t="s">
        <v>32</v>
      </c>
      <c r="C49" s="1210"/>
      <c r="D49" s="89"/>
      <c r="E49" s="1207" t="s">
        <v>33</v>
      </c>
      <c r="F49" s="1207"/>
      <c r="G49" s="1207"/>
      <c r="H49" s="1208"/>
      <c r="I49" s="86">
        <v>1845</v>
      </c>
      <c r="J49" s="87">
        <v>2060</v>
      </c>
      <c r="K49" s="87">
        <v>2180</v>
      </c>
      <c r="L49" s="87">
        <v>1820</v>
      </c>
      <c r="M49" s="88">
        <v>1790</v>
      </c>
    </row>
    <row r="50" spans="2:13" ht="27.75" customHeight="1">
      <c r="B50" s="1201"/>
      <c r="C50" s="1202"/>
      <c r="D50" s="85"/>
      <c r="E50" s="1207" t="s">
        <v>34</v>
      </c>
      <c r="F50" s="1207"/>
      <c r="G50" s="1207"/>
      <c r="H50" s="1208"/>
      <c r="I50" s="86" t="s">
        <v>482</v>
      </c>
      <c r="J50" s="87" t="s">
        <v>482</v>
      </c>
      <c r="K50" s="87" t="s">
        <v>482</v>
      </c>
      <c r="L50" s="87" t="s">
        <v>482</v>
      </c>
      <c r="M50" s="88" t="s">
        <v>482</v>
      </c>
    </row>
    <row r="51" spans="2:13" ht="27.75" customHeight="1">
      <c r="B51" s="1203"/>
      <c r="C51" s="1204"/>
      <c r="D51" s="85"/>
      <c r="E51" s="1207" t="s">
        <v>35</v>
      </c>
      <c r="F51" s="1207"/>
      <c r="G51" s="1207"/>
      <c r="H51" s="1208"/>
      <c r="I51" s="86">
        <v>1638</v>
      </c>
      <c r="J51" s="87">
        <v>1928</v>
      </c>
      <c r="K51" s="87">
        <v>1921</v>
      </c>
      <c r="L51" s="87">
        <v>1938</v>
      </c>
      <c r="M51" s="88">
        <v>1907</v>
      </c>
    </row>
    <row r="52" spans="2:13" ht="27.75" customHeight="1" thickBot="1">
      <c r="B52" s="1211" t="s">
        <v>36</v>
      </c>
      <c r="C52" s="1212"/>
      <c r="D52" s="90"/>
      <c r="E52" s="1213" t="s">
        <v>37</v>
      </c>
      <c r="F52" s="1213"/>
      <c r="G52" s="1213"/>
      <c r="H52" s="1214"/>
      <c r="I52" s="91">
        <v>-876</v>
      </c>
      <c r="J52" s="92">
        <v>-1347</v>
      </c>
      <c r="K52" s="92">
        <v>-1295</v>
      </c>
      <c r="L52" s="92">
        <v>-776</v>
      </c>
      <c r="M52" s="93">
        <v>-869</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sheetPr>
    <pageSetUpPr fitToPage="1"/>
  </sheetPr>
  <dimension ref="A1:WVY191"/>
  <sheetViews>
    <sheetView showGridLines="0" zoomScale="70" zoomScaleNormal="70" zoomScaleSheetLayoutView="55" workbookViewId="0"/>
  </sheetViews>
  <sheetFormatPr defaultColWidth="0" defaultRowHeight="13.5"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42"/>
      <c r="B1" s="343"/>
      <c r="P1" s="244"/>
      <c r="Q1" s="244"/>
    </row>
    <row r="2" spans="1:51" ht="25.5">
      <c r="A2" s="342"/>
      <c r="C2" s="344"/>
      <c r="P2" s="244"/>
      <c r="Q2" s="244"/>
    </row>
    <row r="3" spans="1:51" ht="25.5">
      <c r="A3" s="342"/>
      <c r="C3" s="344"/>
      <c r="P3" s="244"/>
      <c r="Q3" s="244"/>
    </row>
    <row r="4" spans="1:51" s="345" customForma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551</v>
      </c>
    </row>
    <row r="11" spans="1:51" s="345" customFormat="1">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551</v>
      </c>
    </row>
    <row r="13" spans="1:51" s="345" customFormat="1">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c r="P19" s="244"/>
      <c r="Q19" s="244"/>
    </row>
    <row r="20" spans="1:259">
      <c r="P20" s="244"/>
      <c r="Q20" s="244"/>
    </row>
    <row r="21" spans="1:259" ht="17.25">
      <c r="B21" s="346"/>
      <c r="C21" s="246"/>
      <c r="D21" s="246"/>
      <c r="E21" s="246"/>
      <c r="F21" s="246"/>
      <c r="G21" s="246"/>
      <c r="H21" s="246"/>
      <c r="I21" s="246"/>
      <c r="J21" s="246"/>
      <c r="K21" s="246"/>
      <c r="L21" s="246"/>
      <c r="M21" s="246"/>
      <c r="N21" s="347"/>
      <c r="O21" s="246"/>
      <c r="P21" s="247"/>
      <c r="Q21" s="244"/>
      <c r="IY21" s="348"/>
    </row>
    <row r="22" spans="1:259" ht="17.25">
      <c r="B22" s="248"/>
      <c r="IY22" s="349"/>
    </row>
    <row r="23" spans="1:259">
      <c r="B23" s="248"/>
    </row>
    <row r="24" spans="1:259">
      <c r="B24" s="248"/>
    </row>
    <row r="25" spans="1:259">
      <c r="B25" s="248"/>
    </row>
    <row r="26" spans="1:259">
      <c r="B26" s="248"/>
    </row>
    <row r="27" spans="1:259">
      <c r="B27" s="248"/>
    </row>
    <row r="28" spans="1:259">
      <c r="B28" s="248"/>
    </row>
    <row r="29" spans="1:259">
      <c r="B29" s="248"/>
    </row>
    <row r="30" spans="1:259">
      <c r="B30" s="248"/>
    </row>
    <row r="31" spans="1:259">
      <c r="B31" s="248"/>
    </row>
    <row r="32" spans="1:259">
      <c r="B32" s="248"/>
    </row>
    <row r="33" spans="2:17">
      <c r="B33" s="248"/>
    </row>
    <row r="34" spans="2:17">
      <c r="B34" s="248"/>
    </row>
    <row r="35" spans="2:17">
      <c r="B35" s="248"/>
    </row>
    <row r="36" spans="2:17">
      <c r="B36" s="248"/>
    </row>
    <row r="37" spans="2:17">
      <c r="B37" s="248"/>
    </row>
    <row r="38" spans="2:17">
      <c r="B38" s="248"/>
    </row>
    <row r="39" spans="2:17">
      <c r="B39" s="340"/>
      <c r="C39" s="306"/>
      <c r="D39" s="306"/>
      <c r="E39" s="306"/>
      <c r="F39" s="306"/>
      <c r="G39" s="306"/>
      <c r="H39" s="306"/>
      <c r="I39" s="306"/>
      <c r="J39" s="306"/>
      <c r="K39" s="306"/>
      <c r="L39" s="306"/>
      <c r="M39" s="306"/>
      <c r="N39" s="306"/>
      <c r="O39" s="306"/>
      <c r="P39" s="341"/>
    </row>
    <row r="40" spans="2:17">
      <c r="B40" s="350"/>
      <c r="C40" s="244"/>
      <c r="D40" s="244"/>
      <c r="E40" s="244"/>
      <c r="F40" s="244"/>
      <c r="G40" s="244"/>
      <c r="H40" s="244"/>
      <c r="I40" s="244"/>
      <c r="J40" s="244"/>
      <c r="K40" s="244"/>
      <c r="L40" s="244"/>
      <c r="M40" s="244"/>
      <c r="N40" s="244"/>
      <c r="O40" s="244"/>
      <c r="P40" s="350"/>
      <c r="Q40" s="244"/>
    </row>
    <row r="41" spans="2:17" ht="17.25">
      <c r="B41" s="245" t="s">
        <v>552</v>
      </c>
      <c r="C41" s="246"/>
      <c r="D41" s="246"/>
      <c r="E41" s="246"/>
      <c r="F41" s="246"/>
      <c r="G41" s="246"/>
      <c r="H41" s="246"/>
      <c r="I41" s="246"/>
      <c r="J41" s="246"/>
      <c r="K41" s="246"/>
      <c r="L41" s="246"/>
      <c r="M41" s="246"/>
      <c r="N41" s="246"/>
      <c r="O41" s="246"/>
      <c r="P41" s="247"/>
    </row>
    <row r="42" spans="2:17">
      <c r="B42" s="248"/>
      <c r="C42" s="244"/>
      <c r="D42" s="244"/>
      <c r="E42" s="244"/>
      <c r="F42" s="244"/>
      <c r="G42" s="351" t="s">
        <v>553</v>
      </c>
      <c r="I42" s="352"/>
      <c r="J42" s="352"/>
      <c r="K42" s="352"/>
      <c r="L42" s="244"/>
      <c r="M42" s="244"/>
      <c r="N42" s="244"/>
      <c r="O42" s="244"/>
    </row>
    <row r="43" spans="2:17">
      <c r="B43" s="248"/>
      <c r="C43" s="244"/>
      <c r="D43" s="244"/>
      <c r="E43" s="244"/>
      <c r="F43" s="244"/>
      <c r="G43" s="1251"/>
      <c r="H43" s="1230"/>
      <c r="I43" s="1230"/>
      <c r="J43" s="1230"/>
      <c r="K43" s="1230"/>
      <c r="L43" s="1230"/>
      <c r="M43" s="1230"/>
      <c r="N43" s="1230"/>
      <c r="O43" s="1231"/>
    </row>
    <row r="44" spans="2:17">
      <c r="B44" s="248"/>
      <c r="C44" s="244"/>
      <c r="D44" s="244"/>
      <c r="E44" s="244"/>
      <c r="F44" s="244"/>
      <c r="G44" s="1232"/>
      <c r="H44" s="1233"/>
      <c r="I44" s="1233"/>
      <c r="J44" s="1233"/>
      <c r="K44" s="1233"/>
      <c r="L44" s="1233"/>
      <c r="M44" s="1233"/>
      <c r="N44" s="1233"/>
      <c r="O44" s="1234"/>
    </row>
    <row r="45" spans="2:17">
      <c r="B45" s="248"/>
      <c r="C45" s="244"/>
      <c r="D45" s="244"/>
      <c r="E45" s="244"/>
      <c r="F45" s="244"/>
      <c r="G45" s="1232"/>
      <c r="H45" s="1233"/>
      <c r="I45" s="1233"/>
      <c r="J45" s="1233"/>
      <c r="K45" s="1233"/>
      <c r="L45" s="1233"/>
      <c r="M45" s="1233"/>
      <c r="N45" s="1233"/>
      <c r="O45" s="1234"/>
    </row>
    <row r="46" spans="2:17">
      <c r="B46" s="248"/>
      <c r="C46" s="244"/>
      <c r="D46" s="244"/>
      <c r="E46" s="244"/>
      <c r="F46" s="244"/>
      <c r="G46" s="1232"/>
      <c r="H46" s="1233"/>
      <c r="I46" s="1233"/>
      <c r="J46" s="1233"/>
      <c r="K46" s="1233"/>
      <c r="L46" s="1233"/>
      <c r="M46" s="1233"/>
      <c r="N46" s="1233"/>
      <c r="O46" s="1234"/>
    </row>
    <row r="47" spans="2:17">
      <c r="B47" s="248"/>
      <c r="C47" s="244"/>
      <c r="D47" s="244"/>
      <c r="E47" s="244"/>
      <c r="F47" s="244"/>
      <c r="G47" s="1235"/>
      <c r="H47" s="1236"/>
      <c r="I47" s="1236"/>
      <c r="J47" s="1236"/>
      <c r="K47" s="1236"/>
      <c r="L47" s="1236"/>
      <c r="M47" s="1236"/>
      <c r="N47" s="1236"/>
      <c r="O47" s="1237"/>
    </row>
    <row r="48" spans="2:17">
      <c r="B48" s="248"/>
      <c r="C48" s="244"/>
      <c r="D48" s="244"/>
      <c r="E48" s="244"/>
      <c r="F48" s="244"/>
      <c r="G48" s="244"/>
      <c r="H48" s="353"/>
      <c r="I48" s="353"/>
      <c r="J48" s="353"/>
    </row>
    <row r="49" spans="1:17">
      <c r="B49" s="248"/>
      <c r="C49" s="244"/>
      <c r="D49" s="244"/>
      <c r="E49" s="244"/>
      <c r="F49" s="244"/>
      <c r="G49" s="243" t="s">
        <v>554</v>
      </c>
    </row>
    <row r="50" spans="1:17">
      <c r="B50" s="248"/>
      <c r="C50" s="244"/>
      <c r="D50" s="244"/>
      <c r="E50" s="244"/>
      <c r="F50" s="244"/>
      <c r="G50" s="1238"/>
      <c r="H50" s="1239"/>
      <c r="I50" s="1239"/>
      <c r="J50" s="1240"/>
      <c r="K50" s="354" t="s">
        <v>522</v>
      </c>
      <c r="L50" s="354" t="s">
        <v>523</v>
      </c>
      <c r="M50" s="354" t="s">
        <v>524</v>
      </c>
      <c r="N50" s="354" t="s">
        <v>525</v>
      </c>
      <c r="O50" s="354" t="s">
        <v>526</v>
      </c>
    </row>
    <row r="51" spans="1:17">
      <c r="B51" s="248"/>
      <c r="C51" s="244"/>
      <c r="D51" s="244"/>
      <c r="E51" s="244"/>
      <c r="F51" s="244"/>
      <c r="G51" s="1241" t="s">
        <v>555</v>
      </c>
      <c r="H51" s="1242"/>
      <c r="I51" s="1247" t="s">
        <v>556</v>
      </c>
      <c r="J51" s="1247"/>
      <c r="K51" s="1249"/>
      <c r="L51" s="1249"/>
      <c r="M51" s="1249"/>
      <c r="N51" s="1249"/>
      <c r="O51" s="1249"/>
    </row>
    <row r="52" spans="1:17">
      <c r="B52" s="248"/>
      <c r="C52" s="244"/>
      <c r="D52" s="244"/>
      <c r="E52" s="244"/>
      <c r="F52" s="244"/>
      <c r="G52" s="1243"/>
      <c r="H52" s="1244"/>
      <c r="I52" s="1248"/>
      <c r="J52" s="1248"/>
      <c r="K52" s="1215"/>
      <c r="L52" s="1215"/>
      <c r="M52" s="1215"/>
      <c r="N52" s="1215"/>
      <c r="O52" s="1215"/>
    </row>
    <row r="53" spans="1:17">
      <c r="A53" s="355"/>
      <c r="B53" s="248"/>
      <c r="C53" s="244"/>
      <c r="D53" s="244"/>
      <c r="E53" s="244"/>
      <c r="F53" s="244"/>
      <c r="G53" s="1243"/>
      <c r="H53" s="1244"/>
      <c r="I53" s="1227" t="s">
        <v>557</v>
      </c>
      <c r="J53" s="1227"/>
      <c r="K53" s="1250"/>
      <c r="L53" s="1250"/>
      <c r="M53" s="1250"/>
      <c r="N53" s="1250"/>
      <c r="O53" s="1250"/>
    </row>
    <row r="54" spans="1:17">
      <c r="A54" s="355"/>
      <c r="B54" s="248"/>
      <c r="C54" s="244"/>
      <c r="D54" s="244"/>
      <c r="E54" s="244"/>
      <c r="F54" s="244"/>
      <c r="G54" s="1245"/>
      <c r="H54" s="1246"/>
      <c r="I54" s="1227"/>
      <c r="J54" s="1227"/>
      <c r="K54" s="1220"/>
      <c r="L54" s="1220"/>
      <c r="M54" s="1220"/>
      <c r="N54" s="1220"/>
      <c r="O54" s="1220"/>
    </row>
    <row r="55" spans="1:17">
      <c r="A55" s="355"/>
      <c r="B55" s="248"/>
      <c r="C55" s="244"/>
      <c r="D55" s="244"/>
      <c r="E55" s="244"/>
      <c r="F55" s="244"/>
      <c r="G55" s="1221" t="s">
        <v>558</v>
      </c>
      <c r="H55" s="1222"/>
      <c r="I55" s="1227" t="s">
        <v>556</v>
      </c>
      <c r="J55" s="1227"/>
      <c r="K55" s="1249"/>
      <c r="L55" s="1249"/>
      <c r="M55" s="1249"/>
      <c r="N55" s="1249"/>
      <c r="O55" s="1249"/>
    </row>
    <row r="56" spans="1:17">
      <c r="A56" s="355"/>
      <c r="B56" s="248"/>
      <c r="C56" s="244"/>
      <c r="D56" s="244"/>
      <c r="E56" s="244"/>
      <c r="F56" s="244"/>
      <c r="G56" s="1223"/>
      <c r="H56" s="1224"/>
      <c r="I56" s="1227"/>
      <c r="J56" s="1227"/>
      <c r="K56" s="1215"/>
      <c r="L56" s="1215"/>
      <c r="M56" s="1215"/>
      <c r="N56" s="1215"/>
      <c r="O56" s="1215"/>
    </row>
    <row r="57" spans="1:17" s="355" customFormat="1">
      <c r="B57" s="356"/>
      <c r="C57" s="352"/>
      <c r="D57" s="352"/>
      <c r="E57" s="352"/>
      <c r="F57" s="352"/>
      <c r="G57" s="1223"/>
      <c r="H57" s="1224"/>
      <c r="I57" s="1217" t="s">
        <v>559</v>
      </c>
      <c r="J57" s="1217"/>
      <c r="K57" s="1250"/>
      <c r="L57" s="1250"/>
      <c r="M57" s="1250"/>
      <c r="N57" s="1250"/>
      <c r="O57" s="1250"/>
      <c r="P57" s="357"/>
      <c r="Q57" s="356"/>
    </row>
    <row r="58" spans="1:17" s="355" customFormat="1">
      <c r="A58" s="243"/>
      <c r="B58" s="356"/>
      <c r="C58" s="352"/>
      <c r="D58" s="352"/>
      <c r="E58" s="352"/>
      <c r="F58" s="352"/>
      <c r="G58" s="1225"/>
      <c r="H58" s="1226"/>
      <c r="I58" s="1217"/>
      <c r="J58" s="1217"/>
      <c r="K58" s="1220"/>
      <c r="L58" s="1220"/>
      <c r="M58" s="1220"/>
      <c r="N58" s="1220"/>
      <c r="O58" s="1220"/>
      <c r="P58" s="357"/>
      <c r="Q58" s="356"/>
    </row>
    <row r="59" spans="1:17" s="355" customFormat="1">
      <c r="A59" s="243"/>
      <c r="B59" s="356"/>
      <c r="C59" s="352"/>
      <c r="D59" s="352"/>
      <c r="E59" s="352"/>
      <c r="F59" s="352"/>
      <c r="G59" s="352"/>
      <c r="H59" s="352"/>
      <c r="I59" s="352"/>
      <c r="J59" s="352"/>
      <c r="K59" s="358"/>
      <c r="L59" s="358"/>
      <c r="M59" s="358"/>
      <c r="N59" s="358"/>
      <c r="O59" s="358"/>
      <c r="P59" s="357"/>
      <c r="Q59" s="356"/>
    </row>
    <row r="60" spans="1:17" s="355" customFormat="1">
      <c r="A60" s="243"/>
      <c r="B60" s="356"/>
      <c r="C60" s="352"/>
      <c r="D60" s="352"/>
      <c r="E60" s="352"/>
      <c r="F60" s="352"/>
      <c r="G60" s="352"/>
      <c r="H60" s="352"/>
      <c r="I60" s="352"/>
      <c r="J60" s="352"/>
      <c r="K60" s="358"/>
      <c r="L60" s="358"/>
      <c r="M60" s="358"/>
      <c r="N60" s="358"/>
      <c r="O60" s="358"/>
      <c r="P60" s="357"/>
      <c r="Q60" s="356"/>
    </row>
    <row r="61" spans="1:17" s="355" customFormat="1">
      <c r="A61" s="243"/>
      <c r="B61" s="359"/>
      <c r="C61" s="360"/>
      <c r="D61" s="360"/>
      <c r="E61" s="360"/>
      <c r="F61" s="360"/>
      <c r="G61" s="360"/>
      <c r="H61" s="360"/>
      <c r="I61" s="360"/>
      <c r="J61" s="360"/>
      <c r="K61" s="360"/>
      <c r="L61" s="360"/>
      <c r="M61" s="361"/>
      <c r="N61" s="361"/>
      <c r="O61" s="361"/>
      <c r="P61" s="362"/>
      <c r="Q61" s="356"/>
    </row>
    <row r="62" spans="1:17">
      <c r="B62" s="350"/>
      <c r="C62" s="350"/>
      <c r="D62" s="350"/>
      <c r="E62" s="350"/>
      <c r="F62" s="350"/>
      <c r="G62" s="350"/>
      <c r="H62" s="350"/>
      <c r="I62" s="350"/>
      <c r="J62" s="350"/>
      <c r="K62" s="350"/>
      <c r="L62" s="350"/>
      <c r="M62" s="350"/>
      <c r="N62" s="350"/>
      <c r="O62" s="350"/>
      <c r="P62" s="350"/>
      <c r="Q62" s="244"/>
    </row>
    <row r="63" spans="1:17" ht="17.25">
      <c r="B63" s="307" t="s">
        <v>560</v>
      </c>
      <c r="C63" s="244"/>
      <c r="D63" s="244"/>
      <c r="E63" s="244"/>
      <c r="F63" s="244"/>
      <c r="G63" s="244"/>
      <c r="H63" s="244"/>
      <c r="I63" s="244"/>
      <c r="J63" s="244"/>
      <c r="K63" s="244"/>
      <c r="L63" s="244"/>
      <c r="M63" s="244"/>
      <c r="N63" s="244"/>
      <c r="O63" s="244"/>
    </row>
    <row r="64" spans="1:17">
      <c r="B64" s="248"/>
      <c r="C64" s="244"/>
      <c r="D64" s="244"/>
      <c r="E64" s="244"/>
      <c r="F64" s="244"/>
      <c r="G64" s="351" t="s">
        <v>553</v>
      </c>
      <c r="I64" s="352"/>
      <c r="J64" s="352"/>
      <c r="K64" s="352"/>
      <c r="L64" s="244"/>
      <c r="M64" s="244"/>
      <c r="N64" s="244"/>
      <c r="O64" s="244"/>
    </row>
    <row r="65" spans="2:30">
      <c r="B65" s="248"/>
      <c r="C65" s="244"/>
      <c r="D65" s="244"/>
      <c r="E65" s="244"/>
      <c r="F65" s="244"/>
      <c r="G65" s="1229" t="s">
        <v>563</v>
      </c>
      <c r="H65" s="1230"/>
      <c r="I65" s="1230"/>
      <c r="J65" s="1230"/>
      <c r="K65" s="1230"/>
      <c r="L65" s="1230"/>
      <c r="M65" s="1230"/>
      <c r="N65" s="1230"/>
      <c r="O65" s="1231"/>
    </row>
    <row r="66" spans="2:30">
      <c r="B66" s="248"/>
      <c r="C66" s="244"/>
      <c r="D66" s="244"/>
      <c r="E66" s="244"/>
      <c r="F66" s="244"/>
      <c r="G66" s="1232"/>
      <c r="H66" s="1233"/>
      <c r="I66" s="1233"/>
      <c r="J66" s="1233"/>
      <c r="K66" s="1233"/>
      <c r="L66" s="1233"/>
      <c r="M66" s="1233"/>
      <c r="N66" s="1233"/>
      <c r="O66" s="1234"/>
    </row>
    <row r="67" spans="2:30">
      <c r="B67" s="248"/>
      <c r="C67" s="244"/>
      <c r="D67" s="244"/>
      <c r="E67" s="244"/>
      <c r="F67" s="244"/>
      <c r="G67" s="1232"/>
      <c r="H67" s="1233"/>
      <c r="I67" s="1233"/>
      <c r="J67" s="1233"/>
      <c r="K67" s="1233"/>
      <c r="L67" s="1233"/>
      <c r="M67" s="1233"/>
      <c r="N67" s="1233"/>
      <c r="O67" s="1234"/>
    </row>
    <row r="68" spans="2:30">
      <c r="B68" s="248"/>
      <c r="C68" s="244"/>
      <c r="D68" s="244"/>
      <c r="E68" s="244"/>
      <c r="F68" s="244"/>
      <c r="G68" s="1232"/>
      <c r="H68" s="1233"/>
      <c r="I68" s="1233"/>
      <c r="J68" s="1233"/>
      <c r="K68" s="1233"/>
      <c r="L68" s="1233"/>
      <c r="M68" s="1233"/>
      <c r="N68" s="1233"/>
      <c r="O68" s="1234"/>
    </row>
    <row r="69" spans="2:30">
      <c r="B69" s="248"/>
      <c r="C69" s="244"/>
      <c r="D69" s="244"/>
      <c r="E69" s="244"/>
      <c r="F69" s="244"/>
      <c r="G69" s="1235"/>
      <c r="H69" s="1236"/>
      <c r="I69" s="1236"/>
      <c r="J69" s="1236"/>
      <c r="K69" s="1236"/>
      <c r="L69" s="1236"/>
      <c r="M69" s="1236"/>
      <c r="N69" s="1236"/>
      <c r="O69" s="1237"/>
    </row>
    <row r="70" spans="2:30">
      <c r="B70" s="248"/>
      <c r="C70" s="244"/>
      <c r="D70" s="244"/>
      <c r="E70" s="244"/>
      <c r="F70" s="244"/>
      <c r="G70" s="244"/>
      <c r="H70" s="363"/>
      <c r="I70" s="363"/>
      <c r="J70" s="364"/>
      <c r="K70" s="364"/>
      <c r="L70" s="365"/>
      <c r="M70" s="364"/>
      <c r="N70" s="365"/>
      <c r="O70" s="366"/>
    </row>
    <row r="71" spans="2:30">
      <c r="B71" s="248"/>
      <c r="C71" s="244"/>
      <c r="D71" s="244"/>
      <c r="E71" s="244"/>
      <c r="F71" s="244"/>
      <c r="G71" s="367" t="s">
        <v>561</v>
      </c>
      <c r="I71" s="368"/>
      <c r="J71" s="364"/>
      <c r="K71" s="364"/>
      <c r="L71" s="365"/>
      <c r="M71" s="364"/>
      <c r="N71" s="365"/>
      <c r="O71" s="366"/>
    </row>
    <row r="72" spans="2:30">
      <c r="B72" s="248"/>
      <c r="C72" s="244"/>
      <c r="D72" s="244"/>
      <c r="E72" s="244"/>
      <c r="F72" s="244"/>
      <c r="G72" s="1238"/>
      <c r="H72" s="1239"/>
      <c r="I72" s="1239"/>
      <c r="J72" s="1240"/>
      <c r="K72" s="354" t="s">
        <v>522</v>
      </c>
      <c r="L72" s="354" t="s">
        <v>523</v>
      </c>
      <c r="M72" s="354" t="s">
        <v>524</v>
      </c>
      <c r="N72" s="354" t="s">
        <v>525</v>
      </c>
      <c r="O72" s="354" t="s">
        <v>526</v>
      </c>
    </row>
    <row r="73" spans="2:30">
      <c r="B73" s="248"/>
      <c r="C73" s="244"/>
      <c r="D73" s="244"/>
      <c r="E73" s="244"/>
      <c r="F73" s="244"/>
      <c r="G73" s="1241" t="s">
        <v>555</v>
      </c>
      <c r="H73" s="1242"/>
      <c r="I73" s="1247" t="s">
        <v>556</v>
      </c>
      <c r="J73" s="1247"/>
      <c r="K73" s="1228"/>
      <c r="L73" s="1228"/>
      <c r="M73" s="1215"/>
      <c r="N73" s="1215"/>
      <c r="O73" s="1215"/>
      <c r="S73" s="243">
        <v>9.9</v>
      </c>
    </row>
    <row r="74" spans="2:30">
      <c r="B74" s="248"/>
      <c r="C74" s="244"/>
      <c r="D74" s="244"/>
      <c r="E74" s="244"/>
      <c r="F74" s="244"/>
      <c r="G74" s="1243"/>
      <c r="H74" s="1244"/>
      <c r="I74" s="1248"/>
      <c r="J74" s="1248"/>
      <c r="K74" s="1228"/>
      <c r="L74" s="1228"/>
      <c r="M74" s="1215"/>
      <c r="N74" s="1215"/>
      <c r="O74" s="1215"/>
    </row>
    <row r="75" spans="2:30">
      <c r="B75" s="248"/>
      <c r="C75" s="244"/>
      <c r="D75" s="244"/>
      <c r="E75" s="244"/>
      <c r="F75" s="244"/>
      <c r="G75" s="1243"/>
      <c r="H75" s="1244"/>
      <c r="I75" s="1227" t="s">
        <v>562</v>
      </c>
      <c r="J75" s="1227"/>
      <c r="K75" s="1219">
        <v>10</v>
      </c>
      <c r="L75" s="1219">
        <v>8.4</v>
      </c>
      <c r="M75" s="1219">
        <v>6.8</v>
      </c>
      <c r="N75" s="1219">
        <v>5.5</v>
      </c>
      <c r="O75" s="1219">
        <v>5.5</v>
      </c>
      <c r="U75" s="243">
        <v>81.2</v>
      </c>
      <c r="W75" s="243">
        <v>87.2</v>
      </c>
      <c r="Y75" s="243">
        <v>99.8</v>
      </c>
      <c r="AA75" s="243">
        <v>109.5</v>
      </c>
      <c r="AC75" s="243">
        <v>115.2</v>
      </c>
    </row>
    <row r="76" spans="2:30">
      <c r="B76" s="248"/>
      <c r="C76" s="244"/>
      <c r="D76" s="244"/>
      <c r="E76" s="244"/>
      <c r="F76" s="244"/>
      <c r="G76" s="1245"/>
      <c r="H76" s="1246"/>
      <c r="I76" s="1227"/>
      <c r="J76" s="1227"/>
      <c r="K76" s="1220"/>
      <c r="L76" s="1220"/>
      <c r="M76" s="1220"/>
      <c r="N76" s="1220"/>
      <c r="O76" s="1220"/>
    </row>
    <row r="77" spans="2:30">
      <c r="B77" s="248"/>
      <c r="C77" s="244"/>
      <c r="D77" s="244"/>
      <c r="E77" s="244"/>
      <c r="F77" s="244"/>
      <c r="G77" s="1221" t="s">
        <v>558</v>
      </c>
      <c r="H77" s="1222"/>
      <c r="I77" s="1227" t="s">
        <v>556</v>
      </c>
      <c r="J77" s="1227"/>
      <c r="K77" s="1228">
        <v>0</v>
      </c>
      <c r="L77" s="1228">
        <v>0</v>
      </c>
      <c r="M77" s="1215">
        <v>0</v>
      </c>
      <c r="N77" s="1215">
        <v>0</v>
      </c>
      <c r="O77" s="1215">
        <v>0</v>
      </c>
      <c r="R77" s="243">
        <v>12.3</v>
      </c>
      <c r="T77" s="243">
        <v>11.1</v>
      </c>
    </row>
    <row r="78" spans="2:30">
      <c r="B78" s="248"/>
      <c r="C78" s="244"/>
      <c r="D78" s="244"/>
      <c r="E78" s="244"/>
      <c r="F78" s="244"/>
      <c r="G78" s="1223"/>
      <c r="H78" s="1224"/>
      <c r="I78" s="1227"/>
      <c r="J78" s="1227"/>
      <c r="K78" s="1228"/>
      <c r="L78" s="1228"/>
      <c r="M78" s="1215"/>
      <c r="N78" s="1215"/>
      <c r="O78" s="1215"/>
    </row>
    <row r="79" spans="2:30">
      <c r="B79" s="248"/>
      <c r="C79" s="244"/>
      <c r="D79" s="244"/>
      <c r="E79" s="244"/>
      <c r="F79" s="244"/>
      <c r="G79" s="1223"/>
      <c r="H79" s="1224"/>
      <c r="I79" s="1216" t="s">
        <v>562</v>
      </c>
      <c r="J79" s="1217"/>
      <c r="K79" s="1218">
        <v>9.4</v>
      </c>
      <c r="L79" s="1218">
        <v>8.5</v>
      </c>
      <c r="M79" s="1218">
        <v>7.9</v>
      </c>
      <c r="N79" s="1218">
        <v>6.9</v>
      </c>
      <c r="O79" s="1218">
        <v>7.2</v>
      </c>
      <c r="V79" s="243">
        <v>53.5</v>
      </c>
      <c r="X79" s="243">
        <v>48.2</v>
      </c>
      <c r="Z79" s="243">
        <v>34.200000000000003</v>
      </c>
      <c r="AB79" s="243">
        <v>30.3</v>
      </c>
      <c r="AD79" s="243">
        <v>28.9</v>
      </c>
    </row>
    <row r="80" spans="2:30">
      <c r="B80" s="248"/>
      <c r="C80" s="244"/>
      <c r="D80" s="244"/>
      <c r="E80" s="244"/>
      <c r="F80" s="244"/>
      <c r="G80" s="1225"/>
      <c r="H80" s="1226"/>
      <c r="I80" s="1217"/>
      <c r="J80" s="1217"/>
      <c r="K80" s="1218"/>
      <c r="L80" s="1218"/>
      <c r="M80" s="1218"/>
      <c r="N80" s="1218"/>
      <c r="O80" s="1218"/>
    </row>
    <row r="81" spans="2:17">
      <c r="B81" s="248"/>
      <c r="C81" s="244"/>
      <c r="D81" s="244"/>
      <c r="E81" s="244"/>
      <c r="F81" s="244"/>
      <c r="G81" s="244"/>
      <c r="H81" s="244"/>
      <c r="I81" s="244"/>
      <c r="J81" s="244"/>
      <c r="K81" s="369"/>
      <c r="L81" s="244"/>
      <c r="M81" s="244"/>
      <c r="N81" s="244"/>
      <c r="O81" s="244"/>
    </row>
    <row r="82" spans="2:17" ht="17.25">
      <c r="B82" s="248"/>
      <c r="C82" s="244"/>
      <c r="D82" s="244"/>
      <c r="E82" s="244"/>
      <c r="F82" s="244"/>
      <c r="G82" s="244"/>
      <c r="H82" s="244"/>
      <c r="I82" s="244"/>
      <c r="J82" s="244"/>
      <c r="K82" s="370"/>
      <c r="L82" s="370"/>
      <c r="M82" s="370"/>
      <c r="N82" s="370"/>
      <c r="O82" s="370"/>
    </row>
    <row r="83" spans="2:17">
      <c r="B83" s="340"/>
      <c r="C83" s="306"/>
      <c r="D83" s="306"/>
      <c r="E83" s="306"/>
      <c r="F83" s="306"/>
      <c r="G83" s="306"/>
      <c r="H83" s="306"/>
      <c r="I83" s="306"/>
      <c r="J83" s="306"/>
      <c r="K83" s="306"/>
      <c r="L83" s="306"/>
      <c r="M83" s="306"/>
      <c r="N83" s="306"/>
      <c r="O83" s="306"/>
      <c r="P83" s="341"/>
    </row>
    <row r="84" spans="2:17">
      <c r="H84" s="244"/>
      <c r="I84" s="244"/>
      <c r="J84" s="244"/>
      <c r="K84" s="244"/>
      <c r="L84" s="244"/>
      <c r="M84" s="244"/>
      <c r="N84" s="244"/>
      <c r="O84" s="244"/>
      <c r="P84" s="244"/>
      <c r="Q84" s="244"/>
    </row>
    <row r="85" spans="2:17">
      <c r="B85" s="244"/>
      <c r="C85" s="244"/>
      <c r="D85" s="244"/>
      <c r="E85" s="244"/>
      <c r="F85" s="244"/>
      <c r="G85" s="244"/>
      <c r="H85" s="244"/>
      <c r="I85" s="244"/>
      <c r="J85" s="244"/>
      <c r="K85" s="244"/>
      <c r="L85" s="244"/>
      <c r="M85" s="244"/>
      <c r="N85" s="244"/>
      <c r="O85" s="244"/>
      <c r="P85" s="244"/>
      <c r="Q85" s="244"/>
    </row>
    <row r="86" spans="2:17" hidden="1">
      <c r="B86" s="244"/>
      <c r="C86" s="244"/>
      <c r="D86" s="244"/>
      <c r="E86" s="244"/>
      <c r="F86" s="244"/>
      <c r="G86" s="244"/>
      <c r="H86" s="244"/>
      <c r="I86" s="244"/>
      <c r="J86" s="244"/>
      <c r="K86" s="244"/>
      <c r="L86" s="244"/>
      <c r="M86" s="244"/>
      <c r="N86" s="244"/>
      <c r="O86" s="244"/>
      <c r="P86" s="244"/>
      <c r="Q86" s="244"/>
    </row>
    <row r="87" spans="2:17" hidden="1">
      <c r="B87" s="244"/>
      <c r="C87" s="244"/>
      <c r="D87" s="244"/>
      <c r="E87" s="244"/>
      <c r="F87" s="244"/>
      <c r="G87" s="244"/>
      <c r="H87" s="244"/>
      <c r="I87" s="244"/>
      <c r="J87" s="244"/>
      <c r="K87" s="371"/>
      <c r="L87" s="244"/>
      <c r="M87" s="244"/>
      <c r="N87" s="244"/>
      <c r="O87" s="244"/>
      <c r="P87" s="244"/>
      <c r="Q87" s="244"/>
    </row>
    <row r="88" spans="2:17" hidden="1">
      <c r="B88" s="244"/>
      <c r="C88" s="244"/>
      <c r="D88" s="244"/>
      <c r="E88" s="244"/>
      <c r="F88" s="244"/>
      <c r="G88" s="244"/>
      <c r="H88" s="244"/>
      <c r="I88" s="244"/>
      <c r="J88" s="244"/>
      <c r="K88" s="244"/>
      <c r="L88" s="244"/>
      <c r="M88" s="244"/>
      <c r="N88" s="244"/>
      <c r="O88" s="244"/>
      <c r="P88" s="244"/>
      <c r="Q88" s="244"/>
    </row>
    <row r="89" spans="2:17" hidden="1">
      <c r="B89" s="244"/>
      <c r="C89" s="244"/>
      <c r="D89" s="244"/>
      <c r="E89" s="244"/>
      <c r="F89" s="244"/>
      <c r="G89" s="244"/>
      <c r="H89" s="244"/>
      <c r="I89" s="244"/>
      <c r="J89" s="244"/>
      <c r="K89" s="244"/>
      <c r="L89" s="244"/>
      <c r="M89" s="244"/>
      <c r="N89" s="244"/>
      <c r="O89" s="244"/>
      <c r="P89" s="244"/>
      <c r="Q89" s="244"/>
    </row>
    <row r="90" spans="2:17" hidden="1">
      <c r="B90" s="244"/>
      <c r="C90" s="244"/>
      <c r="D90" s="244"/>
      <c r="E90" s="244"/>
      <c r="F90" s="244"/>
      <c r="G90" s="244"/>
      <c r="H90" s="244"/>
      <c r="I90" s="244"/>
      <c r="J90" s="244"/>
      <c r="K90" s="244"/>
      <c r="L90" s="244"/>
      <c r="M90" s="244"/>
      <c r="N90" s="244"/>
      <c r="O90" s="244"/>
      <c r="P90" s="244"/>
      <c r="Q90" s="244"/>
    </row>
    <row r="91" spans="2:17"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G43:O47"/>
    <mergeCell ref="G50:J50"/>
    <mergeCell ref="G51:H54"/>
    <mergeCell ref="I51:J52"/>
    <mergeCell ref="K51:K52"/>
    <mergeCell ref="L51:L52"/>
    <mergeCell ref="M51:M52"/>
    <mergeCell ref="N51:N52"/>
    <mergeCell ref="O51:O52"/>
    <mergeCell ref="I53:J54"/>
    <mergeCell ref="G55:H58"/>
    <mergeCell ref="I55:J56"/>
    <mergeCell ref="K55:K56"/>
    <mergeCell ref="L55:L56"/>
    <mergeCell ref="M55:M56"/>
    <mergeCell ref="K53:K54"/>
    <mergeCell ref="L53:L54"/>
    <mergeCell ref="M53:M54"/>
    <mergeCell ref="N53:N54"/>
    <mergeCell ref="O53:O54"/>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G77:H80"/>
    <mergeCell ref="I77:J78"/>
    <mergeCell ref="K77:K78"/>
    <mergeCell ref="L77:L78"/>
    <mergeCell ref="M77:M78"/>
    <mergeCell ref="K75:K76"/>
    <mergeCell ref="L75:L76"/>
    <mergeCell ref="M75:M76"/>
    <mergeCell ref="N75:N76"/>
    <mergeCell ref="O75:O76"/>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 header="0.39370078740157483" footer="0"/>
  <pageSetup paperSize="9" scale="47"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sheetPr>
    <pageSetUpPr fitToPage="1"/>
  </sheetPr>
  <dimension ref="A1:AH135"/>
  <sheetViews>
    <sheetView showGridLines="0" zoomScale="70" zoomScaleNormal="70" zoomScaleSheetLayoutView="70"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sheetPr>
    <pageSetUpPr fitToPage="1"/>
  </sheetPr>
  <dimension ref="A1:AH135"/>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521</v>
      </c>
      <c r="G2" s="111"/>
      <c r="H2" s="112"/>
    </row>
    <row r="3" spans="1:8">
      <c r="A3" s="108" t="s">
        <v>514</v>
      </c>
      <c r="B3" s="113"/>
      <c r="C3" s="114"/>
      <c r="D3" s="115">
        <v>663697</v>
      </c>
      <c r="E3" s="116"/>
      <c r="F3" s="117">
        <v>201428</v>
      </c>
      <c r="G3" s="118"/>
      <c r="H3" s="119"/>
    </row>
    <row r="4" spans="1:8">
      <c r="A4" s="120"/>
      <c r="B4" s="121"/>
      <c r="C4" s="122"/>
      <c r="D4" s="123">
        <v>133695</v>
      </c>
      <c r="E4" s="124"/>
      <c r="F4" s="125">
        <v>118373</v>
      </c>
      <c r="G4" s="126"/>
      <c r="H4" s="127"/>
    </row>
    <row r="5" spans="1:8">
      <c r="A5" s="108" t="s">
        <v>516</v>
      </c>
      <c r="B5" s="113"/>
      <c r="C5" s="114"/>
      <c r="D5" s="115">
        <v>386112</v>
      </c>
      <c r="E5" s="116"/>
      <c r="F5" s="117">
        <v>221823</v>
      </c>
      <c r="G5" s="118"/>
      <c r="H5" s="119"/>
    </row>
    <row r="6" spans="1:8">
      <c r="A6" s="120"/>
      <c r="B6" s="121"/>
      <c r="C6" s="122"/>
      <c r="D6" s="123">
        <v>100654</v>
      </c>
      <c r="E6" s="124"/>
      <c r="F6" s="125">
        <v>104431</v>
      </c>
      <c r="G6" s="126"/>
      <c r="H6" s="127"/>
    </row>
    <row r="7" spans="1:8">
      <c r="A7" s="108" t="s">
        <v>517</v>
      </c>
      <c r="B7" s="113"/>
      <c r="C7" s="114"/>
      <c r="D7" s="115">
        <v>617153</v>
      </c>
      <c r="E7" s="116"/>
      <c r="F7" s="117">
        <v>263041</v>
      </c>
      <c r="G7" s="118"/>
      <c r="H7" s="119"/>
    </row>
    <row r="8" spans="1:8">
      <c r="A8" s="120"/>
      <c r="B8" s="121"/>
      <c r="C8" s="122"/>
      <c r="D8" s="123">
        <v>99277</v>
      </c>
      <c r="E8" s="124"/>
      <c r="F8" s="125">
        <v>103171</v>
      </c>
      <c r="G8" s="126"/>
      <c r="H8" s="127"/>
    </row>
    <row r="9" spans="1:8">
      <c r="A9" s="108" t="s">
        <v>518</v>
      </c>
      <c r="B9" s="113"/>
      <c r="C9" s="114"/>
      <c r="D9" s="115">
        <v>911247</v>
      </c>
      <c r="E9" s="116"/>
      <c r="F9" s="117">
        <v>272886</v>
      </c>
      <c r="G9" s="118"/>
      <c r="H9" s="119"/>
    </row>
    <row r="10" spans="1:8">
      <c r="A10" s="120"/>
      <c r="B10" s="121"/>
      <c r="C10" s="122"/>
      <c r="D10" s="123">
        <v>385592</v>
      </c>
      <c r="E10" s="124"/>
      <c r="F10" s="125">
        <v>125724</v>
      </c>
      <c r="G10" s="126"/>
      <c r="H10" s="127"/>
    </row>
    <row r="11" spans="1:8">
      <c r="A11" s="108" t="s">
        <v>519</v>
      </c>
      <c r="B11" s="113"/>
      <c r="C11" s="114"/>
      <c r="D11" s="115">
        <v>823259</v>
      </c>
      <c r="E11" s="116"/>
      <c r="F11" s="117">
        <v>245039</v>
      </c>
      <c r="G11" s="118"/>
      <c r="H11" s="119"/>
    </row>
    <row r="12" spans="1:8">
      <c r="A12" s="120"/>
      <c r="B12" s="121"/>
      <c r="C12" s="128"/>
      <c r="D12" s="123">
        <v>344291</v>
      </c>
      <c r="E12" s="124"/>
      <c r="F12" s="125">
        <v>108922</v>
      </c>
      <c r="G12" s="126"/>
      <c r="H12" s="127"/>
    </row>
    <row r="13" spans="1:8">
      <c r="A13" s="108"/>
      <c r="B13" s="113"/>
      <c r="C13" s="129"/>
      <c r="D13" s="130">
        <v>680294</v>
      </c>
      <c r="E13" s="131"/>
      <c r="F13" s="132">
        <v>240843</v>
      </c>
      <c r="G13" s="133"/>
      <c r="H13" s="119"/>
    </row>
    <row r="14" spans="1:8">
      <c r="A14" s="120"/>
      <c r="B14" s="121"/>
      <c r="C14" s="122"/>
      <c r="D14" s="123">
        <v>212702</v>
      </c>
      <c r="E14" s="124"/>
      <c r="F14" s="125">
        <v>112124</v>
      </c>
      <c r="G14" s="126"/>
      <c r="H14" s="127"/>
    </row>
    <row r="17" spans="1:11">
      <c r="A17" s="104" t="s">
        <v>40</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41</v>
      </c>
      <c r="B19" s="134">
        <f>ROUND(VALUE(SUBSTITUTE(実質収支比率等に係る経年分析!F$48,"▲","-")),2)</f>
        <v>5.66</v>
      </c>
      <c r="C19" s="134">
        <f>ROUND(VALUE(SUBSTITUTE(実質収支比率等に係る経年分析!G$48,"▲","-")),2)</f>
        <v>4.7</v>
      </c>
      <c r="D19" s="134">
        <f>ROUND(VALUE(SUBSTITUTE(実質収支比率等に係る経年分析!H$48,"▲","-")),2)</f>
        <v>3.83</v>
      </c>
      <c r="E19" s="134">
        <f>ROUND(VALUE(SUBSTITUTE(実質収支比率等に係る経年分析!I$48,"▲","-")),2)</f>
        <v>8.33</v>
      </c>
      <c r="F19" s="134">
        <f>ROUND(VALUE(SUBSTITUTE(実質収支比率等に係る経年分析!J$48,"▲","-")),2)</f>
        <v>8.42</v>
      </c>
    </row>
    <row r="20" spans="1:11">
      <c r="A20" s="134" t="s">
        <v>42</v>
      </c>
      <c r="B20" s="134">
        <f>ROUND(VALUE(SUBSTITUTE(実質収支比率等に係る経年分析!F$47,"▲","-")),2)</f>
        <v>35.81</v>
      </c>
      <c r="C20" s="134">
        <f>ROUND(VALUE(SUBSTITUTE(実質収支比率等に係る経年分析!G$47,"▲","-")),2)</f>
        <v>33.200000000000003</v>
      </c>
      <c r="D20" s="134">
        <f>ROUND(VALUE(SUBSTITUTE(実質収支比率等に係る経年分析!H$47,"▲","-")),2)</f>
        <v>32.69</v>
      </c>
      <c r="E20" s="134">
        <f>ROUND(VALUE(SUBSTITUTE(実質収支比率等に係る経年分析!I$47,"▲","-")),2)</f>
        <v>22.06</v>
      </c>
      <c r="F20" s="134">
        <f>ROUND(VALUE(SUBSTITUTE(実質収支比率等に係る経年分析!J$47,"▲","-")),2)</f>
        <v>19.89</v>
      </c>
    </row>
    <row r="21" spans="1:11">
      <c r="A21" s="134" t="s">
        <v>43</v>
      </c>
      <c r="B21" s="134">
        <f>IF(ISNUMBER(VALUE(SUBSTITUTE(実質収支比率等に係る経年分析!F$49,"▲","-"))),ROUND(VALUE(SUBSTITUTE(実質収支比率等に係る経年分析!F$49,"▲","-")),2),NA())</f>
        <v>-3.41</v>
      </c>
      <c r="C21" s="134">
        <f>IF(ISNUMBER(VALUE(SUBSTITUTE(実質収支比率等に係る経年分析!G$49,"▲","-"))),ROUND(VALUE(SUBSTITUTE(実質収支比率等に係る経年分析!G$49,"▲","-")),2),NA())</f>
        <v>0.31</v>
      </c>
      <c r="D21" s="134">
        <f>IF(ISNUMBER(VALUE(SUBSTITUTE(実質収支比率等に係る経年分析!H$49,"▲","-"))),ROUND(VALUE(SUBSTITUTE(実質収支比率等に係る経年分析!H$49,"▲","-")),2),NA())</f>
        <v>-5.18</v>
      </c>
      <c r="E21" s="134">
        <f>IF(ISNUMBER(VALUE(SUBSTITUTE(実質収支比率等に係る経年分析!I$49,"▲","-"))),ROUND(VALUE(SUBSTITUTE(実質収支比率等に係る経年分析!I$49,"▲","-")),2),NA())</f>
        <v>-12.99</v>
      </c>
      <c r="F21" s="134">
        <f>IF(ISNUMBER(VALUE(SUBSTITUTE(実質収支比率等に係る経年分析!J$49,"▲","-"))),ROUND(VALUE(SUBSTITUTE(実質収支比率等に係る経年分析!J$49,"▲","-")),2),NA())</f>
        <v>-4.3</v>
      </c>
    </row>
    <row r="24" spans="1:11">
      <c r="A24" s="104" t="s">
        <v>44</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#VALUE!</v>
      </c>
      <c r="C27" s="135" t="e">
        <f>IF(ROUND(VALUE(SUBSTITUTE(連結実質赤字比率に係る赤字・黒字の構成分析!F$43,"▲", "-")), 2) &gt;= 0, ABS(ROUND(VALUE(SUBSTITUTE(連結実質赤字比率に係る赤字・黒字の構成分析!F$43,"▲", "-")), 2)), NA())</f>
        <v>#VALUE!</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c r="A32" s="135" t="str">
        <f>IF(連結実質赤字比率に係る赤字・黒字の構成分析!C$38="",NA(),連結実質赤字比率に係る赤字・黒字の構成分析!C$38)</f>
        <v>診療所特別会計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0.09</v>
      </c>
    </row>
    <row r="33" spans="1:16">
      <c r="A33" s="135" t="str">
        <f>IF(連結実質赤字比率に係る赤字・黒字の構成分析!C$37="",NA(),連結実質赤字比率に係る赤字・黒字の構成分析!C$37)</f>
        <v>簡易水道特別会計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v>
      </c>
    </row>
    <row r="34" spans="1:16">
      <c r="A34" s="135" t="str">
        <f>IF(連結実質赤字比率に係る赤字・黒字の構成分析!C$36="",NA(),連結実質赤字比率に係る赤字・黒字の構成分析!C$36)</f>
        <v>介護サービス特別会計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0.12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0.05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0.06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0.19</v>
      </c>
    </row>
    <row r="35" spans="1:16">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0.84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1.27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0.39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0.18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1.1599999999999999</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5.64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4.66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3.76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8.2899999999999991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8.32</v>
      </c>
    </row>
    <row r="39" spans="1:16">
      <c r="A39" s="104" t="s">
        <v>47</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216</v>
      </c>
      <c r="E42" s="136"/>
      <c r="F42" s="136"/>
      <c r="G42" s="136">
        <f>'実質公債費比率（分子）の構造'!L$52</f>
        <v>212</v>
      </c>
      <c r="H42" s="136"/>
      <c r="I42" s="136"/>
      <c r="J42" s="136">
        <f>'実質公債費比率（分子）の構造'!M$52</f>
        <v>180</v>
      </c>
      <c r="K42" s="136"/>
      <c r="L42" s="136"/>
      <c r="M42" s="136">
        <f>'実質公債費比率（分子）の構造'!N$52</f>
        <v>205</v>
      </c>
      <c r="N42" s="136"/>
      <c r="O42" s="136"/>
      <c r="P42" s="136">
        <f>'実質公債費比率（分子）の構造'!O$52</f>
        <v>194</v>
      </c>
    </row>
    <row r="43" spans="1:16">
      <c r="A43" s="136" t="s">
        <v>17</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51</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52</v>
      </c>
      <c r="B45" s="136">
        <f>'実質公債費比率（分子）の構造'!K$49</f>
        <v>24</v>
      </c>
      <c r="C45" s="136"/>
      <c r="D45" s="136"/>
      <c r="E45" s="136">
        <f>'実質公債費比率（分子）の構造'!L$49</f>
        <v>18</v>
      </c>
      <c r="F45" s="136"/>
      <c r="G45" s="136"/>
      <c r="H45" s="136">
        <f>'実質公債費比率（分子）の構造'!M$49</f>
        <v>18</v>
      </c>
      <c r="I45" s="136"/>
      <c r="J45" s="136"/>
      <c r="K45" s="136">
        <f>'実質公債費比率（分子）の構造'!N$49</f>
        <v>18</v>
      </c>
      <c r="L45" s="136"/>
      <c r="M45" s="136"/>
      <c r="N45" s="136">
        <f>'実質公債費比率（分子）の構造'!O$49</f>
        <v>18</v>
      </c>
      <c r="O45" s="136"/>
      <c r="P45" s="136"/>
    </row>
    <row r="46" spans="1:16">
      <c r="A46" s="136" t="s">
        <v>53</v>
      </c>
      <c r="B46" s="136">
        <f>'実質公債費比率（分子）の構造'!K$48</f>
        <v>11</v>
      </c>
      <c r="C46" s="136"/>
      <c r="D46" s="136"/>
      <c r="E46" s="136">
        <f>'実質公債費比率（分子）の構造'!L$48</f>
        <v>7</v>
      </c>
      <c r="F46" s="136"/>
      <c r="G46" s="136"/>
      <c r="H46" s="136">
        <f>'実質公債費比率（分子）の構造'!M$48</f>
        <v>12</v>
      </c>
      <c r="I46" s="136"/>
      <c r="J46" s="136"/>
      <c r="K46" s="136">
        <f>'実質公債費比率（分子）の構造'!N$48</f>
        <v>12</v>
      </c>
      <c r="L46" s="136"/>
      <c r="M46" s="136"/>
      <c r="N46" s="136">
        <f>'実質公債費比率（分子）の構造'!O$48</f>
        <v>13</v>
      </c>
      <c r="O46" s="136"/>
      <c r="P46" s="136"/>
    </row>
    <row r="47" spans="1:16">
      <c r="A47" s="136" t="s">
        <v>54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55</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56</v>
      </c>
      <c r="B49" s="136">
        <f>'実質公債費比率（分子）の構造'!K$45</f>
        <v>265</v>
      </c>
      <c r="C49" s="136"/>
      <c r="D49" s="136"/>
      <c r="E49" s="136">
        <f>'実質公債費比率（分子）の構造'!L$45</f>
        <v>245</v>
      </c>
      <c r="F49" s="136"/>
      <c r="G49" s="136"/>
      <c r="H49" s="136">
        <f>'実質公債費比率（分子）の構造'!M$45</f>
        <v>201</v>
      </c>
      <c r="I49" s="136"/>
      <c r="J49" s="136"/>
      <c r="K49" s="136">
        <f>'実質公債費比率（分子）の構造'!N$45</f>
        <v>227</v>
      </c>
      <c r="L49" s="136"/>
      <c r="M49" s="136"/>
      <c r="N49" s="136">
        <f>'実質公債費比率（分子）の構造'!O$45</f>
        <v>217</v>
      </c>
      <c r="O49" s="136"/>
      <c r="P49" s="136"/>
    </row>
    <row r="50" spans="1:16">
      <c r="A50" s="136" t="s">
        <v>57</v>
      </c>
      <c r="B50" s="136" t="e">
        <f>NA()</f>
        <v>#N/A</v>
      </c>
      <c r="C50" s="136">
        <f>IF(ISNUMBER('実質公債費比率（分子）の構造'!K$53),'実質公債費比率（分子）の構造'!K$53,NA())</f>
        <v>84</v>
      </c>
      <c r="D50" s="136" t="e">
        <f>NA()</f>
        <v>#N/A</v>
      </c>
      <c r="E50" s="136" t="e">
        <f>NA()</f>
        <v>#N/A</v>
      </c>
      <c r="F50" s="136">
        <f>IF(ISNUMBER('実質公債費比率（分子）の構造'!L$53),'実質公債費比率（分子）の構造'!L$53,NA())</f>
        <v>58</v>
      </c>
      <c r="G50" s="136" t="e">
        <f>NA()</f>
        <v>#N/A</v>
      </c>
      <c r="H50" s="136" t="e">
        <f>NA()</f>
        <v>#N/A</v>
      </c>
      <c r="I50" s="136">
        <f>IF(ISNUMBER('実質公債費比率（分子）の構造'!M$53),'実質公債費比率（分子）の構造'!M$53,NA())</f>
        <v>51</v>
      </c>
      <c r="J50" s="136" t="e">
        <f>NA()</f>
        <v>#N/A</v>
      </c>
      <c r="K50" s="136" t="e">
        <f>NA()</f>
        <v>#N/A</v>
      </c>
      <c r="L50" s="136">
        <f>IF(ISNUMBER('実質公債費比率（分子）の構造'!N$53),'実質公債費比率（分子）の構造'!N$53,NA())</f>
        <v>52</v>
      </c>
      <c r="M50" s="136" t="e">
        <f>NA()</f>
        <v>#N/A</v>
      </c>
      <c r="N50" s="136" t="e">
        <f>NA()</f>
        <v>#N/A</v>
      </c>
      <c r="O50" s="136">
        <f>IF(ISNUMBER('実質公債費比率（分子）の構造'!O$53),'実質公債費比率（分子）の構造'!O$53,NA())</f>
        <v>54</v>
      </c>
      <c r="P50" s="136" t="e">
        <f>NA()</f>
        <v>#N/A</v>
      </c>
    </row>
    <row r="53" spans="1:16">
      <c r="A53" s="104" t="s">
        <v>58</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59</v>
      </c>
      <c r="C55" s="135"/>
      <c r="D55" s="135" t="s">
        <v>60</v>
      </c>
      <c r="E55" s="135" t="s">
        <v>59</v>
      </c>
      <c r="F55" s="135"/>
      <c r="G55" s="135" t="s">
        <v>60</v>
      </c>
      <c r="H55" s="135" t="s">
        <v>59</v>
      </c>
      <c r="I55" s="135"/>
      <c r="J55" s="135" t="s">
        <v>60</v>
      </c>
      <c r="K55" s="135" t="s">
        <v>59</v>
      </c>
      <c r="L55" s="135"/>
      <c r="M55" s="135" t="s">
        <v>60</v>
      </c>
      <c r="N55" s="135" t="s">
        <v>59</v>
      </c>
      <c r="O55" s="135"/>
      <c r="P55" s="135" t="s">
        <v>60</v>
      </c>
    </row>
    <row r="56" spans="1:16">
      <c r="A56" s="135" t="s">
        <v>35</v>
      </c>
      <c r="B56" s="135"/>
      <c r="C56" s="135"/>
      <c r="D56" s="135">
        <f>'将来負担比率（分子）の構造'!I$51</f>
        <v>1638</v>
      </c>
      <c r="E56" s="135"/>
      <c r="F56" s="135"/>
      <c r="G56" s="135">
        <f>'将来負担比率（分子）の構造'!J$51</f>
        <v>1928</v>
      </c>
      <c r="H56" s="135"/>
      <c r="I56" s="135"/>
      <c r="J56" s="135">
        <f>'将来負担比率（分子）の構造'!K$51</f>
        <v>1921</v>
      </c>
      <c r="K56" s="135"/>
      <c r="L56" s="135"/>
      <c r="M56" s="135">
        <f>'将来負担比率（分子）の構造'!L$51</f>
        <v>1938</v>
      </c>
      <c r="N56" s="135"/>
      <c r="O56" s="135"/>
      <c r="P56" s="135">
        <f>'将来負担比率（分子）の構造'!M$51</f>
        <v>1907</v>
      </c>
    </row>
    <row r="57" spans="1:16">
      <c r="A57" s="135" t="s">
        <v>34</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33</v>
      </c>
      <c r="B58" s="135"/>
      <c r="C58" s="135"/>
      <c r="D58" s="135">
        <f>'将来負担比率（分子）の構造'!I$49</f>
        <v>1845</v>
      </c>
      <c r="E58" s="135"/>
      <c r="F58" s="135"/>
      <c r="G58" s="135">
        <f>'将来負担比率（分子）の構造'!J$49</f>
        <v>2060</v>
      </c>
      <c r="H58" s="135"/>
      <c r="I58" s="135"/>
      <c r="J58" s="135">
        <f>'将来負担比率（分子）の構造'!K$49</f>
        <v>2180</v>
      </c>
      <c r="K58" s="135"/>
      <c r="L58" s="135"/>
      <c r="M58" s="135">
        <f>'将来負担比率（分子）の構造'!L$49</f>
        <v>1820</v>
      </c>
      <c r="N58" s="135"/>
      <c r="O58" s="135"/>
      <c r="P58" s="135">
        <f>'将来負担比率（分子）の構造'!M$49</f>
        <v>1790</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241</v>
      </c>
      <c r="C62" s="135"/>
      <c r="D62" s="135"/>
      <c r="E62" s="135">
        <f>'将来負担比率（分子）の構造'!J$45</f>
        <v>230</v>
      </c>
      <c r="F62" s="135"/>
      <c r="G62" s="135"/>
      <c r="H62" s="135">
        <f>'将来負担比率（分子）の構造'!K$45</f>
        <v>281</v>
      </c>
      <c r="I62" s="135"/>
      <c r="J62" s="135"/>
      <c r="K62" s="135">
        <f>'将来負担比率（分子）の構造'!L$45</f>
        <v>298</v>
      </c>
      <c r="L62" s="135"/>
      <c r="M62" s="135"/>
      <c r="N62" s="135">
        <f>'将来負担比率（分子）の構造'!M$45</f>
        <v>230</v>
      </c>
      <c r="O62" s="135"/>
      <c r="P62" s="135"/>
    </row>
    <row r="63" spans="1:16">
      <c r="A63" s="135" t="s">
        <v>27</v>
      </c>
      <c r="B63" s="135">
        <f>'将来負担比率（分子）の構造'!I$44</f>
        <v>140</v>
      </c>
      <c r="C63" s="135"/>
      <c r="D63" s="135"/>
      <c r="E63" s="135">
        <f>'将来負担比率（分子）の構造'!J$44</f>
        <v>124</v>
      </c>
      <c r="F63" s="135"/>
      <c r="G63" s="135"/>
      <c r="H63" s="135">
        <f>'将来負担比率（分子）の構造'!K$44</f>
        <v>108</v>
      </c>
      <c r="I63" s="135"/>
      <c r="J63" s="135"/>
      <c r="K63" s="135">
        <f>'将来負担比率（分子）の構造'!L$44</f>
        <v>162</v>
      </c>
      <c r="L63" s="135"/>
      <c r="M63" s="135"/>
      <c r="N63" s="135">
        <f>'将来負担比率（分子）の構造'!M$44</f>
        <v>75</v>
      </c>
      <c r="O63" s="135"/>
      <c r="P63" s="135"/>
    </row>
    <row r="64" spans="1:16">
      <c r="A64" s="135" t="s">
        <v>26</v>
      </c>
      <c r="B64" s="135">
        <f>'将来負担比率（分子）の構造'!I$43</f>
        <v>100</v>
      </c>
      <c r="C64" s="135"/>
      <c r="D64" s="135"/>
      <c r="E64" s="135">
        <f>'将来負担比率（分子）の構造'!J$43</f>
        <v>122</v>
      </c>
      <c r="F64" s="135"/>
      <c r="G64" s="135"/>
      <c r="H64" s="135">
        <f>'将来負担比率（分子）の構造'!K$43</f>
        <v>173</v>
      </c>
      <c r="I64" s="135"/>
      <c r="J64" s="135"/>
      <c r="K64" s="135">
        <f>'将来負担比率（分子）の構造'!L$43</f>
        <v>209</v>
      </c>
      <c r="L64" s="135"/>
      <c r="M64" s="135"/>
      <c r="N64" s="135">
        <f>'将来負担比率（分子）の構造'!M$43</f>
        <v>228</v>
      </c>
      <c r="O64" s="135"/>
      <c r="P64" s="135"/>
    </row>
    <row r="65" spans="1:16">
      <c r="A65" s="135" t="s">
        <v>25</v>
      </c>
      <c r="B65" s="135">
        <f>'将来負担比率（分子）の構造'!I$42</f>
        <v>1</v>
      </c>
      <c r="C65" s="135"/>
      <c r="D65" s="135"/>
      <c r="E65" s="135">
        <f>'将来負担比率（分子）の構造'!J$42</f>
        <v>0</v>
      </c>
      <c r="F65" s="135"/>
      <c r="G65" s="135"/>
      <c r="H65" s="135">
        <f>'将来負担比率（分子）の構造'!K$42</f>
        <v>0</v>
      </c>
      <c r="I65" s="135"/>
      <c r="J65" s="135"/>
      <c r="K65" s="135" t="str">
        <f>'将来負担比率（分子）の構造'!L$42</f>
        <v>-</v>
      </c>
      <c r="L65" s="135"/>
      <c r="M65" s="135"/>
      <c r="N65" s="135" t="str">
        <f>'将来負担比率（分子）の構造'!M$42</f>
        <v>-</v>
      </c>
      <c r="O65" s="135"/>
      <c r="P65" s="135"/>
    </row>
    <row r="66" spans="1:16">
      <c r="A66" s="135" t="s">
        <v>24</v>
      </c>
      <c r="B66" s="135">
        <f>'将来負担比率（分子）の構造'!I$41</f>
        <v>2125</v>
      </c>
      <c r="C66" s="135"/>
      <c r="D66" s="135"/>
      <c r="E66" s="135">
        <f>'将来負担比率（分子）の構造'!J$41</f>
        <v>2165</v>
      </c>
      <c r="F66" s="135"/>
      <c r="G66" s="135"/>
      <c r="H66" s="135">
        <f>'将来負担比率（分子）の構造'!K$41</f>
        <v>2244</v>
      </c>
      <c r="I66" s="135"/>
      <c r="J66" s="135"/>
      <c r="K66" s="135">
        <f>'将来負担比率（分子）の構造'!L$41</f>
        <v>2312</v>
      </c>
      <c r="L66" s="135"/>
      <c r="M66" s="135"/>
      <c r="N66" s="135">
        <f>'将来負担比率（分子）の構造'!M$41</f>
        <v>2296</v>
      </c>
      <c r="O66" s="135"/>
      <c r="P66" s="135"/>
    </row>
    <row r="67" spans="1:16">
      <c r="A67" s="135" t="s">
        <v>61</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1:EM51"/>
  <sheetViews>
    <sheetView showGridLines="0" zoomScale="70" zoomScaleNormal="7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189</v>
      </c>
      <c r="DI1" s="600"/>
      <c r="DJ1" s="600"/>
      <c r="DK1" s="600"/>
      <c r="DL1" s="600"/>
      <c r="DM1" s="600"/>
      <c r="DN1" s="601"/>
      <c r="DP1" s="599" t="s">
        <v>190</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c r="B2" s="178" t="s">
        <v>191</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02" t="s">
        <v>192</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193</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194</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c r="B4" s="602" t="s">
        <v>1</v>
      </c>
      <c r="C4" s="603"/>
      <c r="D4" s="603"/>
      <c r="E4" s="603"/>
      <c r="F4" s="603"/>
      <c r="G4" s="603"/>
      <c r="H4" s="603"/>
      <c r="I4" s="603"/>
      <c r="J4" s="603"/>
      <c r="K4" s="603"/>
      <c r="L4" s="603"/>
      <c r="M4" s="603"/>
      <c r="N4" s="603"/>
      <c r="O4" s="603"/>
      <c r="P4" s="603"/>
      <c r="Q4" s="604"/>
      <c r="R4" s="602" t="s">
        <v>195</v>
      </c>
      <c r="S4" s="603"/>
      <c r="T4" s="603"/>
      <c r="U4" s="603"/>
      <c r="V4" s="603"/>
      <c r="W4" s="603"/>
      <c r="X4" s="603"/>
      <c r="Y4" s="604"/>
      <c r="Z4" s="602" t="s">
        <v>196</v>
      </c>
      <c r="AA4" s="603"/>
      <c r="AB4" s="603"/>
      <c r="AC4" s="604"/>
      <c r="AD4" s="602" t="s">
        <v>197</v>
      </c>
      <c r="AE4" s="603"/>
      <c r="AF4" s="603"/>
      <c r="AG4" s="603"/>
      <c r="AH4" s="603"/>
      <c r="AI4" s="603"/>
      <c r="AJ4" s="603"/>
      <c r="AK4" s="604"/>
      <c r="AL4" s="602" t="s">
        <v>196</v>
      </c>
      <c r="AM4" s="603"/>
      <c r="AN4" s="603"/>
      <c r="AO4" s="604"/>
      <c r="AP4" s="608" t="s">
        <v>198</v>
      </c>
      <c r="AQ4" s="608"/>
      <c r="AR4" s="608"/>
      <c r="AS4" s="608"/>
      <c r="AT4" s="608"/>
      <c r="AU4" s="608"/>
      <c r="AV4" s="608"/>
      <c r="AW4" s="608"/>
      <c r="AX4" s="608"/>
      <c r="AY4" s="608"/>
      <c r="AZ4" s="608"/>
      <c r="BA4" s="608"/>
      <c r="BB4" s="608"/>
      <c r="BC4" s="608"/>
      <c r="BD4" s="608"/>
      <c r="BE4" s="608"/>
      <c r="BF4" s="608"/>
      <c r="BG4" s="608" t="s">
        <v>199</v>
      </c>
      <c r="BH4" s="608"/>
      <c r="BI4" s="608"/>
      <c r="BJ4" s="608"/>
      <c r="BK4" s="608"/>
      <c r="BL4" s="608"/>
      <c r="BM4" s="608"/>
      <c r="BN4" s="608"/>
      <c r="BO4" s="608" t="s">
        <v>196</v>
      </c>
      <c r="BP4" s="608"/>
      <c r="BQ4" s="608"/>
      <c r="BR4" s="608"/>
      <c r="BS4" s="608" t="s">
        <v>200</v>
      </c>
      <c r="BT4" s="608"/>
      <c r="BU4" s="608"/>
      <c r="BV4" s="608"/>
      <c r="BW4" s="608"/>
      <c r="BX4" s="608"/>
      <c r="BY4" s="608"/>
      <c r="BZ4" s="608"/>
      <c r="CA4" s="608"/>
      <c r="CB4" s="608"/>
      <c r="CD4" s="605" t="s">
        <v>201</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c r="B5" s="609" t="s">
        <v>202</v>
      </c>
      <c r="C5" s="610"/>
      <c r="D5" s="610"/>
      <c r="E5" s="610"/>
      <c r="F5" s="610"/>
      <c r="G5" s="610"/>
      <c r="H5" s="610"/>
      <c r="I5" s="610"/>
      <c r="J5" s="610"/>
      <c r="K5" s="610"/>
      <c r="L5" s="610"/>
      <c r="M5" s="610"/>
      <c r="N5" s="610"/>
      <c r="O5" s="610"/>
      <c r="P5" s="610"/>
      <c r="Q5" s="611"/>
      <c r="R5" s="612">
        <v>131513</v>
      </c>
      <c r="S5" s="613"/>
      <c r="T5" s="613"/>
      <c r="U5" s="613"/>
      <c r="V5" s="613"/>
      <c r="W5" s="613"/>
      <c r="X5" s="613"/>
      <c r="Y5" s="614"/>
      <c r="Z5" s="615">
        <v>4.9000000000000004</v>
      </c>
      <c r="AA5" s="615"/>
      <c r="AB5" s="615"/>
      <c r="AC5" s="615"/>
      <c r="AD5" s="616">
        <v>131513</v>
      </c>
      <c r="AE5" s="616"/>
      <c r="AF5" s="616"/>
      <c r="AG5" s="616"/>
      <c r="AH5" s="616"/>
      <c r="AI5" s="616"/>
      <c r="AJ5" s="616"/>
      <c r="AK5" s="616"/>
      <c r="AL5" s="617">
        <v>12.3</v>
      </c>
      <c r="AM5" s="618"/>
      <c r="AN5" s="618"/>
      <c r="AO5" s="619"/>
      <c r="AP5" s="609" t="s">
        <v>203</v>
      </c>
      <c r="AQ5" s="610"/>
      <c r="AR5" s="610"/>
      <c r="AS5" s="610"/>
      <c r="AT5" s="610"/>
      <c r="AU5" s="610"/>
      <c r="AV5" s="610"/>
      <c r="AW5" s="610"/>
      <c r="AX5" s="610"/>
      <c r="AY5" s="610"/>
      <c r="AZ5" s="610"/>
      <c r="BA5" s="610"/>
      <c r="BB5" s="610"/>
      <c r="BC5" s="610"/>
      <c r="BD5" s="610"/>
      <c r="BE5" s="610"/>
      <c r="BF5" s="611"/>
      <c r="BG5" s="623">
        <v>131513</v>
      </c>
      <c r="BH5" s="624"/>
      <c r="BI5" s="624"/>
      <c r="BJ5" s="624"/>
      <c r="BK5" s="624"/>
      <c r="BL5" s="624"/>
      <c r="BM5" s="624"/>
      <c r="BN5" s="625"/>
      <c r="BO5" s="626">
        <v>100</v>
      </c>
      <c r="BP5" s="626"/>
      <c r="BQ5" s="626"/>
      <c r="BR5" s="626"/>
      <c r="BS5" s="627" t="s">
        <v>204</v>
      </c>
      <c r="BT5" s="627"/>
      <c r="BU5" s="627"/>
      <c r="BV5" s="627"/>
      <c r="BW5" s="627"/>
      <c r="BX5" s="627"/>
      <c r="BY5" s="627"/>
      <c r="BZ5" s="627"/>
      <c r="CA5" s="627"/>
      <c r="CB5" s="631"/>
      <c r="CD5" s="605" t="s">
        <v>198</v>
      </c>
      <c r="CE5" s="606"/>
      <c r="CF5" s="606"/>
      <c r="CG5" s="606"/>
      <c r="CH5" s="606"/>
      <c r="CI5" s="606"/>
      <c r="CJ5" s="606"/>
      <c r="CK5" s="606"/>
      <c r="CL5" s="606"/>
      <c r="CM5" s="606"/>
      <c r="CN5" s="606"/>
      <c r="CO5" s="606"/>
      <c r="CP5" s="606"/>
      <c r="CQ5" s="607"/>
      <c r="CR5" s="605" t="s">
        <v>205</v>
      </c>
      <c r="CS5" s="606"/>
      <c r="CT5" s="606"/>
      <c r="CU5" s="606"/>
      <c r="CV5" s="606"/>
      <c r="CW5" s="606"/>
      <c r="CX5" s="606"/>
      <c r="CY5" s="607"/>
      <c r="CZ5" s="605" t="s">
        <v>196</v>
      </c>
      <c r="DA5" s="606"/>
      <c r="DB5" s="606"/>
      <c r="DC5" s="607"/>
      <c r="DD5" s="605" t="s">
        <v>206</v>
      </c>
      <c r="DE5" s="606"/>
      <c r="DF5" s="606"/>
      <c r="DG5" s="606"/>
      <c r="DH5" s="606"/>
      <c r="DI5" s="606"/>
      <c r="DJ5" s="606"/>
      <c r="DK5" s="606"/>
      <c r="DL5" s="606"/>
      <c r="DM5" s="606"/>
      <c r="DN5" s="606"/>
      <c r="DO5" s="606"/>
      <c r="DP5" s="607"/>
      <c r="DQ5" s="605" t="s">
        <v>207</v>
      </c>
      <c r="DR5" s="606"/>
      <c r="DS5" s="606"/>
      <c r="DT5" s="606"/>
      <c r="DU5" s="606"/>
      <c r="DV5" s="606"/>
      <c r="DW5" s="606"/>
      <c r="DX5" s="606"/>
      <c r="DY5" s="606"/>
      <c r="DZ5" s="606"/>
      <c r="EA5" s="606"/>
      <c r="EB5" s="606"/>
      <c r="EC5" s="607"/>
    </row>
    <row r="6" spans="2:143" ht="11.25" customHeight="1">
      <c r="B6" s="620" t="s">
        <v>208</v>
      </c>
      <c r="C6" s="621"/>
      <c r="D6" s="621"/>
      <c r="E6" s="621"/>
      <c r="F6" s="621"/>
      <c r="G6" s="621"/>
      <c r="H6" s="621"/>
      <c r="I6" s="621"/>
      <c r="J6" s="621"/>
      <c r="K6" s="621"/>
      <c r="L6" s="621"/>
      <c r="M6" s="621"/>
      <c r="N6" s="621"/>
      <c r="O6" s="621"/>
      <c r="P6" s="621"/>
      <c r="Q6" s="622"/>
      <c r="R6" s="623">
        <v>14340</v>
      </c>
      <c r="S6" s="624"/>
      <c r="T6" s="624"/>
      <c r="U6" s="624"/>
      <c r="V6" s="624"/>
      <c r="W6" s="624"/>
      <c r="X6" s="624"/>
      <c r="Y6" s="625"/>
      <c r="Z6" s="626">
        <v>0.5</v>
      </c>
      <c r="AA6" s="626"/>
      <c r="AB6" s="626"/>
      <c r="AC6" s="626"/>
      <c r="AD6" s="627">
        <v>14340</v>
      </c>
      <c r="AE6" s="627"/>
      <c r="AF6" s="627"/>
      <c r="AG6" s="627"/>
      <c r="AH6" s="627"/>
      <c r="AI6" s="627"/>
      <c r="AJ6" s="627"/>
      <c r="AK6" s="627"/>
      <c r="AL6" s="628">
        <v>1.3</v>
      </c>
      <c r="AM6" s="629"/>
      <c r="AN6" s="629"/>
      <c r="AO6" s="630"/>
      <c r="AP6" s="620" t="s">
        <v>209</v>
      </c>
      <c r="AQ6" s="621"/>
      <c r="AR6" s="621"/>
      <c r="AS6" s="621"/>
      <c r="AT6" s="621"/>
      <c r="AU6" s="621"/>
      <c r="AV6" s="621"/>
      <c r="AW6" s="621"/>
      <c r="AX6" s="621"/>
      <c r="AY6" s="621"/>
      <c r="AZ6" s="621"/>
      <c r="BA6" s="621"/>
      <c r="BB6" s="621"/>
      <c r="BC6" s="621"/>
      <c r="BD6" s="621"/>
      <c r="BE6" s="621"/>
      <c r="BF6" s="622"/>
      <c r="BG6" s="623">
        <v>131513</v>
      </c>
      <c r="BH6" s="624"/>
      <c r="BI6" s="624"/>
      <c r="BJ6" s="624"/>
      <c r="BK6" s="624"/>
      <c r="BL6" s="624"/>
      <c r="BM6" s="624"/>
      <c r="BN6" s="625"/>
      <c r="BO6" s="626">
        <v>100</v>
      </c>
      <c r="BP6" s="626"/>
      <c r="BQ6" s="626"/>
      <c r="BR6" s="626"/>
      <c r="BS6" s="627" t="s">
        <v>204</v>
      </c>
      <c r="BT6" s="627"/>
      <c r="BU6" s="627"/>
      <c r="BV6" s="627"/>
      <c r="BW6" s="627"/>
      <c r="BX6" s="627"/>
      <c r="BY6" s="627"/>
      <c r="BZ6" s="627"/>
      <c r="CA6" s="627"/>
      <c r="CB6" s="631"/>
      <c r="CD6" s="634" t="s">
        <v>210</v>
      </c>
      <c r="CE6" s="635"/>
      <c r="CF6" s="635"/>
      <c r="CG6" s="635"/>
      <c r="CH6" s="635"/>
      <c r="CI6" s="635"/>
      <c r="CJ6" s="635"/>
      <c r="CK6" s="635"/>
      <c r="CL6" s="635"/>
      <c r="CM6" s="635"/>
      <c r="CN6" s="635"/>
      <c r="CO6" s="635"/>
      <c r="CP6" s="635"/>
      <c r="CQ6" s="636"/>
      <c r="CR6" s="623">
        <v>45396</v>
      </c>
      <c r="CS6" s="624"/>
      <c r="CT6" s="624"/>
      <c r="CU6" s="624"/>
      <c r="CV6" s="624"/>
      <c r="CW6" s="624"/>
      <c r="CX6" s="624"/>
      <c r="CY6" s="625"/>
      <c r="CZ6" s="626">
        <v>1.8</v>
      </c>
      <c r="DA6" s="626"/>
      <c r="DB6" s="626"/>
      <c r="DC6" s="626"/>
      <c r="DD6" s="632" t="s">
        <v>204</v>
      </c>
      <c r="DE6" s="624"/>
      <c r="DF6" s="624"/>
      <c r="DG6" s="624"/>
      <c r="DH6" s="624"/>
      <c r="DI6" s="624"/>
      <c r="DJ6" s="624"/>
      <c r="DK6" s="624"/>
      <c r="DL6" s="624"/>
      <c r="DM6" s="624"/>
      <c r="DN6" s="624"/>
      <c r="DO6" s="624"/>
      <c r="DP6" s="625"/>
      <c r="DQ6" s="632">
        <v>45396</v>
      </c>
      <c r="DR6" s="624"/>
      <c r="DS6" s="624"/>
      <c r="DT6" s="624"/>
      <c r="DU6" s="624"/>
      <c r="DV6" s="624"/>
      <c r="DW6" s="624"/>
      <c r="DX6" s="624"/>
      <c r="DY6" s="624"/>
      <c r="DZ6" s="624"/>
      <c r="EA6" s="624"/>
      <c r="EB6" s="624"/>
      <c r="EC6" s="633"/>
    </row>
    <row r="7" spans="2:143" ht="11.25" customHeight="1">
      <c r="B7" s="620" t="s">
        <v>211</v>
      </c>
      <c r="C7" s="621"/>
      <c r="D7" s="621"/>
      <c r="E7" s="621"/>
      <c r="F7" s="621"/>
      <c r="G7" s="621"/>
      <c r="H7" s="621"/>
      <c r="I7" s="621"/>
      <c r="J7" s="621"/>
      <c r="K7" s="621"/>
      <c r="L7" s="621"/>
      <c r="M7" s="621"/>
      <c r="N7" s="621"/>
      <c r="O7" s="621"/>
      <c r="P7" s="621"/>
      <c r="Q7" s="622"/>
      <c r="R7" s="623">
        <v>385</v>
      </c>
      <c r="S7" s="624"/>
      <c r="T7" s="624"/>
      <c r="U7" s="624"/>
      <c r="V7" s="624"/>
      <c r="W7" s="624"/>
      <c r="X7" s="624"/>
      <c r="Y7" s="625"/>
      <c r="Z7" s="626">
        <v>0</v>
      </c>
      <c r="AA7" s="626"/>
      <c r="AB7" s="626"/>
      <c r="AC7" s="626"/>
      <c r="AD7" s="627">
        <v>385</v>
      </c>
      <c r="AE7" s="627"/>
      <c r="AF7" s="627"/>
      <c r="AG7" s="627"/>
      <c r="AH7" s="627"/>
      <c r="AI7" s="627"/>
      <c r="AJ7" s="627"/>
      <c r="AK7" s="627"/>
      <c r="AL7" s="628">
        <v>0</v>
      </c>
      <c r="AM7" s="629"/>
      <c r="AN7" s="629"/>
      <c r="AO7" s="630"/>
      <c r="AP7" s="620" t="s">
        <v>212</v>
      </c>
      <c r="AQ7" s="621"/>
      <c r="AR7" s="621"/>
      <c r="AS7" s="621"/>
      <c r="AT7" s="621"/>
      <c r="AU7" s="621"/>
      <c r="AV7" s="621"/>
      <c r="AW7" s="621"/>
      <c r="AX7" s="621"/>
      <c r="AY7" s="621"/>
      <c r="AZ7" s="621"/>
      <c r="BA7" s="621"/>
      <c r="BB7" s="621"/>
      <c r="BC7" s="621"/>
      <c r="BD7" s="621"/>
      <c r="BE7" s="621"/>
      <c r="BF7" s="622"/>
      <c r="BG7" s="623">
        <v>43675</v>
      </c>
      <c r="BH7" s="624"/>
      <c r="BI7" s="624"/>
      <c r="BJ7" s="624"/>
      <c r="BK7" s="624"/>
      <c r="BL7" s="624"/>
      <c r="BM7" s="624"/>
      <c r="BN7" s="625"/>
      <c r="BO7" s="626">
        <v>33.200000000000003</v>
      </c>
      <c r="BP7" s="626"/>
      <c r="BQ7" s="626"/>
      <c r="BR7" s="626"/>
      <c r="BS7" s="627" t="s">
        <v>204</v>
      </c>
      <c r="BT7" s="627"/>
      <c r="BU7" s="627"/>
      <c r="BV7" s="627"/>
      <c r="BW7" s="627"/>
      <c r="BX7" s="627"/>
      <c r="BY7" s="627"/>
      <c r="BZ7" s="627"/>
      <c r="CA7" s="627"/>
      <c r="CB7" s="631"/>
      <c r="CD7" s="637" t="s">
        <v>213</v>
      </c>
      <c r="CE7" s="638"/>
      <c r="CF7" s="638"/>
      <c r="CG7" s="638"/>
      <c r="CH7" s="638"/>
      <c r="CI7" s="638"/>
      <c r="CJ7" s="638"/>
      <c r="CK7" s="638"/>
      <c r="CL7" s="638"/>
      <c r="CM7" s="638"/>
      <c r="CN7" s="638"/>
      <c r="CO7" s="638"/>
      <c r="CP7" s="638"/>
      <c r="CQ7" s="639"/>
      <c r="CR7" s="623">
        <v>530041</v>
      </c>
      <c r="CS7" s="624"/>
      <c r="CT7" s="624"/>
      <c r="CU7" s="624"/>
      <c r="CV7" s="624"/>
      <c r="CW7" s="624"/>
      <c r="CX7" s="624"/>
      <c r="CY7" s="625"/>
      <c r="CZ7" s="626">
        <v>20.9</v>
      </c>
      <c r="DA7" s="626"/>
      <c r="DB7" s="626"/>
      <c r="DC7" s="626"/>
      <c r="DD7" s="632">
        <v>175776</v>
      </c>
      <c r="DE7" s="624"/>
      <c r="DF7" s="624"/>
      <c r="DG7" s="624"/>
      <c r="DH7" s="624"/>
      <c r="DI7" s="624"/>
      <c r="DJ7" s="624"/>
      <c r="DK7" s="624"/>
      <c r="DL7" s="624"/>
      <c r="DM7" s="624"/>
      <c r="DN7" s="624"/>
      <c r="DO7" s="624"/>
      <c r="DP7" s="625"/>
      <c r="DQ7" s="632">
        <v>411363</v>
      </c>
      <c r="DR7" s="624"/>
      <c r="DS7" s="624"/>
      <c r="DT7" s="624"/>
      <c r="DU7" s="624"/>
      <c r="DV7" s="624"/>
      <c r="DW7" s="624"/>
      <c r="DX7" s="624"/>
      <c r="DY7" s="624"/>
      <c r="DZ7" s="624"/>
      <c r="EA7" s="624"/>
      <c r="EB7" s="624"/>
      <c r="EC7" s="633"/>
    </row>
    <row r="8" spans="2:143" ht="11.25" customHeight="1">
      <c r="B8" s="620" t="s">
        <v>214</v>
      </c>
      <c r="C8" s="621"/>
      <c r="D8" s="621"/>
      <c r="E8" s="621"/>
      <c r="F8" s="621"/>
      <c r="G8" s="621"/>
      <c r="H8" s="621"/>
      <c r="I8" s="621"/>
      <c r="J8" s="621"/>
      <c r="K8" s="621"/>
      <c r="L8" s="621"/>
      <c r="M8" s="621"/>
      <c r="N8" s="621"/>
      <c r="O8" s="621"/>
      <c r="P8" s="621"/>
      <c r="Q8" s="622"/>
      <c r="R8" s="623">
        <v>553</v>
      </c>
      <c r="S8" s="624"/>
      <c r="T8" s="624"/>
      <c r="U8" s="624"/>
      <c r="V8" s="624"/>
      <c r="W8" s="624"/>
      <c r="X8" s="624"/>
      <c r="Y8" s="625"/>
      <c r="Z8" s="626">
        <v>0</v>
      </c>
      <c r="AA8" s="626"/>
      <c r="AB8" s="626"/>
      <c r="AC8" s="626"/>
      <c r="AD8" s="627">
        <v>553</v>
      </c>
      <c r="AE8" s="627"/>
      <c r="AF8" s="627"/>
      <c r="AG8" s="627"/>
      <c r="AH8" s="627"/>
      <c r="AI8" s="627"/>
      <c r="AJ8" s="627"/>
      <c r="AK8" s="627"/>
      <c r="AL8" s="628">
        <v>0.1</v>
      </c>
      <c r="AM8" s="629"/>
      <c r="AN8" s="629"/>
      <c r="AO8" s="630"/>
      <c r="AP8" s="620" t="s">
        <v>215</v>
      </c>
      <c r="AQ8" s="621"/>
      <c r="AR8" s="621"/>
      <c r="AS8" s="621"/>
      <c r="AT8" s="621"/>
      <c r="AU8" s="621"/>
      <c r="AV8" s="621"/>
      <c r="AW8" s="621"/>
      <c r="AX8" s="621"/>
      <c r="AY8" s="621"/>
      <c r="AZ8" s="621"/>
      <c r="BA8" s="621"/>
      <c r="BB8" s="621"/>
      <c r="BC8" s="621"/>
      <c r="BD8" s="621"/>
      <c r="BE8" s="621"/>
      <c r="BF8" s="622"/>
      <c r="BG8" s="623">
        <v>1661</v>
      </c>
      <c r="BH8" s="624"/>
      <c r="BI8" s="624"/>
      <c r="BJ8" s="624"/>
      <c r="BK8" s="624"/>
      <c r="BL8" s="624"/>
      <c r="BM8" s="624"/>
      <c r="BN8" s="625"/>
      <c r="BO8" s="626">
        <v>1.3</v>
      </c>
      <c r="BP8" s="626"/>
      <c r="BQ8" s="626"/>
      <c r="BR8" s="626"/>
      <c r="BS8" s="632" t="s">
        <v>107</v>
      </c>
      <c r="BT8" s="624"/>
      <c r="BU8" s="624"/>
      <c r="BV8" s="624"/>
      <c r="BW8" s="624"/>
      <c r="BX8" s="624"/>
      <c r="BY8" s="624"/>
      <c r="BZ8" s="624"/>
      <c r="CA8" s="624"/>
      <c r="CB8" s="633"/>
      <c r="CD8" s="637" t="s">
        <v>216</v>
      </c>
      <c r="CE8" s="638"/>
      <c r="CF8" s="638"/>
      <c r="CG8" s="638"/>
      <c r="CH8" s="638"/>
      <c r="CI8" s="638"/>
      <c r="CJ8" s="638"/>
      <c r="CK8" s="638"/>
      <c r="CL8" s="638"/>
      <c r="CM8" s="638"/>
      <c r="CN8" s="638"/>
      <c r="CO8" s="638"/>
      <c r="CP8" s="638"/>
      <c r="CQ8" s="639"/>
      <c r="CR8" s="623">
        <v>231819</v>
      </c>
      <c r="CS8" s="624"/>
      <c r="CT8" s="624"/>
      <c r="CU8" s="624"/>
      <c r="CV8" s="624"/>
      <c r="CW8" s="624"/>
      <c r="CX8" s="624"/>
      <c r="CY8" s="625"/>
      <c r="CZ8" s="626">
        <v>9.1999999999999993</v>
      </c>
      <c r="DA8" s="626"/>
      <c r="DB8" s="626"/>
      <c r="DC8" s="626"/>
      <c r="DD8" s="632">
        <v>630</v>
      </c>
      <c r="DE8" s="624"/>
      <c r="DF8" s="624"/>
      <c r="DG8" s="624"/>
      <c r="DH8" s="624"/>
      <c r="DI8" s="624"/>
      <c r="DJ8" s="624"/>
      <c r="DK8" s="624"/>
      <c r="DL8" s="624"/>
      <c r="DM8" s="624"/>
      <c r="DN8" s="624"/>
      <c r="DO8" s="624"/>
      <c r="DP8" s="625"/>
      <c r="DQ8" s="632">
        <v>201395</v>
      </c>
      <c r="DR8" s="624"/>
      <c r="DS8" s="624"/>
      <c r="DT8" s="624"/>
      <c r="DU8" s="624"/>
      <c r="DV8" s="624"/>
      <c r="DW8" s="624"/>
      <c r="DX8" s="624"/>
      <c r="DY8" s="624"/>
      <c r="DZ8" s="624"/>
      <c r="EA8" s="624"/>
      <c r="EB8" s="624"/>
      <c r="EC8" s="633"/>
    </row>
    <row r="9" spans="2:143" ht="11.25" customHeight="1">
      <c r="B9" s="620" t="s">
        <v>217</v>
      </c>
      <c r="C9" s="621"/>
      <c r="D9" s="621"/>
      <c r="E9" s="621"/>
      <c r="F9" s="621"/>
      <c r="G9" s="621"/>
      <c r="H9" s="621"/>
      <c r="I9" s="621"/>
      <c r="J9" s="621"/>
      <c r="K9" s="621"/>
      <c r="L9" s="621"/>
      <c r="M9" s="621"/>
      <c r="N9" s="621"/>
      <c r="O9" s="621"/>
      <c r="P9" s="621"/>
      <c r="Q9" s="622"/>
      <c r="R9" s="623">
        <v>472</v>
      </c>
      <c r="S9" s="624"/>
      <c r="T9" s="624"/>
      <c r="U9" s="624"/>
      <c r="V9" s="624"/>
      <c r="W9" s="624"/>
      <c r="X9" s="624"/>
      <c r="Y9" s="625"/>
      <c r="Z9" s="626">
        <v>0</v>
      </c>
      <c r="AA9" s="626"/>
      <c r="AB9" s="626"/>
      <c r="AC9" s="626"/>
      <c r="AD9" s="627">
        <v>472</v>
      </c>
      <c r="AE9" s="627"/>
      <c r="AF9" s="627"/>
      <c r="AG9" s="627"/>
      <c r="AH9" s="627"/>
      <c r="AI9" s="627"/>
      <c r="AJ9" s="627"/>
      <c r="AK9" s="627"/>
      <c r="AL9" s="628">
        <v>0</v>
      </c>
      <c r="AM9" s="629"/>
      <c r="AN9" s="629"/>
      <c r="AO9" s="630"/>
      <c r="AP9" s="620" t="s">
        <v>218</v>
      </c>
      <c r="AQ9" s="621"/>
      <c r="AR9" s="621"/>
      <c r="AS9" s="621"/>
      <c r="AT9" s="621"/>
      <c r="AU9" s="621"/>
      <c r="AV9" s="621"/>
      <c r="AW9" s="621"/>
      <c r="AX9" s="621"/>
      <c r="AY9" s="621"/>
      <c r="AZ9" s="621"/>
      <c r="BA9" s="621"/>
      <c r="BB9" s="621"/>
      <c r="BC9" s="621"/>
      <c r="BD9" s="621"/>
      <c r="BE9" s="621"/>
      <c r="BF9" s="622"/>
      <c r="BG9" s="623">
        <v>34952</v>
      </c>
      <c r="BH9" s="624"/>
      <c r="BI9" s="624"/>
      <c r="BJ9" s="624"/>
      <c r="BK9" s="624"/>
      <c r="BL9" s="624"/>
      <c r="BM9" s="624"/>
      <c r="BN9" s="625"/>
      <c r="BO9" s="626">
        <v>26.6</v>
      </c>
      <c r="BP9" s="626"/>
      <c r="BQ9" s="626"/>
      <c r="BR9" s="626"/>
      <c r="BS9" s="632" t="s">
        <v>107</v>
      </c>
      <c r="BT9" s="624"/>
      <c r="BU9" s="624"/>
      <c r="BV9" s="624"/>
      <c r="BW9" s="624"/>
      <c r="BX9" s="624"/>
      <c r="BY9" s="624"/>
      <c r="BZ9" s="624"/>
      <c r="CA9" s="624"/>
      <c r="CB9" s="633"/>
      <c r="CD9" s="637" t="s">
        <v>219</v>
      </c>
      <c r="CE9" s="638"/>
      <c r="CF9" s="638"/>
      <c r="CG9" s="638"/>
      <c r="CH9" s="638"/>
      <c r="CI9" s="638"/>
      <c r="CJ9" s="638"/>
      <c r="CK9" s="638"/>
      <c r="CL9" s="638"/>
      <c r="CM9" s="638"/>
      <c r="CN9" s="638"/>
      <c r="CO9" s="638"/>
      <c r="CP9" s="638"/>
      <c r="CQ9" s="639"/>
      <c r="CR9" s="623">
        <v>317361</v>
      </c>
      <c r="CS9" s="624"/>
      <c r="CT9" s="624"/>
      <c r="CU9" s="624"/>
      <c r="CV9" s="624"/>
      <c r="CW9" s="624"/>
      <c r="CX9" s="624"/>
      <c r="CY9" s="625"/>
      <c r="CZ9" s="626">
        <v>12.5</v>
      </c>
      <c r="DA9" s="626"/>
      <c r="DB9" s="626"/>
      <c r="DC9" s="626"/>
      <c r="DD9" s="632">
        <v>94226</v>
      </c>
      <c r="DE9" s="624"/>
      <c r="DF9" s="624"/>
      <c r="DG9" s="624"/>
      <c r="DH9" s="624"/>
      <c r="DI9" s="624"/>
      <c r="DJ9" s="624"/>
      <c r="DK9" s="624"/>
      <c r="DL9" s="624"/>
      <c r="DM9" s="624"/>
      <c r="DN9" s="624"/>
      <c r="DO9" s="624"/>
      <c r="DP9" s="625"/>
      <c r="DQ9" s="632">
        <v>204852</v>
      </c>
      <c r="DR9" s="624"/>
      <c r="DS9" s="624"/>
      <c r="DT9" s="624"/>
      <c r="DU9" s="624"/>
      <c r="DV9" s="624"/>
      <c r="DW9" s="624"/>
      <c r="DX9" s="624"/>
      <c r="DY9" s="624"/>
      <c r="DZ9" s="624"/>
      <c r="EA9" s="624"/>
      <c r="EB9" s="624"/>
      <c r="EC9" s="633"/>
    </row>
    <row r="10" spans="2:143" ht="11.25" customHeight="1">
      <c r="B10" s="620" t="s">
        <v>220</v>
      </c>
      <c r="C10" s="621"/>
      <c r="D10" s="621"/>
      <c r="E10" s="621"/>
      <c r="F10" s="621"/>
      <c r="G10" s="621"/>
      <c r="H10" s="621"/>
      <c r="I10" s="621"/>
      <c r="J10" s="621"/>
      <c r="K10" s="621"/>
      <c r="L10" s="621"/>
      <c r="M10" s="621"/>
      <c r="N10" s="621"/>
      <c r="O10" s="621"/>
      <c r="P10" s="621"/>
      <c r="Q10" s="622"/>
      <c r="R10" s="623">
        <v>21305</v>
      </c>
      <c r="S10" s="624"/>
      <c r="T10" s="624"/>
      <c r="U10" s="624"/>
      <c r="V10" s="624"/>
      <c r="W10" s="624"/>
      <c r="X10" s="624"/>
      <c r="Y10" s="625"/>
      <c r="Z10" s="626">
        <v>0.8</v>
      </c>
      <c r="AA10" s="626"/>
      <c r="AB10" s="626"/>
      <c r="AC10" s="626"/>
      <c r="AD10" s="627">
        <v>21305</v>
      </c>
      <c r="AE10" s="627"/>
      <c r="AF10" s="627"/>
      <c r="AG10" s="627"/>
      <c r="AH10" s="627"/>
      <c r="AI10" s="627"/>
      <c r="AJ10" s="627"/>
      <c r="AK10" s="627"/>
      <c r="AL10" s="628">
        <v>2</v>
      </c>
      <c r="AM10" s="629"/>
      <c r="AN10" s="629"/>
      <c r="AO10" s="630"/>
      <c r="AP10" s="620" t="s">
        <v>221</v>
      </c>
      <c r="AQ10" s="621"/>
      <c r="AR10" s="621"/>
      <c r="AS10" s="621"/>
      <c r="AT10" s="621"/>
      <c r="AU10" s="621"/>
      <c r="AV10" s="621"/>
      <c r="AW10" s="621"/>
      <c r="AX10" s="621"/>
      <c r="AY10" s="621"/>
      <c r="AZ10" s="621"/>
      <c r="BA10" s="621"/>
      <c r="BB10" s="621"/>
      <c r="BC10" s="621"/>
      <c r="BD10" s="621"/>
      <c r="BE10" s="621"/>
      <c r="BF10" s="622"/>
      <c r="BG10" s="623">
        <v>2805</v>
      </c>
      <c r="BH10" s="624"/>
      <c r="BI10" s="624"/>
      <c r="BJ10" s="624"/>
      <c r="BK10" s="624"/>
      <c r="BL10" s="624"/>
      <c r="BM10" s="624"/>
      <c r="BN10" s="625"/>
      <c r="BO10" s="626">
        <v>2.1</v>
      </c>
      <c r="BP10" s="626"/>
      <c r="BQ10" s="626"/>
      <c r="BR10" s="626"/>
      <c r="BS10" s="632" t="s">
        <v>107</v>
      </c>
      <c r="BT10" s="624"/>
      <c r="BU10" s="624"/>
      <c r="BV10" s="624"/>
      <c r="BW10" s="624"/>
      <c r="BX10" s="624"/>
      <c r="BY10" s="624"/>
      <c r="BZ10" s="624"/>
      <c r="CA10" s="624"/>
      <c r="CB10" s="633"/>
      <c r="CD10" s="637" t="s">
        <v>222</v>
      </c>
      <c r="CE10" s="638"/>
      <c r="CF10" s="638"/>
      <c r="CG10" s="638"/>
      <c r="CH10" s="638"/>
      <c r="CI10" s="638"/>
      <c r="CJ10" s="638"/>
      <c r="CK10" s="638"/>
      <c r="CL10" s="638"/>
      <c r="CM10" s="638"/>
      <c r="CN10" s="638"/>
      <c r="CO10" s="638"/>
      <c r="CP10" s="638"/>
      <c r="CQ10" s="639"/>
      <c r="CR10" s="623" t="s">
        <v>107</v>
      </c>
      <c r="CS10" s="624"/>
      <c r="CT10" s="624"/>
      <c r="CU10" s="624"/>
      <c r="CV10" s="624"/>
      <c r="CW10" s="624"/>
      <c r="CX10" s="624"/>
      <c r="CY10" s="625"/>
      <c r="CZ10" s="626" t="s">
        <v>107</v>
      </c>
      <c r="DA10" s="626"/>
      <c r="DB10" s="626"/>
      <c r="DC10" s="626"/>
      <c r="DD10" s="632" t="s">
        <v>107</v>
      </c>
      <c r="DE10" s="624"/>
      <c r="DF10" s="624"/>
      <c r="DG10" s="624"/>
      <c r="DH10" s="624"/>
      <c r="DI10" s="624"/>
      <c r="DJ10" s="624"/>
      <c r="DK10" s="624"/>
      <c r="DL10" s="624"/>
      <c r="DM10" s="624"/>
      <c r="DN10" s="624"/>
      <c r="DO10" s="624"/>
      <c r="DP10" s="625"/>
      <c r="DQ10" s="632" t="s">
        <v>107</v>
      </c>
      <c r="DR10" s="624"/>
      <c r="DS10" s="624"/>
      <c r="DT10" s="624"/>
      <c r="DU10" s="624"/>
      <c r="DV10" s="624"/>
      <c r="DW10" s="624"/>
      <c r="DX10" s="624"/>
      <c r="DY10" s="624"/>
      <c r="DZ10" s="624"/>
      <c r="EA10" s="624"/>
      <c r="EB10" s="624"/>
      <c r="EC10" s="633"/>
    </row>
    <row r="11" spans="2:143" ht="11.25" customHeight="1">
      <c r="B11" s="620" t="s">
        <v>223</v>
      </c>
      <c r="C11" s="621"/>
      <c r="D11" s="621"/>
      <c r="E11" s="621"/>
      <c r="F11" s="621"/>
      <c r="G11" s="621"/>
      <c r="H11" s="621"/>
      <c r="I11" s="621"/>
      <c r="J11" s="621"/>
      <c r="K11" s="621"/>
      <c r="L11" s="621"/>
      <c r="M11" s="621"/>
      <c r="N11" s="621"/>
      <c r="O11" s="621"/>
      <c r="P11" s="621"/>
      <c r="Q11" s="622"/>
      <c r="R11" s="623" t="s">
        <v>107</v>
      </c>
      <c r="S11" s="624"/>
      <c r="T11" s="624"/>
      <c r="U11" s="624"/>
      <c r="V11" s="624"/>
      <c r="W11" s="624"/>
      <c r="X11" s="624"/>
      <c r="Y11" s="625"/>
      <c r="Z11" s="626" t="s">
        <v>107</v>
      </c>
      <c r="AA11" s="626"/>
      <c r="AB11" s="626"/>
      <c r="AC11" s="626"/>
      <c r="AD11" s="627" t="s">
        <v>107</v>
      </c>
      <c r="AE11" s="627"/>
      <c r="AF11" s="627"/>
      <c r="AG11" s="627"/>
      <c r="AH11" s="627"/>
      <c r="AI11" s="627"/>
      <c r="AJ11" s="627"/>
      <c r="AK11" s="627"/>
      <c r="AL11" s="628" t="s">
        <v>107</v>
      </c>
      <c r="AM11" s="629"/>
      <c r="AN11" s="629"/>
      <c r="AO11" s="630"/>
      <c r="AP11" s="620" t="s">
        <v>224</v>
      </c>
      <c r="AQ11" s="621"/>
      <c r="AR11" s="621"/>
      <c r="AS11" s="621"/>
      <c r="AT11" s="621"/>
      <c r="AU11" s="621"/>
      <c r="AV11" s="621"/>
      <c r="AW11" s="621"/>
      <c r="AX11" s="621"/>
      <c r="AY11" s="621"/>
      <c r="AZ11" s="621"/>
      <c r="BA11" s="621"/>
      <c r="BB11" s="621"/>
      <c r="BC11" s="621"/>
      <c r="BD11" s="621"/>
      <c r="BE11" s="621"/>
      <c r="BF11" s="622"/>
      <c r="BG11" s="623">
        <v>4257</v>
      </c>
      <c r="BH11" s="624"/>
      <c r="BI11" s="624"/>
      <c r="BJ11" s="624"/>
      <c r="BK11" s="624"/>
      <c r="BL11" s="624"/>
      <c r="BM11" s="624"/>
      <c r="BN11" s="625"/>
      <c r="BO11" s="626">
        <v>3.2</v>
      </c>
      <c r="BP11" s="626"/>
      <c r="BQ11" s="626"/>
      <c r="BR11" s="626"/>
      <c r="BS11" s="632" t="s">
        <v>107</v>
      </c>
      <c r="BT11" s="624"/>
      <c r="BU11" s="624"/>
      <c r="BV11" s="624"/>
      <c r="BW11" s="624"/>
      <c r="BX11" s="624"/>
      <c r="BY11" s="624"/>
      <c r="BZ11" s="624"/>
      <c r="CA11" s="624"/>
      <c r="CB11" s="633"/>
      <c r="CD11" s="637" t="s">
        <v>225</v>
      </c>
      <c r="CE11" s="638"/>
      <c r="CF11" s="638"/>
      <c r="CG11" s="638"/>
      <c r="CH11" s="638"/>
      <c r="CI11" s="638"/>
      <c r="CJ11" s="638"/>
      <c r="CK11" s="638"/>
      <c r="CL11" s="638"/>
      <c r="CM11" s="638"/>
      <c r="CN11" s="638"/>
      <c r="CO11" s="638"/>
      <c r="CP11" s="638"/>
      <c r="CQ11" s="639"/>
      <c r="CR11" s="623">
        <v>320181</v>
      </c>
      <c r="CS11" s="624"/>
      <c r="CT11" s="624"/>
      <c r="CU11" s="624"/>
      <c r="CV11" s="624"/>
      <c r="CW11" s="624"/>
      <c r="CX11" s="624"/>
      <c r="CY11" s="625"/>
      <c r="CZ11" s="626">
        <v>12.7</v>
      </c>
      <c r="DA11" s="626"/>
      <c r="DB11" s="626"/>
      <c r="DC11" s="626"/>
      <c r="DD11" s="632">
        <v>229408</v>
      </c>
      <c r="DE11" s="624"/>
      <c r="DF11" s="624"/>
      <c r="DG11" s="624"/>
      <c r="DH11" s="624"/>
      <c r="DI11" s="624"/>
      <c r="DJ11" s="624"/>
      <c r="DK11" s="624"/>
      <c r="DL11" s="624"/>
      <c r="DM11" s="624"/>
      <c r="DN11" s="624"/>
      <c r="DO11" s="624"/>
      <c r="DP11" s="625"/>
      <c r="DQ11" s="632">
        <v>93079</v>
      </c>
      <c r="DR11" s="624"/>
      <c r="DS11" s="624"/>
      <c r="DT11" s="624"/>
      <c r="DU11" s="624"/>
      <c r="DV11" s="624"/>
      <c r="DW11" s="624"/>
      <c r="DX11" s="624"/>
      <c r="DY11" s="624"/>
      <c r="DZ11" s="624"/>
      <c r="EA11" s="624"/>
      <c r="EB11" s="624"/>
      <c r="EC11" s="633"/>
    </row>
    <row r="12" spans="2:143" ht="11.25" customHeight="1">
      <c r="B12" s="620" t="s">
        <v>226</v>
      </c>
      <c r="C12" s="621"/>
      <c r="D12" s="621"/>
      <c r="E12" s="621"/>
      <c r="F12" s="621"/>
      <c r="G12" s="621"/>
      <c r="H12" s="621"/>
      <c r="I12" s="621"/>
      <c r="J12" s="621"/>
      <c r="K12" s="621"/>
      <c r="L12" s="621"/>
      <c r="M12" s="621"/>
      <c r="N12" s="621"/>
      <c r="O12" s="621"/>
      <c r="P12" s="621"/>
      <c r="Q12" s="622"/>
      <c r="R12" s="623" t="s">
        <v>107</v>
      </c>
      <c r="S12" s="624"/>
      <c r="T12" s="624"/>
      <c r="U12" s="624"/>
      <c r="V12" s="624"/>
      <c r="W12" s="624"/>
      <c r="X12" s="624"/>
      <c r="Y12" s="625"/>
      <c r="Z12" s="626" t="s">
        <v>107</v>
      </c>
      <c r="AA12" s="626"/>
      <c r="AB12" s="626"/>
      <c r="AC12" s="626"/>
      <c r="AD12" s="627" t="s">
        <v>107</v>
      </c>
      <c r="AE12" s="627"/>
      <c r="AF12" s="627"/>
      <c r="AG12" s="627"/>
      <c r="AH12" s="627"/>
      <c r="AI12" s="627"/>
      <c r="AJ12" s="627"/>
      <c r="AK12" s="627"/>
      <c r="AL12" s="628" t="s">
        <v>107</v>
      </c>
      <c r="AM12" s="629"/>
      <c r="AN12" s="629"/>
      <c r="AO12" s="630"/>
      <c r="AP12" s="620" t="s">
        <v>227</v>
      </c>
      <c r="AQ12" s="621"/>
      <c r="AR12" s="621"/>
      <c r="AS12" s="621"/>
      <c r="AT12" s="621"/>
      <c r="AU12" s="621"/>
      <c r="AV12" s="621"/>
      <c r="AW12" s="621"/>
      <c r="AX12" s="621"/>
      <c r="AY12" s="621"/>
      <c r="AZ12" s="621"/>
      <c r="BA12" s="621"/>
      <c r="BB12" s="621"/>
      <c r="BC12" s="621"/>
      <c r="BD12" s="621"/>
      <c r="BE12" s="621"/>
      <c r="BF12" s="622"/>
      <c r="BG12" s="623">
        <v>82022</v>
      </c>
      <c r="BH12" s="624"/>
      <c r="BI12" s="624"/>
      <c r="BJ12" s="624"/>
      <c r="BK12" s="624"/>
      <c r="BL12" s="624"/>
      <c r="BM12" s="624"/>
      <c r="BN12" s="625"/>
      <c r="BO12" s="626">
        <v>62.4</v>
      </c>
      <c r="BP12" s="626"/>
      <c r="BQ12" s="626"/>
      <c r="BR12" s="626"/>
      <c r="BS12" s="632" t="s">
        <v>107</v>
      </c>
      <c r="BT12" s="624"/>
      <c r="BU12" s="624"/>
      <c r="BV12" s="624"/>
      <c r="BW12" s="624"/>
      <c r="BX12" s="624"/>
      <c r="BY12" s="624"/>
      <c r="BZ12" s="624"/>
      <c r="CA12" s="624"/>
      <c r="CB12" s="633"/>
      <c r="CD12" s="637" t="s">
        <v>228</v>
      </c>
      <c r="CE12" s="638"/>
      <c r="CF12" s="638"/>
      <c r="CG12" s="638"/>
      <c r="CH12" s="638"/>
      <c r="CI12" s="638"/>
      <c r="CJ12" s="638"/>
      <c r="CK12" s="638"/>
      <c r="CL12" s="638"/>
      <c r="CM12" s="638"/>
      <c r="CN12" s="638"/>
      <c r="CO12" s="638"/>
      <c r="CP12" s="638"/>
      <c r="CQ12" s="639"/>
      <c r="CR12" s="623">
        <v>94094</v>
      </c>
      <c r="CS12" s="624"/>
      <c r="CT12" s="624"/>
      <c r="CU12" s="624"/>
      <c r="CV12" s="624"/>
      <c r="CW12" s="624"/>
      <c r="CX12" s="624"/>
      <c r="CY12" s="625"/>
      <c r="CZ12" s="626">
        <v>3.7</v>
      </c>
      <c r="DA12" s="626"/>
      <c r="DB12" s="626"/>
      <c r="DC12" s="626"/>
      <c r="DD12" s="632">
        <v>42524</v>
      </c>
      <c r="DE12" s="624"/>
      <c r="DF12" s="624"/>
      <c r="DG12" s="624"/>
      <c r="DH12" s="624"/>
      <c r="DI12" s="624"/>
      <c r="DJ12" s="624"/>
      <c r="DK12" s="624"/>
      <c r="DL12" s="624"/>
      <c r="DM12" s="624"/>
      <c r="DN12" s="624"/>
      <c r="DO12" s="624"/>
      <c r="DP12" s="625"/>
      <c r="DQ12" s="632">
        <v>39293</v>
      </c>
      <c r="DR12" s="624"/>
      <c r="DS12" s="624"/>
      <c r="DT12" s="624"/>
      <c r="DU12" s="624"/>
      <c r="DV12" s="624"/>
      <c r="DW12" s="624"/>
      <c r="DX12" s="624"/>
      <c r="DY12" s="624"/>
      <c r="DZ12" s="624"/>
      <c r="EA12" s="624"/>
      <c r="EB12" s="624"/>
      <c r="EC12" s="633"/>
    </row>
    <row r="13" spans="2:143" ht="11.25" customHeight="1">
      <c r="B13" s="620" t="s">
        <v>229</v>
      </c>
      <c r="C13" s="621"/>
      <c r="D13" s="621"/>
      <c r="E13" s="621"/>
      <c r="F13" s="621"/>
      <c r="G13" s="621"/>
      <c r="H13" s="621"/>
      <c r="I13" s="621"/>
      <c r="J13" s="621"/>
      <c r="K13" s="621"/>
      <c r="L13" s="621"/>
      <c r="M13" s="621"/>
      <c r="N13" s="621"/>
      <c r="O13" s="621"/>
      <c r="P13" s="621"/>
      <c r="Q13" s="622"/>
      <c r="R13" s="623">
        <v>1884</v>
      </c>
      <c r="S13" s="624"/>
      <c r="T13" s="624"/>
      <c r="U13" s="624"/>
      <c r="V13" s="624"/>
      <c r="W13" s="624"/>
      <c r="X13" s="624"/>
      <c r="Y13" s="625"/>
      <c r="Z13" s="626">
        <v>0.1</v>
      </c>
      <c r="AA13" s="626"/>
      <c r="AB13" s="626"/>
      <c r="AC13" s="626"/>
      <c r="AD13" s="627">
        <v>1884</v>
      </c>
      <c r="AE13" s="627"/>
      <c r="AF13" s="627"/>
      <c r="AG13" s="627"/>
      <c r="AH13" s="627"/>
      <c r="AI13" s="627"/>
      <c r="AJ13" s="627"/>
      <c r="AK13" s="627"/>
      <c r="AL13" s="628">
        <v>0.2</v>
      </c>
      <c r="AM13" s="629"/>
      <c r="AN13" s="629"/>
      <c r="AO13" s="630"/>
      <c r="AP13" s="620" t="s">
        <v>230</v>
      </c>
      <c r="AQ13" s="621"/>
      <c r="AR13" s="621"/>
      <c r="AS13" s="621"/>
      <c r="AT13" s="621"/>
      <c r="AU13" s="621"/>
      <c r="AV13" s="621"/>
      <c r="AW13" s="621"/>
      <c r="AX13" s="621"/>
      <c r="AY13" s="621"/>
      <c r="AZ13" s="621"/>
      <c r="BA13" s="621"/>
      <c r="BB13" s="621"/>
      <c r="BC13" s="621"/>
      <c r="BD13" s="621"/>
      <c r="BE13" s="621"/>
      <c r="BF13" s="622"/>
      <c r="BG13" s="623">
        <v>61099</v>
      </c>
      <c r="BH13" s="624"/>
      <c r="BI13" s="624"/>
      <c r="BJ13" s="624"/>
      <c r="BK13" s="624"/>
      <c r="BL13" s="624"/>
      <c r="BM13" s="624"/>
      <c r="BN13" s="625"/>
      <c r="BO13" s="626">
        <v>46.5</v>
      </c>
      <c r="BP13" s="626"/>
      <c r="BQ13" s="626"/>
      <c r="BR13" s="626"/>
      <c r="BS13" s="632" t="s">
        <v>107</v>
      </c>
      <c r="BT13" s="624"/>
      <c r="BU13" s="624"/>
      <c r="BV13" s="624"/>
      <c r="BW13" s="624"/>
      <c r="BX13" s="624"/>
      <c r="BY13" s="624"/>
      <c r="BZ13" s="624"/>
      <c r="CA13" s="624"/>
      <c r="CB13" s="633"/>
      <c r="CD13" s="637" t="s">
        <v>231</v>
      </c>
      <c r="CE13" s="638"/>
      <c r="CF13" s="638"/>
      <c r="CG13" s="638"/>
      <c r="CH13" s="638"/>
      <c r="CI13" s="638"/>
      <c r="CJ13" s="638"/>
      <c r="CK13" s="638"/>
      <c r="CL13" s="638"/>
      <c r="CM13" s="638"/>
      <c r="CN13" s="638"/>
      <c r="CO13" s="638"/>
      <c r="CP13" s="638"/>
      <c r="CQ13" s="639"/>
      <c r="CR13" s="623">
        <v>237140</v>
      </c>
      <c r="CS13" s="624"/>
      <c r="CT13" s="624"/>
      <c r="CU13" s="624"/>
      <c r="CV13" s="624"/>
      <c r="CW13" s="624"/>
      <c r="CX13" s="624"/>
      <c r="CY13" s="625"/>
      <c r="CZ13" s="626">
        <v>9.4</v>
      </c>
      <c r="DA13" s="626"/>
      <c r="DB13" s="626"/>
      <c r="DC13" s="626"/>
      <c r="DD13" s="632">
        <v>220117</v>
      </c>
      <c r="DE13" s="624"/>
      <c r="DF13" s="624"/>
      <c r="DG13" s="624"/>
      <c r="DH13" s="624"/>
      <c r="DI13" s="624"/>
      <c r="DJ13" s="624"/>
      <c r="DK13" s="624"/>
      <c r="DL13" s="624"/>
      <c r="DM13" s="624"/>
      <c r="DN13" s="624"/>
      <c r="DO13" s="624"/>
      <c r="DP13" s="625"/>
      <c r="DQ13" s="632">
        <v>108859</v>
      </c>
      <c r="DR13" s="624"/>
      <c r="DS13" s="624"/>
      <c r="DT13" s="624"/>
      <c r="DU13" s="624"/>
      <c r="DV13" s="624"/>
      <c r="DW13" s="624"/>
      <c r="DX13" s="624"/>
      <c r="DY13" s="624"/>
      <c r="DZ13" s="624"/>
      <c r="EA13" s="624"/>
      <c r="EB13" s="624"/>
      <c r="EC13" s="633"/>
    </row>
    <row r="14" spans="2:143" ht="11.25" customHeight="1">
      <c r="B14" s="620" t="s">
        <v>232</v>
      </c>
      <c r="C14" s="621"/>
      <c r="D14" s="621"/>
      <c r="E14" s="621"/>
      <c r="F14" s="621"/>
      <c r="G14" s="621"/>
      <c r="H14" s="621"/>
      <c r="I14" s="621"/>
      <c r="J14" s="621"/>
      <c r="K14" s="621"/>
      <c r="L14" s="621"/>
      <c r="M14" s="621"/>
      <c r="N14" s="621"/>
      <c r="O14" s="621"/>
      <c r="P14" s="621"/>
      <c r="Q14" s="622"/>
      <c r="R14" s="623" t="s">
        <v>107</v>
      </c>
      <c r="S14" s="624"/>
      <c r="T14" s="624"/>
      <c r="U14" s="624"/>
      <c r="V14" s="624"/>
      <c r="W14" s="624"/>
      <c r="X14" s="624"/>
      <c r="Y14" s="625"/>
      <c r="Z14" s="626" t="s">
        <v>107</v>
      </c>
      <c r="AA14" s="626"/>
      <c r="AB14" s="626"/>
      <c r="AC14" s="626"/>
      <c r="AD14" s="627" t="s">
        <v>107</v>
      </c>
      <c r="AE14" s="627"/>
      <c r="AF14" s="627"/>
      <c r="AG14" s="627"/>
      <c r="AH14" s="627"/>
      <c r="AI14" s="627"/>
      <c r="AJ14" s="627"/>
      <c r="AK14" s="627"/>
      <c r="AL14" s="628" t="s">
        <v>107</v>
      </c>
      <c r="AM14" s="629"/>
      <c r="AN14" s="629"/>
      <c r="AO14" s="630"/>
      <c r="AP14" s="620" t="s">
        <v>233</v>
      </c>
      <c r="AQ14" s="621"/>
      <c r="AR14" s="621"/>
      <c r="AS14" s="621"/>
      <c r="AT14" s="621"/>
      <c r="AU14" s="621"/>
      <c r="AV14" s="621"/>
      <c r="AW14" s="621"/>
      <c r="AX14" s="621"/>
      <c r="AY14" s="621"/>
      <c r="AZ14" s="621"/>
      <c r="BA14" s="621"/>
      <c r="BB14" s="621"/>
      <c r="BC14" s="621"/>
      <c r="BD14" s="621"/>
      <c r="BE14" s="621"/>
      <c r="BF14" s="622"/>
      <c r="BG14" s="623">
        <v>3300</v>
      </c>
      <c r="BH14" s="624"/>
      <c r="BI14" s="624"/>
      <c r="BJ14" s="624"/>
      <c r="BK14" s="624"/>
      <c r="BL14" s="624"/>
      <c r="BM14" s="624"/>
      <c r="BN14" s="625"/>
      <c r="BO14" s="626">
        <v>2.5</v>
      </c>
      <c r="BP14" s="626"/>
      <c r="BQ14" s="626"/>
      <c r="BR14" s="626"/>
      <c r="BS14" s="632" t="s">
        <v>107</v>
      </c>
      <c r="BT14" s="624"/>
      <c r="BU14" s="624"/>
      <c r="BV14" s="624"/>
      <c r="BW14" s="624"/>
      <c r="BX14" s="624"/>
      <c r="BY14" s="624"/>
      <c r="BZ14" s="624"/>
      <c r="CA14" s="624"/>
      <c r="CB14" s="633"/>
      <c r="CD14" s="637" t="s">
        <v>234</v>
      </c>
      <c r="CE14" s="638"/>
      <c r="CF14" s="638"/>
      <c r="CG14" s="638"/>
      <c r="CH14" s="638"/>
      <c r="CI14" s="638"/>
      <c r="CJ14" s="638"/>
      <c r="CK14" s="638"/>
      <c r="CL14" s="638"/>
      <c r="CM14" s="638"/>
      <c r="CN14" s="638"/>
      <c r="CO14" s="638"/>
      <c r="CP14" s="638"/>
      <c r="CQ14" s="639"/>
      <c r="CR14" s="623">
        <v>43591</v>
      </c>
      <c r="CS14" s="624"/>
      <c r="CT14" s="624"/>
      <c r="CU14" s="624"/>
      <c r="CV14" s="624"/>
      <c r="CW14" s="624"/>
      <c r="CX14" s="624"/>
      <c r="CY14" s="625"/>
      <c r="CZ14" s="626">
        <v>1.7</v>
      </c>
      <c r="DA14" s="626"/>
      <c r="DB14" s="626"/>
      <c r="DC14" s="626"/>
      <c r="DD14" s="632">
        <v>2191</v>
      </c>
      <c r="DE14" s="624"/>
      <c r="DF14" s="624"/>
      <c r="DG14" s="624"/>
      <c r="DH14" s="624"/>
      <c r="DI14" s="624"/>
      <c r="DJ14" s="624"/>
      <c r="DK14" s="624"/>
      <c r="DL14" s="624"/>
      <c r="DM14" s="624"/>
      <c r="DN14" s="624"/>
      <c r="DO14" s="624"/>
      <c r="DP14" s="625"/>
      <c r="DQ14" s="632">
        <v>43272</v>
      </c>
      <c r="DR14" s="624"/>
      <c r="DS14" s="624"/>
      <c r="DT14" s="624"/>
      <c r="DU14" s="624"/>
      <c r="DV14" s="624"/>
      <c r="DW14" s="624"/>
      <c r="DX14" s="624"/>
      <c r="DY14" s="624"/>
      <c r="DZ14" s="624"/>
      <c r="EA14" s="624"/>
      <c r="EB14" s="624"/>
      <c r="EC14" s="633"/>
    </row>
    <row r="15" spans="2:143" ht="11.25" customHeight="1">
      <c r="B15" s="620" t="s">
        <v>235</v>
      </c>
      <c r="C15" s="621"/>
      <c r="D15" s="621"/>
      <c r="E15" s="621"/>
      <c r="F15" s="621"/>
      <c r="G15" s="621"/>
      <c r="H15" s="621"/>
      <c r="I15" s="621"/>
      <c r="J15" s="621"/>
      <c r="K15" s="621"/>
      <c r="L15" s="621"/>
      <c r="M15" s="621"/>
      <c r="N15" s="621"/>
      <c r="O15" s="621"/>
      <c r="P15" s="621"/>
      <c r="Q15" s="622"/>
      <c r="R15" s="623">
        <v>182</v>
      </c>
      <c r="S15" s="624"/>
      <c r="T15" s="624"/>
      <c r="U15" s="624"/>
      <c r="V15" s="624"/>
      <c r="W15" s="624"/>
      <c r="X15" s="624"/>
      <c r="Y15" s="625"/>
      <c r="Z15" s="626">
        <v>0</v>
      </c>
      <c r="AA15" s="626"/>
      <c r="AB15" s="626"/>
      <c r="AC15" s="626"/>
      <c r="AD15" s="627">
        <v>182</v>
      </c>
      <c r="AE15" s="627"/>
      <c r="AF15" s="627"/>
      <c r="AG15" s="627"/>
      <c r="AH15" s="627"/>
      <c r="AI15" s="627"/>
      <c r="AJ15" s="627"/>
      <c r="AK15" s="627"/>
      <c r="AL15" s="628">
        <v>0</v>
      </c>
      <c r="AM15" s="629"/>
      <c r="AN15" s="629"/>
      <c r="AO15" s="630"/>
      <c r="AP15" s="620" t="s">
        <v>236</v>
      </c>
      <c r="AQ15" s="621"/>
      <c r="AR15" s="621"/>
      <c r="AS15" s="621"/>
      <c r="AT15" s="621"/>
      <c r="AU15" s="621"/>
      <c r="AV15" s="621"/>
      <c r="AW15" s="621"/>
      <c r="AX15" s="621"/>
      <c r="AY15" s="621"/>
      <c r="AZ15" s="621"/>
      <c r="BA15" s="621"/>
      <c r="BB15" s="621"/>
      <c r="BC15" s="621"/>
      <c r="BD15" s="621"/>
      <c r="BE15" s="621"/>
      <c r="BF15" s="622"/>
      <c r="BG15" s="623">
        <v>2516</v>
      </c>
      <c r="BH15" s="624"/>
      <c r="BI15" s="624"/>
      <c r="BJ15" s="624"/>
      <c r="BK15" s="624"/>
      <c r="BL15" s="624"/>
      <c r="BM15" s="624"/>
      <c r="BN15" s="625"/>
      <c r="BO15" s="626">
        <v>1.9</v>
      </c>
      <c r="BP15" s="626"/>
      <c r="BQ15" s="626"/>
      <c r="BR15" s="626"/>
      <c r="BS15" s="632" t="s">
        <v>107</v>
      </c>
      <c r="BT15" s="624"/>
      <c r="BU15" s="624"/>
      <c r="BV15" s="624"/>
      <c r="BW15" s="624"/>
      <c r="BX15" s="624"/>
      <c r="BY15" s="624"/>
      <c r="BZ15" s="624"/>
      <c r="CA15" s="624"/>
      <c r="CB15" s="633"/>
      <c r="CD15" s="637" t="s">
        <v>237</v>
      </c>
      <c r="CE15" s="638"/>
      <c r="CF15" s="638"/>
      <c r="CG15" s="638"/>
      <c r="CH15" s="638"/>
      <c r="CI15" s="638"/>
      <c r="CJ15" s="638"/>
      <c r="CK15" s="638"/>
      <c r="CL15" s="638"/>
      <c r="CM15" s="638"/>
      <c r="CN15" s="638"/>
      <c r="CO15" s="638"/>
      <c r="CP15" s="638"/>
      <c r="CQ15" s="639"/>
      <c r="CR15" s="623">
        <v>121786</v>
      </c>
      <c r="CS15" s="624"/>
      <c r="CT15" s="624"/>
      <c r="CU15" s="624"/>
      <c r="CV15" s="624"/>
      <c r="CW15" s="624"/>
      <c r="CX15" s="624"/>
      <c r="CY15" s="625"/>
      <c r="CZ15" s="626">
        <v>4.8</v>
      </c>
      <c r="DA15" s="626"/>
      <c r="DB15" s="626"/>
      <c r="DC15" s="626"/>
      <c r="DD15" s="632">
        <v>5698</v>
      </c>
      <c r="DE15" s="624"/>
      <c r="DF15" s="624"/>
      <c r="DG15" s="624"/>
      <c r="DH15" s="624"/>
      <c r="DI15" s="624"/>
      <c r="DJ15" s="624"/>
      <c r="DK15" s="624"/>
      <c r="DL15" s="624"/>
      <c r="DM15" s="624"/>
      <c r="DN15" s="624"/>
      <c r="DO15" s="624"/>
      <c r="DP15" s="625"/>
      <c r="DQ15" s="632">
        <v>101228</v>
      </c>
      <c r="DR15" s="624"/>
      <c r="DS15" s="624"/>
      <c r="DT15" s="624"/>
      <c r="DU15" s="624"/>
      <c r="DV15" s="624"/>
      <c r="DW15" s="624"/>
      <c r="DX15" s="624"/>
      <c r="DY15" s="624"/>
      <c r="DZ15" s="624"/>
      <c r="EA15" s="624"/>
      <c r="EB15" s="624"/>
      <c r="EC15" s="633"/>
    </row>
    <row r="16" spans="2:143" ht="11.25" customHeight="1">
      <c r="B16" s="620" t="s">
        <v>238</v>
      </c>
      <c r="C16" s="621"/>
      <c r="D16" s="621"/>
      <c r="E16" s="621"/>
      <c r="F16" s="621"/>
      <c r="G16" s="621"/>
      <c r="H16" s="621"/>
      <c r="I16" s="621"/>
      <c r="J16" s="621"/>
      <c r="K16" s="621"/>
      <c r="L16" s="621"/>
      <c r="M16" s="621"/>
      <c r="N16" s="621"/>
      <c r="O16" s="621"/>
      <c r="P16" s="621"/>
      <c r="Q16" s="622"/>
      <c r="R16" s="623">
        <v>1039474</v>
      </c>
      <c r="S16" s="624"/>
      <c r="T16" s="624"/>
      <c r="U16" s="624"/>
      <c r="V16" s="624"/>
      <c r="W16" s="624"/>
      <c r="X16" s="624"/>
      <c r="Y16" s="625"/>
      <c r="Z16" s="626">
        <v>39.1</v>
      </c>
      <c r="AA16" s="626"/>
      <c r="AB16" s="626"/>
      <c r="AC16" s="626"/>
      <c r="AD16" s="627">
        <v>900549</v>
      </c>
      <c r="AE16" s="627"/>
      <c r="AF16" s="627"/>
      <c r="AG16" s="627"/>
      <c r="AH16" s="627"/>
      <c r="AI16" s="627"/>
      <c r="AJ16" s="627"/>
      <c r="AK16" s="627"/>
      <c r="AL16" s="628">
        <v>84.1</v>
      </c>
      <c r="AM16" s="629"/>
      <c r="AN16" s="629"/>
      <c r="AO16" s="630"/>
      <c r="AP16" s="620" t="s">
        <v>239</v>
      </c>
      <c r="AQ16" s="621"/>
      <c r="AR16" s="621"/>
      <c r="AS16" s="621"/>
      <c r="AT16" s="621"/>
      <c r="AU16" s="621"/>
      <c r="AV16" s="621"/>
      <c r="AW16" s="621"/>
      <c r="AX16" s="621"/>
      <c r="AY16" s="621"/>
      <c r="AZ16" s="621"/>
      <c r="BA16" s="621"/>
      <c r="BB16" s="621"/>
      <c r="BC16" s="621"/>
      <c r="BD16" s="621"/>
      <c r="BE16" s="621"/>
      <c r="BF16" s="622"/>
      <c r="BG16" s="623" t="s">
        <v>107</v>
      </c>
      <c r="BH16" s="624"/>
      <c r="BI16" s="624"/>
      <c r="BJ16" s="624"/>
      <c r="BK16" s="624"/>
      <c r="BL16" s="624"/>
      <c r="BM16" s="624"/>
      <c r="BN16" s="625"/>
      <c r="BO16" s="626" t="s">
        <v>107</v>
      </c>
      <c r="BP16" s="626"/>
      <c r="BQ16" s="626"/>
      <c r="BR16" s="626"/>
      <c r="BS16" s="632" t="s">
        <v>107</v>
      </c>
      <c r="BT16" s="624"/>
      <c r="BU16" s="624"/>
      <c r="BV16" s="624"/>
      <c r="BW16" s="624"/>
      <c r="BX16" s="624"/>
      <c r="BY16" s="624"/>
      <c r="BZ16" s="624"/>
      <c r="CA16" s="624"/>
      <c r="CB16" s="633"/>
      <c r="CD16" s="637" t="s">
        <v>240</v>
      </c>
      <c r="CE16" s="638"/>
      <c r="CF16" s="638"/>
      <c r="CG16" s="638"/>
      <c r="CH16" s="638"/>
      <c r="CI16" s="638"/>
      <c r="CJ16" s="638"/>
      <c r="CK16" s="638"/>
      <c r="CL16" s="638"/>
      <c r="CM16" s="638"/>
      <c r="CN16" s="638"/>
      <c r="CO16" s="638"/>
      <c r="CP16" s="638"/>
      <c r="CQ16" s="639"/>
      <c r="CR16" s="623">
        <v>371569</v>
      </c>
      <c r="CS16" s="624"/>
      <c r="CT16" s="624"/>
      <c r="CU16" s="624"/>
      <c r="CV16" s="624"/>
      <c r="CW16" s="624"/>
      <c r="CX16" s="624"/>
      <c r="CY16" s="625"/>
      <c r="CZ16" s="626">
        <v>14.7</v>
      </c>
      <c r="DA16" s="626"/>
      <c r="DB16" s="626"/>
      <c r="DC16" s="626"/>
      <c r="DD16" s="632" t="s">
        <v>107</v>
      </c>
      <c r="DE16" s="624"/>
      <c r="DF16" s="624"/>
      <c r="DG16" s="624"/>
      <c r="DH16" s="624"/>
      <c r="DI16" s="624"/>
      <c r="DJ16" s="624"/>
      <c r="DK16" s="624"/>
      <c r="DL16" s="624"/>
      <c r="DM16" s="624"/>
      <c r="DN16" s="624"/>
      <c r="DO16" s="624"/>
      <c r="DP16" s="625"/>
      <c r="DQ16" s="632">
        <v>69752</v>
      </c>
      <c r="DR16" s="624"/>
      <c r="DS16" s="624"/>
      <c r="DT16" s="624"/>
      <c r="DU16" s="624"/>
      <c r="DV16" s="624"/>
      <c r="DW16" s="624"/>
      <c r="DX16" s="624"/>
      <c r="DY16" s="624"/>
      <c r="DZ16" s="624"/>
      <c r="EA16" s="624"/>
      <c r="EB16" s="624"/>
      <c r="EC16" s="633"/>
    </row>
    <row r="17" spans="2:133" ht="11.25" customHeight="1">
      <c r="B17" s="620" t="s">
        <v>241</v>
      </c>
      <c r="C17" s="621"/>
      <c r="D17" s="621"/>
      <c r="E17" s="621"/>
      <c r="F17" s="621"/>
      <c r="G17" s="621"/>
      <c r="H17" s="621"/>
      <c r="I17" s="621"/>
      <c r="J17" s="621"/>
      <c r="K17" s="621"/>
      <c r="L17" s="621"/>
      <c r="M17" s="621"/>
      <c r="N17" s="621"/>
      <c r="O17" s="621"/>
      <c r="P17" s="621"/>
      <c r="Q17" s="622"/>
      <c r="R17" s="623">
        <v>900549</v>
      </c>
      <c r="S17" s="624"/>
      <c r="T17" s="624"/>
      <c r="U17" s="624"/>
      <c r="V17" s="624"/>
      <c r="W17" s="624"/>
      <c r="X17" s="624"/>
      <c r="Y17" s="625"/>
      <c r="Z17" s="626">
        <v>33.9</v>
      </c>
      <c r="AA17" s="626"/>
      <c r="AB17" s="626"/>
      <c r="AC17" s="626"/>
      <c r="AD17" s="627">
        <v>900549</v>
      </c>
      <c r="AE17" s="627"/>
      <c r="AF17" s="627"/>
      <c r="AG17" s="627"/>
      <c r="AH17" s="627"/>
      <c r="AI17" s="627"/>
      <c r="AJ17" s="627"/>
      <c r="AK17" s="627"/>
      <c r="AL17" s="628">
        <v>84.1</v>
      </c>
      <c r="AM17" s="629"/>
      <c r="AN17" s="629"/>
      <c r="AO17" s="630"/>
      <c r="AP17" s="620" t="s">
        <v>242</v>
      </c>
      <c r="AQ17" s="621"/>
      <c r="AR17" s="621"/>
      <c r="AS17" s="621"/>
      <c r="AT17" s="621"/>
      <c r="AU17" s="621"/>
      <c r="AV17" s="621"/>
      <c r="AW17" s="621"/>
      <c r="AX17" s="621"/>
      <c r="AY17" s="621"/>
      <c r="AZ17" s="621"/>
      <c r="BA17" s="621"/>
      <c r="BB17" s="621"/>
      <c r="BC17" s="621"/>
      <c r="BD17" s="621"/>
      <c r="BE17" s="621"/>
      <c r="BF17" s="622"/>
      <c r="BG17" s="623" t="s">
        <v>107</v>
      </c>
      <c r="BH17" s="624"/>
      <c r="BI17" s="624"/>
      <c r="BJ17" s="624"/>
      <c r="BK17" s="624"/>
      <c r="BL17" s="624"/>
      <c r="BM17" s="624"/>
      <c r="BN17" s="625"/>
      <c r="BO17" s="626" t="s">
        <v>107</v>
      </c>
      <c r="BP17" s="626"/>
      <c r="BQ17" s="626"/>
      <c r="BR17" s="626"/>
      <c r="BS17" s="632" t="s">
        <v>107</v>
      </c>
      <c r="BT17" s="624"/>
      <c r="BU17" s="624"/>
      <c r="BV17" s="624"/>
      <c r="BW17" s="624"/>
      <c r="BX17" s="624"/>
      <c r="BY17" s="624"/>
      <c r="BZ17" s="624"/>
      <c r="CA17" s="624"/>
      <c r="CB17" s="633"/>
      <c r="CD17" s="637" t="s">
        <v>243</v>
      </c>
      <c r="CE17" s="638"/>
      <c r="CF17" s="638"/>
      <c r="CG17" s="638"/>
      <c r="CH17" s="638"/>
      <c r="CI17" s="638"/>
      <c r="CJ17" s="638"/>
      <c r="CK17" s="638"/>
      <c r="CL17" s="638"/>
      <c r="CM17" s="638"/>
      <c r="CN17" s="638"/>
      <c r="CO17" s="638"/>
      <c r="CP17" s="638"/>
      <c r="CQ17" s="639"/>
      <c r="CR17" s="623">
        <v>217188</v>
      </c>
      <c r="CS17" s="624"/>
      <c r="CT17" s="624"/>
      <c r="CU17" s="624"/>
      <c r="CV17" s="624"/>
      <c r="CW17" s="624"/>
      <c r="CX17" s="624"/>
      <c r="CY17" s="625"/>
      <c r="CZ17" s="626">
        <v>8.6</v>
      </c>
      <c r="DA17" s="626"/>
      <c r="DB17" s="626"/>
      <c r="DC17" s="626"/>
      <c r="DD17" s="632" t="s">
        <v>107</v>
      </c>
      <c r="DE17" s="624"/>
      <c r="DF17" s="624"/>
      <c r="DG17" s="624"/>
      <c r="DH17" s="624"/>
      <c r="DI17" s="624"/>
      <c r="DJ17" s="624"/>
      <c r="DK17" s="624"/>
      <c r="DL17" s="624"/>
      <c r="DM17" s="624"/>
      <c r="DN17" s="624"/>
      <c r="DO17" s="624"/>
      <c r="DP17" s="625"/>
      <c r="DQ17" s="632">
        <v>217188</v>
      </c>
      <c r="DR17" s="624"/>
      <c r="DS17" s="624"/>
      <c r="DT17" s="624"/>
      <c r="DU17" s="624"/>
      <c r="DV17" s="624"/>
      <c r="DW17" s="624"/>
      <c r="DX17" s="624"/>
      <c r="DY17" s="624"/>
      <c r="DZ17" s="624"/>
      <c r="EA17" s="624"/>
      <c r="EB17" s="624"/>
      <c r="EC17" s="633"/>
    </row>
    <row r="18" spans="2:133" ht="11.25" customHeight="1">
      <c r="B18" s="620" t="s">
        <v>244</v>
      </c>
      <c r="C18" s="621"/>
      <c r="D18" s="621"/>
      <c r="E18" s="621"/>
      <c r="F18" s="621"/>
      <c r="G18" s="621"/>
      <c r="H18" s="621"/>
      <c r="I18" s="621"/>
      <c r="J18" s="621"/>
      <c r="K18" s="621"/>
      <c r="L18" s="621"/>
      <c r="M18" s="621"/>
      <c r="N18" s="621"/>
      <c r="O18" s="621"/>
      <c r="P18" s="621"/>
      <c r="Q18" s="622"/>
      <c r="R18" s="623">
        <v>138925</v>
      </c>
      <c r="S18" s="624"/>
      <c r="T18" s="624"/>
      <c r="U18" s="624"/>
      <c r="V18" s="624"/>
      <c r="W18" s="624"/>
      <c r="X18" s="624"/>
      <c r="Y18" s="625"/>
      <c r="Z18" s="626">
        <v>5.2</v>
      </c>
      <c r="AA18" s="626"/>
      <c r="AB18" s="626"/>
      <c r="AC18" s="626"/>
      <c r="AD18" s="627" t="s">
        <v>107</v>
      </c>
      <c r="AE18" s="627"/>
      <c r="AF18" s="627"/>
      <c r="AG18" s="627"/>
      <c r="AH18" s="627"/>
      <c r="AI18" s="627"/>
      <c r="AJ18" s="627"/>
      <c r="AK18" s="627"/>
      <c r="AL18" s="628" t="s">
        <v>107</v>
      </c>
      <c r="AM18" s="629"/>
      <c r="AN18" s="629"/>
      <c r="AO18" s="630"/>
      <c r="AP18" s="620" t="s">
        <v>245</v>
      </c>
      <c r="AQ18" s="621"/>
      <c r="AR18" s="621"/>
      <c r="AS18" s="621"/>
      <c r="AT18" s="621"/>
      <c r="AU18" s="621"/>
      <c r="AV18" s="621"/>
      <c r="AW18" s="621"/>
      <c r="AX18" s="621"/>
      <c r="AY18" s="621"/>
      <c r="AZ18" s="621"/>
      <c r="BA18" s="621"/>
      <c r="BB18" s="621"/>
      <c r="BC18" s="621"/>
      <c r="BD18" s="621"/>
      <c r="BE18" s="621"/>
      <c r="BF18" s="622"/>
      <c r="BG18" s="623" t="s">
        <v>107</v>
      </c>
      <c r="BH18" s="624"/>
      <c r="BI18" s="624"/>
      <c r="BJ18" s="624"/>
      <c r="BK18" s="624"/>
      <c r="BL18" s="624"/>
      <c r="BM18" s="624"/>
      <c r="BN18" s="625"/>
      <c r="BO18" s="626" t="s">
        <v>107</v>
      </c>
      <c r="BP18" s="626"/>
      <c r="BQ18" s="626"/>
      <c r="BR18" s="626"/>
      <c r="BS18" s="632" t="s">
        <v>107</v>
      </c>
      <c r="BT18" s="624"/>
      <c r="BU18" s="624"/>
      <c r="BV18" s="624"/>
      <c r="BW18" s="624"/>
      <c r="BX18" s="624"/>
      <c r="BY18" s="624"/>
      <c r="BZ18" s="624"/>
      <c r="CA18" s="624"/>
      <c r="CB18" s="633"/>
      <c r="CD18" s="637" t="s">
        <v>246</v>
      </c>
      <c r="CE18" s="638"/>
      <c r="CF18" s="638"/>
      <c r="CG18" s="638"/>
      <c r="CH18" s="638"/>
      <c r="CI18" s="638"/>
      <c r="CJ18" s="638"/>
      <c r="CK18" s="638"/>
      <c r="CL18" s="638"/>
      <c r="CM18" s="638"/>
      <c r="CN18" s="638"/>
      <c r="CO18" s="638"/>
      <c r="CP18" s="638"/>
      <c r="CQ18" s="639"/>
      <c r="CR18" s="623" t="s">
        <v>107</v>
      </c>
      <c r="CS18" s="624"/>
      <c r="CT18" s="624"/>
      <c r="CU18" s="624"/>
      <c r="CV18" s="624"/>
      <c r="CW18" s="624"/>
      <c r="CX18" s="624"/>
      <c r="CY18" s="625"/>
      <c r="CZ18" s="626" t="s">
        <v>107</v>
      </c>
      <c r="DA18" s="626"/>
      <c r="DB18" s="626"/>
      <c r="DC18" s="626"/>
      <c r="DD18" s="632" t="s">
        <v>107</v>
      </c>
      <c r="DE18" s="624"/>
      <c r="DF18" s="624"/>
      <c r="DG18" s="624"/>
      <c r="DH18" s="624"/>
      <c r="DI18" s="624"/>
      <c r="DJ18" s="624"/>
      <c r="DK18" s="624"/>
      <c r="DL18" s="624"/>
      <c r="DM18" s="624"/>
      <c r="DN18" s="624"/>
      <c r="DO18" s="624"/>
      <c r="DP18" s="625"/>
      <c r="DQ18" s="632" t="s">
        <v>107</v>
      </c>
      <c r="DR18" s="624"/>
      <c r="DS18" s="624"/>
      <c r="DT18" s="624"/>
      <c r="DU18" s="624"/>
      <c r="DV18" s="624"/>
      <c r="DW18" s="624"/>
      <c r="DX18" s="624"/>
      <c r="DY18" s="624"/>
      <c r="DZ18" s="624"/>
      <c r="EA18" s="624"/>
      <c r="EB18" s="624"/>
      <c r="EC18" s="633"/>
    </row>
    <row r="19" spans="2:133" ht="11.25" customHeight="1">
      <c r="B19" s="620" t="s">
        <v>247</v>
      </c>
      <c r="C19" s="621"/>
      <c r="D19" s="621"/>
      <c r="E19" s="621"/>
      <c r="F19" s="621"/>
      <c r="G19" s="621"/>
      <c r="H19" s="621"/>
      <c r="I19" s="621"/>
      <c r="J19" s="621"/>
      <c r="K19" s="621"/>
      <c r="L19" s="621"/>
      <c r="M19" s="621"/>
      <c r="N19" s="621"/>
      <c r="O19" s="621"/>
      <c r="P19" s="621"/>
      <c r="Q19" s="622"/>
      <c r="R19" s="623" t="s">
        <v>107</v>
      </c>
      <c r="S19" s="624"/>
      <c r="T19" s="624"/>
      <c r="U19" s="624"/>
      <c r="V19" s="624"/>
      <c r="W19" s="624"/>
      <c r="X19" s="624"/>
      <c r="Y19" s="625"/>
      <c r="Z19" s="626" t="s">
        <v>107</v>
      </c>
      <c r="AA19" s="626"/>
      <c r="AB19" s="626"/>
      <c r="AC19" s="626"/>
      <c r="AD19" s="627" t="s">
        <v>107</v>
      </c>
      <c r="AE19" s="627"/>
      <c r="AF19" s="627"/>
      <c r="AG19" s="627"/>
      <c r="AH19" s="627"/>
      <c r="AI19" s="627"/>
      <c r="AJ19" s="627"/>
      <c r="AK19" s="627"/>
      <c r="AL19" s="628" t="s">
        <v>107</v>
      </c>
      <c r="AM19" s="629"/>
      <c r="AN19" s="629"/>
      <c r="AO19" s="630"/>
      <c r="AP19" s="620" t="s">
        <v>248</v>
      </c>
      <c r="AQ19" s="621"/>
      <c r="AR19" s="621"/>
      <c r="AS19" s="621"/>
      <c r="AT19" s="621"/>
      <c r="AU19" s="621"/>
      <c r="AV19" s="621"/>
      <c r="AW19" s="621"/>
      <c r="AX19" s="621"/>
      <c r="AY19" s="621"/>
      <c r="AZ19" s="621"/>
      <c r="BA19" s="621"/>
      <c r="BB19" s="621"/>
      <c r="BC19" s="621"/>
      <c r="BD19" s="621"/>
      <c r="BE19" s="621"/>
      <c r="BF19" s="622"/>
      <c r="BG19" s="623" t="s">
        <v>107</v>
      </c>
      <c r="BH19" s="624"/>
      <c r="BI19" s="624"/>
      <c r="BJ19" s="624"/>
      <c r="BK19" s="624"/>
      <c r="BL19" s="624"/>
      <c r="BM19" s="624"/>
      <c r="BN19" s="625"/>
      <c r="BO19" s="626" t="s">
        <v>107</v>
      </c>
      <c r="BP19" s="626"/>
      <c r="BQ19" s="626"/>
      <c r="BR19" s="626"/>
      <c r="BS19" s="632" t="s">
        <v>107</v>
      </c>
      <c r="BT19" s="624"/>
      <c r="BU19" s="624"/>
      <c r="BV19" s="624"/>
      <c r="BW19" s="624"/>
      <c r="BX19" s="624"/>
      <c r="BY19" s="624"/>
      <c r="BZ19" s="624"/>
      <c r="CA19" s="624"/>
      <c r="CB19" s="633"/>
      <c r="CD19" s="637" t="s">
        <v>249</v>
      </c>
      <c r="CE19" s="638"/>
      <c r="CF19" s="638"/>
      <c r="CG19" s="638"/>
      <c r="CH19" s="638"/>
      <c r="CI19" s="638"/>
      <c r="CJ19" s="638"/>
      <c r="CK19" s="638"/>
      <c r="CL19" s="638"/>
      <c r="CM19" s="638"/>
      <c r="CN19" s="638"/>
      <c r="CO19" s="638"/>
      <c r="CP19" s="638"/>
      <c r="CQ19" s="639"/>
      <c r="CR19" s="623" t="s">
        <v>107</v>
      </c>
      <c r="CS19" s="624"/>
      <c r="CT19" s="624"/>
      <c r="CU19" s="624"/>
      <c r="CV19" s="624"/>
      <c r="CW19" s="624"/>
      <c r="CX19" s="624"/>
      <c r="CY19" s="625"/>
      <c r="CZ19" s="626" t="s">
        <v>107</v>
      </c>
      <c r="DA19" s="626"/>
      <c r="DB19" s="626"/>
      <c r="DC19" s="626"/>
      <c r="DD19" s="632" t="s">
        <v>107</v>
      </c>
      <c r="DE19" s="624"/>
      <c r="DF19" s="624"/>
      <c r="DG19" s="624"/>
      <c r="DH19" s="624"/>
      <c r="DI19" s="624"/>
      <c r="DJ19" s="624"/>
      <c r="DK19" s="624"/>
      <c r="DL19" s="624"/>
      <c r="DM19" s="624"/>
      <c r="DN19" s="624"/>
      <c r="DO19" s="624"/>
      <c r="DP19" s="625"/>
      <c r="DQ19" s="632" t="s">
        <v>107</v>
      </c>
      <c r="DR19" s="624"/>
      <c r="DS19" s="624"/>
      <c r="DT19" s="624"/>
      <c r="DU19" s="624"/>
      <c r="DV19" s="624"/>
      <c r="DW19" s="624"/>
      <c r="DX19" s="624"/>
      <c r="DY19" s="624"/>
      <c r="DZ19" s="624"/>
      <c r="EA19" s="624"/>
      <c r="EB19" s="624"/>
      <c r="EC19" s="633"/>
    </row>
    <row r="20" spans="2:133" ht="11.25" customHeight="1">
      <c r="B20" s="620" t="s">
        <v>250</v>
      </c>
      <c r="C20" s="621"/>
      <c r="D20" s="621"/>
      <c r="E20" s="621"/>
      <c r="F20" s="621"/>
      <c r="G20" s="621"/>
      <c r="H20" s="621"/>
      <c r="I20" s="621"/>
      <c r="J20" s="621"/>
      <c r="K20" s="621"/>
      <c r="L20" s="621"/>
      <c r="M20" s="621"/>
      <c r="N20" s="621"/>
      <c r="O20" s="621"/>
      <c r="P20" s="621"/>
      <c r="Q20" s="622"/>
      <c r="R20" s="623">
        <v>1210108</v>
      </c>
      <c r="S20" s="624"/>
      <c r="T20" s="624"/>
      <c r="U20" s="624"/>
      <c r="V20" s="624"/>
      <c r="W20" s="624"/>
      <c r="X20" s="624"/>
      <c r="Y20" s="625"/>
      <c r="Z20" s="626">
        <v>45.5</v>
      </c>
      <c r="AA20" s="626"/>
      <c r="AB20" s="626"/>
      <c r="AC20" s="626"/>
      <c r="AD20" s="627">
        <v>1071183</v>
      </c>
      <c r="AE20" s="627"/>
      <c r="AF20" s="627"/>
      <c r="AG20" s="627"/>
      <c r="AH20" s="627"/>
      <c r="AI20" s="627"/>
      <c r="AJ20" s="627"/>
      <c r="AK20" s="627"/>
      <c r="AL20" s="628">
        <v>100</v>
      </c>
      <c r="AM20" s="629"/>
      <c r="AN20" s="629"/>
      <c r="AO20" s="630"/>
      <c r="AP20" s="620" t="s">
        <v>251</v>
      </c>
      <c r="AQ20" s="621"/>
      <c r="AR20" s="621"/>
      <c r="AS20" s="621"/>
      <c r="AT20" s="621"/>
      <c r="AU20" s="621"/>
      <c r="AV20" s="621"/>
      <c r="AW20" s="621"/>
      <c r="AX20" s="621"/>
      <c r="AY20" s="621"/>
      <c r="AZ20" s="621"/>
      <c r="BA20" s="621"/>
      <c r="BB20" s="621"/>
      <c r="BC20" s="621"/>
      <c r="BD20" s="621"/>
      <c r="BE20" s="621"/>
      <c r="BF20" s="622"/>
      <c r="BG20" s="623" t="s">
        <v>107</v>
      </c>
      <c r="BH20" s="624"/>
      <c r="BI20" s="624"/>
      <c r="BJ20" s="624"/>
      <c r="BK20" s="624"/>
      <c r="BL20" s="624"/>
      <c r="BM20" s="624"/>
      <c r="BN20" s="625"/>
      <c r="BO20" s="626" t="s">
        <v>107</v>
      </c>
      <c r="BP20" s="626"/>
      <c r="BQ20" s="626"/>
      <c r="BR20" s="626"/>
      <c r="BS20" s="632" t="s">
        <v>107</v>
      </c>
      <c r="BT20" s="624"/>
      <c r="BU20" s="624"/>
      <c r="BV20" s="624"/>
      <c r="BW20" s="624"/>
      <c r="BX20" s="624"/>
      <c r="BY20" s="624"/>
      <c r="BZ20" s="624"/>
      <c r="CA20" s="624"/>
      <c r="CB20" s="633"/>
      <c r="CD20" s="637" t="s">
        <v>252</v>
      </c>
      <c r="CE20" s="638"/>
      <c r="CF20" s="638"/>
      <c r="CG20" s="638"/>
      <c r="CH20" s="638"/>
      <c r="CI20" s="638"/>
      <c r="CJ20" s="638"/>
      <c r="CK20" s="638"/>
      <c r="CL20" s="638"/>
      <c r="CM20" s="638"/>
      <c r="CN20" s="638"/>
      <c r="CO20" s="638"/>
      <c r="CP20" s="638"/>
      <c r="CQ20" s="639"/>
      <c r="CR20" s="623">
        <v>2530166</v>
      </c>
      <c r="CS20" s="624"/>
      <c r="CT20" s="624"/>
      <c r="CU20" s="624"/>
      <c r="CV20" s="624"/>
      <c r="CW20" s="624"/>
      <c r="CX20" s="624"/>
      <c r="CY20" s="625"/>
      <c r="CZ20" s="626">
        <v>100</v>
      </c>
      <c r="DA20" s="626"/>
      <c r="DB20" s="626"/>
      <c r="DC20" s="626"/>
      <c r="DD20" s="632">
        <v>770570</v>
      </c>
      <c r="DE20" s="624"/>
      <c r="DF20" s="624"/>
      <c r="DG20" s="624"/>
      <c r="DH20" s="624"/>
      <c r="DI20" s="624"/>
      <c r="DJ20" s="624"/>
      <c r="DK20" s="624"/>
      <c r="DL20" s="624"/>
      <c r="DM20" s="624"/>
      <c r="DN20" s="624"/>
      <c r="DO20" s="624"/>
      <c r="DP20" s="625"/>
      <c r="DQ20" s="632">
        <v>1535677</v>
      </c>
      <c r="DR20" s="624"/>
      <c r="DS20" s="624"/>
      <c r="DT20" s="624"/>
      <c r="DU20" s="624"/>
      <c r="DV20" s="624"/>
      <c r="DW20" s="624"/>
      <c r="DX20" s="624"/>
      <c r="DY20" s="624"/>
      <c r="DZ20" s="624"/>
      <c r="EA20" s="624"/>
      <c r="EB20" s="624"/>
      <c r="EC20" s="633"/>
    </row>
    <row r="21" spans="2:133" ht="11.25" customHeight="1">
      <c r="B21" s="620" t="s">
        <v>253</v>
      </c>
      <c r="C21" s="621"/>
      <c r="D21" s="621"/>
      <c r="E21" s="621"/>
      <c r="F21" s="621"/>
      <c r="G21" s="621"/>
      <c r="H21" s="621"/>
      <c r="I21" s="621"/>
      <c r="J21" s="621"/>
      <c r="K21" s="621"/>
      <c r="L21" s="621"/>
      <c r="M21" s="621"/>
      <c r="N21" s="621"/>
      <c r="O21" s="621"/>
      <c r="P21" s="621"/>
      <c r="Q21" s="622"/>
      <c r="R21" s="623" t="s">
        <v>107</v>
      </c>
      <c r="S21" s="624"/>
      <c r="T21" s="624"/>
      <c r="U21" s="624"/>
      <c r="V21" s="624"/>
      <c r="W21" s="624"/>
      <c r="X21" s="624"/>
      <c r="Y21" s="625"/>
      <c r="Z21" s="626" t="s">
        <v>107</v>
      </c>
      <c r="AA21" s="626"/>
      <c r="AB21" s="626"/>
      <c r="AC21" s="626"/>
      <c r="AD21" s="627" t="s">
        <v>107</v>
      </c>
      <c r="AE21" s="627"/>
      <c r="AF21" s="627"/>
      <c r="AG21" s="627"/>
      <c r="AH21" s="627"/>
      <c r="AI21" s="627"/>
      <c r="AJ21" s="627"/>
      <c r="AK21" s="627"/>
      <c r="AL21" s="628" t="s">
        <v>107</v>
      </c>
      <c r="AM21" s="629"/>
      <c r="AN21" s="629"/>
      <c r="AO21" s="630"/>
      <c r="AP21" s="640" t="s">
        <v>254</v>
      </c>
      <c r="AQ21" s="641"/>
      <c r="AR21" s="641"/>
      <c r="AS21" s="641"/>
      <c r="AT21" s="641"/>
      <c r="AU21" s="641"/>
      <c r="AV21" s="641"/>
      <c r="AW21" s="641"/>
      <c r="AX21" s="641"/>
      <c r="AY21" s="641"/>
      <c r="AZ21" s="641"/>
      <c r="BA21" s="641"/>
      <c r="BB21" s="641"/>
      <c r="BC21" s="641"/>
      <c r="BD21" s="641"/>
      <c r="BE21" s="641"/>
      <c r="BF21" s="642"/>
      <c r="BG21" s="623" t="s">
        <v>107</v>
      </c>
      <c r="BH21" s="624"/>
      <c r="BI21" s="624"/>
      <c r="BJ21" s="624"/>
      <c r="BK21" s="624"/>
      <c r="BL21" s="624"/>
      <c r="BM21" s="624"/>
      <c r="BN21" s="625"/>
      <c r="BO21" s="626" t="s">
        <v>107</v>
      </c>
      <c r="BP21" s="626"/>
      <c r="BQ21" s="626"/>
      <c r="BR21" s="626"/>
      <c r="BS21" s="632" t="s">
        <v>107</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c r="B22" s="620" t="s">
        <v>255</v>
      </c>
      <c r="C22" s="621"/>
      <c r="D22" s="621"/>
      <c r="E22" s="621"/>
      <c r="F22" s="621"/>
      <c r="G22" s="621"/>
      <c r="H22" s="621"/>
      <c r="I22" s="621"/>
      <c r="J22" s="621"/>
      <c r="K22" s="621"/>
      <c r="L22" s="621"/>
      <c r="M22" s="621"/>
      <c r="N22" s="621"/>
      <c r="O22" s="621"/>
      <c r="P22" s="621"/>
      <c r="Q22" s="622"/>
      <c r="R22" s="623">
        <v>6819</v>
      </c>
      <c r="S22" s="624"/>
      <c r="T22" s="624"/>
      <c r="U22" s="624"/>
      <c r="V22" s="624"/>
      <c r="W22" s="624"/>
      <c r="X22" s="624"/>
      <c r="Y22" s="625"/>
      <c r="Z22" s="626">
        <v>0.3</v>
      </c>
      <c r="AA22" s="626"/>
      <c r="AB22" s="626"/>
      <c r="AC22" s="626"/>
      <c r="AD22" s="627" t="s">
        <v>107</v>
      </c>
      <c r="AE22" s="627"/>
      <c r="AF22" s="627"/>
      <c r="AG22" s="627"/>
      <c r="AH22" s="627"/>
      <c r="AI22" s="627"/>
      <c r="AJ22" s="627"/>
      <c r="AK22" s="627"/>
      <c r="AL22" s="628" t="s">
        <v>107</v>
      </c>
      <c r="AM22" s="629"/>
      <c r="AN22" s="629"/>
      <c r="AO22" s="630"/>
      <c r="AP22" s="640" t="s">
        <v>256</v>
      </c>
      <c r="AQ22" s="641"/>
      <c r="AR22" s="641"/>
      <c r="AS22" s="641"/>
      <c r="AT22" s="641"/>
      <c r="AU22" s="641"/>
      <c r="AV22" s="641"/>
      <c r="AW22" s="641"/>
      <c r="AX22" s="641"/>
      <c r="AY22" s="641"/>
      <c r="AZ22" s="641"/>
      <c r="BA22" s="641"/>
      <c r="BB22" s="641"/>
      <c r="BC22" s="641"/>
      <c r="BD22" s="641"/>
      <c r="BE22" s="641"/>
      <c r="BF22" s="642"/>
      <c r="BG22" s="623" t="s">
        <v>107</v>
      </c>
      <c r="BH22" s="624"/>
      <c r="BI22" s="624"/>
      <c r="BJ22" s="624"/>
      <c r="BK22" s="624"/>
      <c r="BL22" s="624"/>
      <c r="BM22" s="624"/>
      <c r="BN22" s="625"/>
      <c r="BO22" s="626" t="s">
        <v>107</v>
      </c>
      <c r="BP22" s="626"/>
      <c r="BQ22" s="626"/>
      <c r="BR22" s="626"/>
      <c r="BS22" s="632" t="s">
        <v>107</v>
      </c>
      <c r="BT22" s="624"/>
      <c r="BU22" s="624"/>
      <c r="BV22" s="624"/>
      <c r="BW22" s="624"/>
      <c r="BX22" s="624"/>
      <c r="BY22" s="624"/>
      <c r="BZ22" s="624"/>
      <c r="CA22" s="624"/>
      <c r="CB22" s="633"/>
      <c r="CD22" s="605" t="s">
        <v>257</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c r="B23" s="620" t="s">
        <v>258</v>
      </c>
      <c r="C23" s="621"/>
      <c r="D23" s="621"/>
      <c r="E23" s="621"/>
      <c r="F23" s="621"/>
      <c r="G23" s="621"/>
      <c r="H23" s="621"/>
      <c r="I23" s="621"/>
      <c r="J23" s="621"/>
      <c r="K23" s="621"/>
      <c r="L23" s="621"/>
      <c r="M23" s="621"/>
      <c r="N23" s="621"/>
      <c r="O23" s="621"/>
      <c r="P23" s="621"/>
      <c r="Q23" s="622"/>
      <c r="R23" s="623">
        <v>94202</v>
      </c>
      <c r="S23" s="624"/>
      <c r="T23" s="624"/>
      <c r="U23" s="624"/>
      <c r="V23" s="624"/>
      <c r="W23" s="624"/>
      <c r="X23" s="624"/>
      <c r="Y23" s="625"/>
      <c r="Z23" s="626">
        <v>3.5</v>
      </c>
      <c r="AA23" s="626"/>
      <c r="AB23" s="626"/>
      <c r="AC23" s="626"/>
      <c r="AD23" s="627" t="s">
        <v>107</v>
      </c>
      <c r="AE23" s="627"/>
      <c r="AF23" s="627"/>
      <c r="AG23" s="627"/>
      <c r="AH23" s="627"/>
      <c r="AI23" s="627"/>
      <c r="AJ23" s="627"/>
      <c r="AK23" s="627"/>
      <c r="AL23" s="628" t="s">
        <v>107</v>
      </c>
      <c r="AM23" s="629"/>
      <c r="AN23" s="629"/>
      <c r="AO23" s="630"/>
      <c r="AP23" s="640" t="s">
        <v>259</v>
      </c>
      <c r="AQ23" s="641"/>
      <c r="AR23" s="641"/>
      <c r="AS23" s="641"/>
      <c r="AT23" s="641"/>
      <c r="AU23" s="641"/>
      <c r="AV23" s="641"/>
      <c r="AW23" s="641"/>
      <c r="AX23" s="641"/>
      <c r="AY23" s="641"/>
      <c r="AZ23" s="641"/>
      <c r="BA23" s="641"/>
      <c r="BB23" s="641"/>
      <c r="BC23" s="641"/>
      <c r="BD23" s="641"/>
      <c r="BE23" s="641"/>
      <c r="BF23" s="642"/>
      <c r="BG23" s="623" t="s">
        <v>107</v>
      </c>
      <c r="BH23" s="624"/>
      <c r="BI23" s="624"/>
      <c r="BJ23" s="624"/>
      <c r="BK23" s="624"/>
      <c r="BL23" s="624"/>
      <c r="BM23" s="624"/>
      <c r="BN23" s="625"/>
      <c r="BO23" s="626" t="s">
        <v>107</v>
      </c>
      <c r="BP23" s="626"/>
      <c r="BQ23" s="626"/>
      <c r="BR23" s="626"/>
      <c r="BS23" s="632" t="s">
        <v>107</v>
      </c>
      <c r="BT23" s="624"/>
      <c r="BU23" s="624"/>
      <c r="BV23" s="624"/>
      <c r="BW23" s="624"/>
      <c r="BX23" s="624"/>
      <c r="BY23" s="624"/>
      <c r="BZ23" s="624"/>
      <c r="CA23" s="624"/>
      <c r="CB23" s="633"/>
      <c r="CD23" s="605" t="s">
        <v>198</v>
      </c>
      <c r="CE23" s="606"/>
      <c r="CF23" s="606"/>
      <c r="CG23" s="606"/>
      <c r="CH23" s="606"/>
      <c r="CI23" s="606"/>
      <c r="CJ23" s="606"/>
      <c r="CK23" s="606"/>
      <c r="CL23" s="606"/>
      <c r="CM23" s="606"/>
      <c r="CN23" s="606"/>
      <c r="CO23" s="606"/>
      <c r="CP23" s="606"/>
      <c r="CQ23" s="607"/>
      <c r="CR23" s="605" t="s">
        <v>260</v>
      </c>
      <c r="CS23" s="606"/>
      <c r="CT23" s="606"/>
      <c r="CU23" s="606"/>
      <c r="CV23" s="606"/>
      <c r="CW23" s="606"/>
      <c r="CX23" s="606"/>
      <c r="CY23" s="607"/>
      <c r="CZ23" s="605" t="s">
        <v>261</v>
      </c>
      <c r="DA23" s="606"/>
      <c r="DB23" s="606"/>
      <c r="DC23" s="607"/>
      <c r="DD23" s="605" t="s">
        <v>262</v>
      </c>
      <c r="DE23" s="606"/>
      <c r="DF23" s="606"/>
      <c r="DG23" s="606"/>
      <c r="DH23" s="606"/>
      <c r="DI23" s="606"/>
      <c r="DJ23" s="606"/>
      <c r="DK23" s="607"/>
      <c r="DL23" s="646" t="s">
        <v>263</v>
      </c>
      <c r="DM23" s="647"/>
      <c r="DN23" s="647"/>
      <c r="DO23" s="647"/>
      <c r="DP23" s="647"/>
      <c r="DQ23" s="647"/>
      <c r="DR23" s="647"/>
      <c r="DS23" s="647"/>
      <c r="DT23" s="647"/>
      <c r="DU23" s="647"/>
      <c r="DV23" s="648"/>
      <c r="DW23" s="605" t="s">
        <v>264</v>
      </c>
      <c r="DX23" s="606"/>
      <c r="DY23" s="606"/>
      <c r="DZ23" s="606"/>
      <c r="EA23" s="606"/>
      <c r="EB23" s="606"/>
      <c r="EC23" s="607"/>
    </row>
    <row r="24" spans="2:133" ht="11.25" customHeight="1">
      <c r="B24" s="620" t="s">
        <v>265</v>
      </c>
      <c r="C24" s="621"/>
      <c r="D24" s="621"/>
      <c r="E24" s="621"/>
      <c r="F24" s="621"/>
      <c r="G24" s="621"/>
      <c r="H24" s="621"/>
      <c r="I24" s="621"/>
      <c r="J24" s="621"/>
      <c r="K24" s="621"/>
      <c r="L24" s="621"/>
      <c r="M24" s="621"/>
      <c r="N24" s="621"/>
      <c r="O24" s="621"/>
      <c r="P24" s="621"/>
      <c r="Q24" s="622"/>
      <c r="R24" s="623">
        <v>4365</v>
      </c>
      <c r="S24" s="624"/>
      <c r="T24" s="624"/>
      <c r="U24" s="624"/>
      <c r="V24" s="624"/>
      <c r="W24" s="624"/>
      <c r="X24" s="624"/>
      <c r="Y24" s="625"/>
      <c r="Z24" s="626">
        <v>0.2</v>
      </c>
      <c r="AA24" s="626"/>
      <c r="AB24" s="626"/>
      <c r="AC24" s="626"/>
      <c r="AD24" s="627" t="s">
        <v>107</v>
      </c>
      <c r="AE24" s="627"/>
      <c r="AF24" s="627"/>
      <c r="AG24" s="627"/>
      <c r="AH24" s="627"/>
      <c r="AI24" s="627"/>
      <c r="AJ24" s="627"/>
      <c r="AK24" s="627"/>
      <c r="AL24" s="628" t="s">
        <v>107</v>
      </c>
      <c r="AM24" s="629"/>
      <c r="AN24" s="629"/>
      <c r="AO24" s="630"/>
      <c r="AP24" s="640" t="s">
        <v>266</v>
      </c>
      <c r="AQ24" s="641"/>
      <c r="AR24" s="641"/>
      <c r="AS24" s="641"/>
      <c r="AT24" s="641"/>
      <c r="AU24" s="641"/>
      <c r="AV24" s="641"/>
      <c r="AW24" s="641"/>
      <c r="AX24" s="641"/>
      <c r="AY24" s="641"/>
      <c r="AZ24" s="641"/>
      <c r="BA24" s="641"/>
      <c r="BB24" s="641"/>
      <c r="BC24" s="641"/>
      <c r="BD24" s="641"/>
      <c r="BE24" s="641"/>
      <c r="BF24" s="642"/>
      <c r="BG24" s="623" t="s">
        <v>107</v>
      </c>
      <c r="BH24" s="624"/>
      <c r="BI24" s="624"/>
      <c r="BJ24" s="624"/>
      <c r="BK24" s="624"/>
      <c r="BL24" s="624"/>
      <c r="BM24" s="624"/>
      <c r="BN24" s="625"/>
      <c r="BO24" s="626" t="s">
        <v>107</v>
      </c>
      <c r="BP24" s="626"/>
      <c r="BQ24" s="626"/>
      <c r="BR24" s="626"/>
      <c r="BS24" s="632" t="s">
        <v>107</v>
      </c>
      <c r="BT24" s="624"/>
      <c r="BU24" s="624"/>
      <c r="BV24" s="624"/>
      <c r="BW24" s="624"/>
      <c r="BX24" s="624"/>
      <c r="BY24" s="624"/>
      <c r="BZ24" s="624"/>
      <c r="CA24" s="624"/>
      <c r="CB24" s="633"/>
      <c r="CD24" s="634" t="s">
        <v>267</v>
      </c>
      <c r="CE24" s="635"/>
      <c r="CF24" s="635"/>
      <c r="CG24" s="635"/>
      <c r="CH24" s="635"/>
      <c r="CI24" s="635"/>
      <c r="CJ24" s="635"/>
      <c r="CK24" s="635"/>
      <c r="CL24" s="635"/>
      <c r="CM24" s="635"/>
      <c r="CN24" s="635"/>
      <c r="CO24" s="635"/>
      <c r="CP24" s="635"/>
      <c r="CQ24" s="636"/>
      <c r="CR24" s="612">
        <v>620191</v>
      </c>
      <c r="CS24" s="613"/>
      <c r="CT24" s="613"/>
      <c r="CU24" s="613"/>
      <c r="CV24" s="613"/>
      <c r="CW24" s="613"/>
      <c r="CX24" s="613"/>
      <c r="CY24" s="614"/>
      <c r="CZ24" s="650">
        <v>24.5</v>
      </c>
      <c r="DA24" s="651"/>
      <c r="DB24" s="651"/>
      <c r="DC24" s="652"/>
      <c r="DD24" s="649">
        <v>535701</v>
      </c>
      <c r="DE24" s="613"/>
      <c r="DF24" s="613"/>
      <c r="DG24" s="613"/>
      <c r="DH24" s="613"/>
      <c r="DI24" s="613"/>
      <c r="DJ24" s="613"/>
      <c r="DK24" s="614"/>
      <c r="DL24" s="649">
        <v>535701</v>
      </c>
      <c r="DM24" s="613"/>
      <c r="DN24" s="613"/>
      <c r="DO24" s="613"/>
      <c r="DP24" s="613"/>
      <c r="DQ24" s="613"/>
      <c r="DR24" s="613"/>
      <c r="DS24" s="613"/>
      <c r="DT24" s="613"/>
      <c r="DU24" s="613"/>
      <c r="DV24" s="614"/>
      <c r="DW24" s="617">
        <v>47.6</v>
      </c>
      <c r="DX24" s="618"/>
      <c r="DY24" s="618"/>
      <c r="DZ24" s="618"/>
      <c r="EA24" s="618"/>
      <c r="EB24" s="618"/>
      <c r="EC24" s="619"/>
    </row>
    <row r="25" spans="2:133" ht="11.25" customHeight="1">
      <c r="B25" s="620" t="s">
        <v>268</v>
      </c>
      <c r="C25" s="621"/>
      <c r="D25" s="621"/>
      <c r="E25" s="621"/>
      <c r="F25" s="621"/>
      <c r="G25" s="621"/>
      <c r="H25" s="621"/>
      <c r="I25" s="621"/>
      <c r="J25" s="621"/>
      <c r="K25" s="621"/>
      <c r="L25" s="621"/>
      <c r="M25" s="621"/>
      <c r="N25" s="621"/>
      <c r="O25" s="621"/>
      <c r="P25" s="621"/>
      <c r="Q25" s="622"/>
      <c r="R25" s="623">
        <v>592152</v>
      </c>
      <c r="S25" s="624"/>
      <c r="T25" s="624"/>
      <c r="U25" s="624"/>
      <c r="V25" s="624"/>
      <c r="W25" s="624"/>
      <c r="X25" s="624"/>
      <c r="Y25" s="625"/>
      <c r="Z25" s="626">
        <v>22.3</v>
      </c>
      <c r="AA25" s="626"/>
      <c r="AB25" s="626"/>
      <c r="AC25" s="626"/>
      <c r="AD25" s="627" t="s">
        <v>107</v>
      </c>
      <c r="AE25" s="627"/>
      <c r="AF25" s="627"/>
      <c r="AG25" s="627"/>
      <c r="AH25" s="627"/>
      <c r="AI25" s="627"/>
      <c r="AJ25" s="627"/>
      <c r="AK25" s="627"/>
      <c r="AL25" s="628" t="s">
        <v>107</v>
      </c>
      <c r="AM25" s="629"/>
      <c r="AN25" s="629"/>
      <c r="AO25" s="630"/>
      <c r="AP25" s="640" t="s">
        <v>269</v>
      </c>
      <c r="AQ25" s="641"/>
      <c r="AR25" s="641"/>
      <c r="AS25" s="641"/>
      <c r="AT25" s="641"/>
      <c r="AU25" s="641"/>
      <c r="AV25" s="641"/>
      <c r="AW25" s="641"/>
      <c r="AX25" s="641"/>
      <c r="AY25" s="641"/>
      <c r="AZ25" s="641"/>
      <c r="BA25" s="641"/>
      <c r="BB25" s="641"/>
      <c r="BC25" s="641"/>
      <c r="BD25" s="641"/>
      <c r="BE25" s="641"/>
      <c r="BF25" s="642"/>
      <c r="BG25" s="623" t="s">
        <v>107</v>
      </c>
      <c r="BH25" s="624"/>
      <c r="BI25" s="624"/>
      <c r="BJ25" s="624"/>
      <c r="BK25" s="624"/>
      <c r="BL25" s="624"/>
      <c r="BM25" s="624"/>
      <c r="BN25" s="625"/>
      <c r="BO25" s="626" t="s">
        <v>107</v>
      </c>
      <c r="BP25" s="626"/>
      <c r="BQ25" s="626"/>
      <c r="BR25" s="626"/>
      <c r="BS25" s="632" t="s">
        <v>107</v>
      </c>
      <c r="BT25" s="624"/>
      <c r="BU25" s="624"/>
      <c r="BV25" s="624"/>
      <c r="BW25" s="624"/>
      <c r="BX25" s="624"/>
      <c r="BY25" s="624"/>
      <c r="BZ25" s="624"/>
      <c r="CA25" s="624"/>
      <c r="CB25" s="633"/>
      <c r="CD25" s="637" t="s">
        <v>270</v>
      </c>
      <c r="CE25" s="638"/>
      <c r="CF25" s="638"/>
      <c r="CG25" s="638"/>
      <c r="CH25" s="638"/>
      <c r="CI25" s="638"/>
      <c r="CJ25" s="638"/>
      <c r="CK25" s="638"/>
      <c r="CL25" s="638"/>
      <c r="CM25" s="638"/>
      <c r="CN25" s="638"/>
      <c r="CO25" s="638"/>
      <c r="CP25" s="638"/>
      <c r="CQ25" s="639"/>
      <c r="CR25" s="623">
        <v>380040</v>
      </c>
      <c r="CS25" s="655"/>
      <c r="CT25" s="655"/>
      <c r="CU25" s="655"/>
      <c r="CV25" s="655"/>
      <c r="CW25" s="655"/>
      <c r="CX25" s="655"/>
      <c r="CY25" s="656"/>
      <c r="CZ25" s="657">
        <v>15</v>
      </c>
      <c r="DA25" s="658"/>
      <c r="DB25" s="658"/>
      <c r="DC25" s="659"/>
      <c r="DD25" s="632">
        <v>311397</v>
      </c>
      <c r="DE25" s="655"/>
      <c r="DF25" s="655"/>
      <c r="DG25" s="655"/>
      <c r="DH25" s="655"/>
      <c r="DI25" s="655"/>
      <c r="DJ25" s="655"/>
      <c r="DK25" s="656"/>
      <c r="DL25" s="632">
        <v>311397</v>
      </c>
      <c r="DM25" s="655"/>
      <c r="DN25" s="655"/>
      <c r="DO25" s="655"/>
      <c r="DP25" s="655"/>
      <c r="DQ25" s="655"/>
      <c r="DR25" s="655"/>
      <c r="DS25" s="655"/>
      <c r="DT25" s="655"/>
      <c r="DU25" s="655"/>
      <c r="DV25" s="656"/>
      <c r="DW25" s="628">
        <v>27.7</v>
      </c>
      <c r="DX25" s="653"/>
      <c r="DY25" s="653"/>
      <c r="DZ25" s="653"/>
      <c r="EA25" s="653"/>
      <c r="EB25" s="653"/>
      <c r="EC25" s="654"/>
    </row>
    <row r="26" spans="2:133" ht="11.25" customHeight="1">
      <c r="B26" s="660" t="s">
        <v>271</v>
      </c>
      <c r="C26" s="661"/>
      <c r="D26" s="661"/>
      <c r="E26" s="661"/>
      <c r="F26" s="661"/>
      <c r="G26" s="661"/>
      <c r="H26" s="661"/>
      <c r="I26" s="661"/>
      <c r="J26" s="661"/>
      <c r="K26" s="661"/>
      <c r="L26" s="661"/>
      <c r="M26" s="661"/>
      <c r="N26" s="661"/>
      <c r="O26" s="661"/>
      <c r="P26" s="661"/>
      <c r="Q26" s="662"/>
      <c r="R26" s="623" t="s">
        <v>107</v>
      </c>
      <c r="S26" s="624"/>
      <c r="T26" s="624"/>
      <c r="U26" s="624"/>
      <c r="V26" s="624"/>
      <c r="W26" s="624"/>
      <c r="X26" s="624"/>
      <c r="Y26" s="625"/>
      <c r="Z26" s="626" t="s">
        <v>107</v>
      </c>
      <c r="AA26" s="626"/>
      <c r="AB26" s="626"/>
      <c r="AC26" s="626"/>
      <c r="AD26" s="627" t="s">
        <v>107</v>
      </c>
      <c r="AE26" s="627"/>
      <c r="AF26" s="627"/>
      <c r="AG26" s="627"/>
      <c r="AH26" s="627"/>
      <c r="AI26" s="627"/>
      <c r="AJ26" s="627"/>
      <c r="AK26" s="627"/>
      <c r="AL26" s="628" t="s">
        <v>107</v>
      </c>
      <c r="AM26" s="629"/>
      <c r="AN26" s="629"/>
      <c r="AO26" s="630"/>
      <c r="AP26" s="640" t="s">
        <v>272</v>
      </c>
      <c r="AQ26" s="663"/>
      <c r="AR26" s="663"/>
      <c r="AS26" s="663"/>
      <c r="AT26" s="663"/>
      <c r="AU26" s="663"/>
      <c r="AV26" s="663"/>
      <c r="AW26" s="663"/>
      <c r="AX26" s="663"/>
      <c r="AY26" s="663"/>
      <c r="AZ26" s="663"/>
      <c r="BA26" s="663"/>
      <c r="BB26" s="663"/>
      <c r="BC26" s="663"/>
      <c r="BD26" s="663"/>
      <c r="BE26" s="663"/>
      <c r="BF26" s="642"/>
      <c r="BG26" s="623" t="s">
        <v>107</v>
      </c>
      <c r="BH26" s="624"/>
      <c r="BI26" s="624"/>
      <c r="BJ26" s="624"/>
      <c r="BK26" s="624"/>
      <c r="BL26" s="624"/>
      <c r="BM26" s="624"/>
      <c r="BN26" s="625"/>
      <c r="BO26" s="626" t="s">
        <v>107</v>
      </c>
      <c r="BP26" s="626"/>
      <c r="BQ26" s="626"/>
      <c r="BR26" s="626"/>
      <c r="BS26" s="632" t="s">
        <v>107</v>
      </c>
      <c r="BT26" s="624"/>
      <c r="BU26" s="624"/>
      <c r="BV26" s="624"/>
      <c r="BW26" s="624"/>
      <c r="BX26" s="624"/>
      <c r="BY26" s="624"/>
      <c r="BZ26" s="624"/>
      <c r="CA26" s="624"/>
      <c r="CB26" s="633"/>
      <c r="CD26" s="637" t="s">
        <v>273</v>
      </c>
      <c r="CE26" s="638"/>
      <c r="CF26" s="638"/>
      <c r="CG26" s="638"/>
      <c r="CH26" s="638"/>
      <c r="CI26" s="638"/>
      <c r="CJ26" s="638"/>
      <c r="CK26" s="638"/>
      <c r="CL26" s="638"/>
      <c r="CM26" s="638"/>
      <c r="CN26" s="638"/>
      <c r="CO26" s="638"/>
      <c r="CP26" s="638"/>
      <c r="CQ26" s="639"/>
      <c r="CR26" s="623">
        <v>216088</v>
      </c>
      <c r="CS26" s="624"/>
      <c r="CT26" s="624"/>
      <c r="CU26" s="624"/>
      <c r="CV26" s="624"/>
      <c r="CW26" s="624"/>
      <c r="CX26" s="624"/>
      <c r="CY26" s="625"/>
      <c r="CZ26" s="657">
        <v>8.5</v>
      </c>
      <c r="DA26" s="658"/>
      <c r="DB26" s="658"/>
      <c r="DC26" s="659"/>
      <c r="DD26" s="632">
        <v>160640</v>
      </c>
      <c r="DE26" s="624"/>
      <c r="DF26" s="624"/>
      <c r="DG26" s="624"/>
      <c r="DH26" s="624"/>
      <c r="DI26" s="624"/>
      <c r="DJ26" s="624"/>
      <c r="DK26" s="625"/>
      <c r="DL26" s="632" t="s">
        <v>204</v>
      </c>
      <c r="DM26" s="624"/>
      <c r="DN26" s="624"/>
      <c r="DO26" s="624"/>
      <c r="DP26" s="624"/>
      <c r="DQ26" s="624"/>
      <c r="DR26" s="624"/>
      <c r="DS26" s="624"/>
      <c r="DT26" s="624"/>
      <c r="DU26" s="624"/>
      <c r="DV26" s="625"/>
      <c r="DW26" s="628" t="s">
        <v>204</v>
      </c>
      <c r="DX26" s="653"/>
      <c r="DY26" s="653"/>
      <c r="DZ26" s="653"/>
      <c r="EA26" s="653"/>
      <c r="EB26" s="653"/>
      <c r="EC26" s="654"/>
    </row>
    <row r="27" spans="2:133" ht="11.25" customHeight="1">
      <c r="B27" s="620" t="s">
        <v>274</v>
      </c>
      <c r="C27" s="621"/>
      <c r="D27" s="621"/>
      <c r="E27" s="621"/>
      <c r="F27" s="621"/>
      <c r="G27" s="621"/>
      <c r="H27" s="621"/>
      <c r="I27" s="621"/>
      <c r="J27" s="621"/>
      <c r="K27" s="621"/>
      <c r="L27" s="621"/>
      <c r="M27" s="621"/>
      <c r="N27" s="621"/>
      <c r="O27" s="621"/>
      <c r="P27" s="621"/>
      <c r="Q27" s="622"/>
      <c r="R27" s="623">
        <v>85066</v>
      </c>
      <c r="S27" s="624"/>
      <c r="T27" s="624"/>
      <c r="U27" s="624"/>
      <c r="V27" s="624"/>
      <c r="W27" s="624"/>
      <c r="X27" s="624"/>
      <c r="Y27" s="625"/>
      <c r="Z27" s="626">
        <v>3.2</v>
      </c>
      <c r="AA27" s="626"/>
      <c r="AB27" s="626"/>
      <c r="AC27" s="626"/>
      <c r="AD27" s="627" t="s">
        <v>107</v>
      </c>
      <c r="AE27" s="627"/>
      <c r="AF27" s="627"/>
      <c r="AG27" s="627"/>
      <c r="AH27" s="627"/>
      <c r="AI27" s="627"/>
      <c r="AJ27" s="627"/>
      <c r="AK27" s="627"/>
      <c r="AL27" s="628" t="s">
        <v>107</v>
      </c>
      <c r="AM27" s="629"/>
      <c r="AN27" s="629"/>
      <c r="AO27" s="630"/>
      <c r="AP27" s="620" t="s">
        <v>275</v>
      </c>
      <c r="AQ27" s="621"/>
      <c r="AR27" s="621"/>
      <c r="AS27" s="621"/>
      <c r="AT27" s="621"/>
      <c r="AU27" s="621"/>
      <c r="AV27" s="621"/>
      <c r="AW27" s="621"/>
      <c r="AX27" s="621"/>
      <c r="AY27" s="621"/>
      <c r="AZ27" s="621"/>
      <c r="BA27" s="621"/>
      <c r="BB27" s="621"/>
      <c r="BC27" s="621"/>
      <c r="BD27" s="621"/>
      <c r="BE27" s="621"/>
      <c r="BF27" s="622"/>
      <c r="BG27" s="623">
        <v>131513</v>
      </c>
      <c r="BH27" s="624"/>
      <c r="BI27" s="624"/>
      <c r="BJ27" s="624"/>
      <c r="BK27" s="624"/>
      <c r="BL27" s="624"/>
      <c r="BM27" s="624"/>
      <c r="BN27" s="625"/>
      <c r="BO27" s="626">
        <v>100</v>
      </c>
      <c r="BP27" s="626"/>
      <c r="BQ27" s="626"/>
      <c r="BR27" s="626"/>
      <c r="BS27" s="632" t="s">
        <v>107</v>
      </c>
      <c r="BT27" s="624"/>
      <c r="BU27" s="624"/>
      <c r="BV27" s="624"/>
      <c r="BW27" s="624"/>
      <c r="BX27" s="624"/>
      <c r="BY27" s="624"/>
      <c r="BZ27" s="624"/>
      <c r="CA27" s="624"/>
      <c r="CB27" s="633"/>
      <c r="CD27" s="637" t="s">
        <v>276</v>
      </c>
      <c r="CE27" s="638"/>
      <c r="CF27" s="638"/>
      <c r="CG27" s="638"/>
      <c r="CH27" s="638"/>
      <c r="CI27" s="638"/>
      <c r="CJ27" s="638"/>
      <c r="CK27" s="638"/>
      <c r="CL27" s="638"/>
      <c r="CM27" s="638"/>
      <c r="CN27" s="638"/>
      <c r="CO27" s="638"/>
      <c r="CP27" s="638"/>
      <c r="CQ27" s="639"/>
      <c r="CR27" s="623">
        <v>22963</v>
      </c>
      <c r="CS27" s="655"/>
      <c r="CT27" s="655"/>
      <c r="CU27" s="655"/>
      <c r="CV27" s="655"/>
      <c r="CW27" s="655"/>
      <c r="CX27" s="655"/>
      <c r="CY27" s="656"/>
      <c r="CZ27" s="657">
        <v>0.9</v>
      </c>
      <c r="DA27" s="658"/>
      <c r="DB27" s="658"/>
      <c r="DC27" s="659"/>
      <c r="DD27" s="632">
        <v>7116</v>
      </c>
      <c r="DE27" s="655"/>
      <c r="DF27" s="655"/>
      <c r="DG27" s="655"/>
      <c r="DH27" s="655"/>
      <c r="DI27" s="655"/>
      <c r="DJ27" s="655"/>
      <c r="DK27" s="656"/>
      <c r="DL27" s="632">
        <v>7116</v>
      </c>
      <c r="DM27" s="655"/>
      <c r="DN27" s="655"/>
      <c r="DO27" s="655"/>
      <c r="DP27" s="655"/>
      <c r="DQ27" s="655"/>
      <c r="DR27" s="655"/>
      <c r="DS27" s="655"/>
      <c r="DT27" s="655"/>
      <c r="DU27" s="655"/>
      <c r="DV27" s="656"/>
      <c r="DW27" s="628">
        <v>0.6</v>
      </c>
      <c r="DX27" s="653"/>
      <c r="DY27" s="653"/>
      <c r="DZ27" s="653"/>
      <c r="EA27" s="653"/>
      <c r="EB27" s="653"/>
      <c r="EC27" s="654"/>
    </row>
    <row r="28" spans="2:133" ht="11.25" customHeight="1">
      <c r="B28" s="620" t="s">
        <v>277</v>
      </c>
      <c r="C28" s="621"/>
      <c r="D28" s="621"/>
      <c r="E28" s="621"/>
      <c r="F28" s="621"/>
      <c r="G28" s="621"/>
      <c r="H28" s="621"/>
      <c r="I28" s="621"/>
      <c r="J28" s="621"/>
      <c r="K28" s="621"/>
      <c r="L28" s="621"/>
      <c r="M28" s="621"/>
      <c r="N28" s="621"/>
      <c r="O28" s="621"/>
      <c r="P28" s="621"/>
      <c r="Q28" s="622"/>
      <c r="R28" s="623">
        <v>2748</v>
      </c>
      <c r="S28" s="624"/>
      <c r="T28" s="624"/>
      <c r="U28" s="624"/>
      <c r="V28" s="624"/>
      <c r="W28" s="624"/>
      <c r="X28" s="624"/>
      <c r="Y28" s="625"/>
      <c r="Z28" s="626">
        <v>0.1</v>
      </c>
      <c r="AA28" s="626"/>
      <c r="AB28" s="626"/>
      <c r="AC28" s="626"/>
      <c r="AD28" s="627" t="s">
        <v>107</v>
      </c>
      <c r="AE28" s="627"/>
      <c r="AF28" s="627"/>
      <c r="AG28" s="627"/>
      <c r="AH28" s="627"/>
      <c r="AI28" s="627"/>
      <c r="AJ28" s="627"/>
      <c r="AK28" s="627"/>
      <c r="AL28" s="628" t="s">
        <v>107</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278</v>
      </c>
      <c r="CE28" s="638"/>
      <c r="CF28" s="638"/>
      <c r="CG28" s="638"/>
      <c r="CH28" s="638"/>
      <c r="CI28" s="638"/>
      <c r="CJ28" s="638"/>
      <c r="CK28" s="638"/>
      <c r="CL28" s="638"/>
      <c r="CM28" s="638"/>
      <c r="CN28" s="638"/>
      <c r="CO28" s="638"/>
      <c r="CP28" s="638"/>
      <c r="CQ28" s="639"/>
      <c r="CR28" s="623">
        <v>217188</v>
      </c>
      <c r="CS28" s="624"/>
      <c r="CT28" s="624"/>
      <c r="CU28" s="624"/>
      <c r="CV28" s="624"/>
      <c r="CW28" s="624"/>
      <c r="CX28" s="624"/>
      <c r="CY28" s="625"/>
      <c r="CZ28" s="657">
        <v>8.6</v>
      </c>
      <c r="DA28" s="658"/>
      <c r="DB28" s="658"/>
      <c r="DC28" s="659"/>
      <c r="DD28" s="632">
        <v>217188</v>
      </c>
      <c r="DE28" s="624"/>
      <c r="DF28" s="624"/>
      <c r="DG28" s="624"/>
      <c r="DH28" s="624"/>
      <c r="DI28" s="624"/>
      <c r="DJ28" s="624"/>
      <c r="DK28" s="625"/>
      <c r="DL28" s="632">
        <v>217188</v>
      </c>
      <c r="DM28" s="624"/>
      <c r="DN28" s="624"/>
      <c r="DO28" s="624"/>
      <c r="DP28" s="624"/>
      <c r="DQ28" s="624"/>
      <c r="DR28" s="624"/>
      <c r="DS28" s="624"/>
      <c r="DT28" s="624"/>
      <c r="DU28" s="624"/>
      <c r="DV28" s="625"/>
      <c r="DW28" s="628">
        <v>19.3</v>
      </c>
      <c r="DX28" s="653"/>
      <c r="DY28" s="653"/>
      <c r="DZ28" s="653"/>
      <c r="EA28" s="653"/>
      <c r="EB28" s="653"/>
      <c r="EC28" s="654"/>
    </row>
    <row r="29" spans="2:133" ht="11.25" customHeight="1">
      <c r="B29" s="620" t="s">
        <v>279</v>
      </c>
      <c r="C29" s="621"/>
      <c r="D29" s="621"/>
      <c r="E29" s="621"/>
      <c r="F29" s="621"/>
      <c r="G29" s="621"/>
      <c r="H29" s="621"/>
      <c r="I29" s="621"/>
      <c r="J29" s="621"/>
      <c r="K29" s="621"/>
      <c r="L29" s="621"/>
      <c r="M29" s="621"/>
      <c r="N29" s="621"/>
      <c r="O29" s="621"/>
      <c r="P29" s="621"/>
      <c r="Q29" s="622"/>
      <c r="R29" s="623">
        <v>36942</v>
      </c>
      <c r="S29" s="624"/>
      <c r="T29" s="624"/>
      <c r="U29" s="624"/>
      <c r="V29" s="624"/>
      <c r="W29" s="624"/>
      <c r="X29" s="624"/>
      <c r="Y29" s="625"/>
      <c r="Z29" s="626">
        <v>1.4</v>
      </c>
      <c r="AA29" s="626"/>
      <c r="AB29" s="626"/>
      <c r="AC29" s="626"/>
      <c r="AD29" s="627" t="s">
        <v>107</v>
      </c>
      <c r="AE29" s="627"/>
      <c r="AF29" s="627"/>
      <c r="AG29" s="627"/>
      <c r="AH29" s="627"/>
      <c r="AI29" s="627"/>
      <c r="AJ29" s="627"/>
      <c r="AK29" s="627"/>
      <c r="AL29" s="628" t="s">
        <v>107</v>
      </c>
      <c r="AM29" s="629"/>
      <c r="AN29" s="629"/>
      <c r="AO29" s="630"/>
      <c r="AP29" s="602" t="s">
        <v>198</v>
      </c>
      <c r="AQ29" s="603"/>
      <c r="AR29" s="603"/>
      <c r="AS29" s="603"/>
      <c r="AT29" s="603"/>
      <c r="AU29" s="603"/>
      <c r="AV29" s="603"/>
      <c r="AW29" s="603"/>
      <c r="AX29" s="603"/>
      <c r="AY29" s="603"/>
      <c r="AZ29" s="603"/>
      <c r="BA29" s="603"/>
      <c r="BB29" s="603"/>
      <c r="BC29" s="603"/>
      <c r="BD29" s="603"/>
      <c r="BE29" s="603"/>
      <c r="BF29" s="604"/>
      <c r="BG29" s="602" t="s">
        <v>280</v>
      </c>
      <c r="BH29" s="664"/>
      <c r="BI29" s="664"/>
      <c r="BJ29" s="664"/>
      <c r="BK29" s="664"/>
      <c r="BL29" s="664"/>
      <c r="BM29" s="664"/>
      <c r="BN29" s="664"/>
      <c r="BO29" s="664"/>
      <c r="BP29" s="664"/>
      <c r="BQ29" s="665"/>
      <c r="BR29" s="602" t="s">
        <v>281</v>
      </c>
      <c r="BS29" s="664"/>
      <c r="BT29" s="664"/>
      <c r="BU29" s="664"/>
      <c r="BV29" s="664"/>
      <c r="BW29" s="664"/>
      <c r="BX29" s="664"/>
      <c r="BY29" s="664"/>
      <c r="BZ29" s="664"/>
      <c r="CA29" s="664"/>
      <c r="CB29" s="665"/>
      <c r="CD29" s="684" t="s">
        <v>282</v>
      </c>
      <c r="CE29" s="685"/>
      <c r="CF29" s="637" t="s">
        <v>283</v>
      </c>
      <c r="CG29" s="638"/>
      <c r="CH29" s="638"/>
      <c r="CI29" s="638"/>
      <c r="CJ29" s="638"/>
      <c r="CK29" s="638"/>
      <c r="CL29" s="638"/>
      <c r="CM29" s="638"/>
      <c r="CN29" s="638"/>
      <c r="CO29" s="638"/>
      <c r="CP29" s="638"/>
      <c r="CQ29" s="639"/>
      <c r="CR29" s="623">
        <v>217188</v>
      </c>
      <c r="CS29" s="655"/>
      <c r="CT29" s="655"/>
      <c r="CU29" s="655"/>
      <c r="CV29" s="655"/>
      <c r="CW29" s="655"/>
      <c r="CX29" s="655"/>
      <c r="CY29" s="656"/>
      <c r="CZ29" s="657">
        <v>8.6</v>
      </c>
      <c r="DA29" s="658"/>
      <c r="DB29" s="658"/>
      <c r="DC29" s="659"/>
      <c r="DD29" s="632">
        <v>217188</v>
      </c>
      <c r="DE29" s="655"/>
      <c r="DF29" s="655"/>
      <c r="DG29" s="655"/>
      <c r="DH29" s="655"/>
      <c r="DI29" s="655"/>
      <c r="DJ29" s="655"/>
      <c r="DK29" s="656"/>
      <c r="DL29" s="632">
        <v>217188</v>
      </c>
      <c r="DM29" s="655"/>
      <c r="DN29" s="655"/>
      <c r="DO29" s="655"/>
      <c r="DP29" s="655"/>
      <c r="DQ29" s="655"/>
      <c r="DR29" s="655"/>
      <c r="DS29" s="655"/>
      <c r="DT29" s="655"/>
      <c r="DU29" s="655"/>
      <c r="DV29" s="656"/>
      <c r="DW29" s="628">
        <v>19.3</v>
      </c>
      <c r="DX29" s="653"/>
      <c r="DY29" s="653"/>
      <c r="DZ29" s="653"/>
      <c r="EA29" s="653"/>
      <c r="EB29" s="653"/>
      <c r="EC29" s="654"/>
    </row>
    <row r="30" spans="2:133" ht="11.25" customHeight="1">
      <c r="B30" s="620" t="s">
        <v>284</v>
      </c>
      <c r="C30" s="621"/>
      <c r="D30" s="621"/>
      <c r="E30" s="621"/>
      <c r="F30" s="621"/>
      <c r="G30" s="621"/>
      <c r="H30" s="621"/>
      <c r="I30" s="621"/>
      <c r="J30" s="621"/>
      <c r="K30" s="621"/>
      <c r="L30" s="621"/>
      <c r="M30" s="621"/>
      <c r="N30" s="621"/>
      <c r="O30" s="621"/>
      <c r="P30" s="621"/>
      <c r="Q30" s="622"/>
      <c r="R30" s="623">
        <v>88550</v>
      </c>
      <c r="S30" s="624"/>
      <c r="T30" s="624"/>
      <c r="U30" s="624"/>
      <c r="V30" s="624"/>
      <c r="W30" s="624"/>
      <c r="X30" s="624"/>
      <c r="Y30" s="625"/>
      <c r="Z30" s="626">
        <v>3.3</v>
      </c>
      <c r="AA30" s="626"/>
      <c r="AB30" s="626"/>
      <c r="AC30" s="626"/>
      <c r="AD30" s="627" t="s">
        <v>107</v>
      </c>
      <c r="AE30" s="627"/>
      <c r="AF30" s="627"/>
      <c r="AG30" s="627"/>
      <c r="AH30" s="627"/>
      <c r="AI30" s="627"/>
      <c r="AJ30" s="627"/>
      <c r="AK30" s="627"/>
      <c r="AL30" s="628" t="s">
        <v>107</v>
      </c>
      <c r="AM30" s="629"/>
      <c r="AN30" s="629"/>
      <c r="AO30" s="630"/>
      <c r="AP30" s="669" t="s">
        <v>285</v>
      </c>
      <c r="AQ30" s="670"/>
      <c r="AR30" s="670"/>
      <c r="AS30" s="670"/>
      <c r="AT30" s="675" t="s">
        <v>286</v>
      </c>
      <c r="AU30" s="182"/>
      <c r="AV30" s="182"/>
      <c r="AW30" s="182"/>
      <c r="AX30" s="609" t="s">
        <v>164</v>
      </c>
      <c r="AY30" s="610"/>
      <c r="AZ30" s="610"/>
      <c r="BA30" s="610"/>
      <c r="BB30" s="610"/>
      <c r="BC30" s="610"/>
      <c r="BD30" s="610"/>
      <c r="BE30" s="610"/>
      <c r="BF30" s="611"/>
      <c r="BG30" s="681">
        <v>99.9</v>
      </c>
      <c r="BH30" s="682"/>
      <c r="BI30" s="682"/>
      <c r="BJ30" s="682"/>
      <c r="BK30" s="682"/>
      <c r="BL30" s="682"/>
      <c r="BM30" s="618">
        <v>98.8</v>
      </c>
      <c r="BN30" s="682"/>
      <c r="BO30" s="682"/>
      <c r="BP30" s="682"/>
      <c r="BQ30" s="683"/>
      <c r="BR30" s="681">
        <v>99.8</v>
      </c>
      <c r="BS30" s="682"/>
      <c r="BT30" s="682"/>
      <c r="BU30" s="682"/>
      <c r="BV30" s="682"/>
      <c r="BW30" s="682"/>
      <c r="BX30" s="618">
        <v>98.7</v>
      </c>
      <c r="BY30" s="682"/>
      <c r="BZ30" s="682"/>
      <c r="CA30" s="682"/>
      <c r="CB30" s="683"/>
      <c r="CD30" s="686"/>
      <c r="CE30" s="687"/>
      <c r="CF30" s="637" t="s">
        <v>287</v>
      </c>
      <c r="CG30" s="638"/>
      <c r="CH30" s="638"/>
      <c r="CI30" s="638"/>
      <c r="CJ30" s="638"/>
      <c r="CK30" s="638"/>
      <c r="CL30" s="638"/>
      <c r="CM30" s="638"/>
      <c r="CN30" s="638"/>
      <c r="CO30" s="638"/>
      <c r="CP30" s="638"/>
      <c r="CQ30" s="639"/>
      <c r="CR30" s="623">
        <v>197664</v>
      </c>
      <c r="CS30" s="624"/>
      <c r="CT30" s="624"/>
      <c r="CU30" s="624"/>
      <c r="CV30" s="624"/>
      <c r="CW30" s="624"/>
      <c r="CX30" s="624"/>
      <c r="CY30" s="625"/>
      <c r="CZ30" s="657">
        <v>7.8</v>
      </c>
      <c r="DA30" s="658"/>
      <c r="DB30" s="658"/>
      <c r="DC30" s="659"/>
      <c r="DD30" s="632">
        <v>197664</v>
      </c>
      <c r="DE30" s="624"/>
      <c r="DF30" s="624"/>
      <c r="DG30" s="624"/>
      <c r="DH30" s="624"/>
      <c r="DI30" s="624"/>
      <c r="DJ30" s="624"/>
      <c r="DK30" s="625"/>
      <c r="DL30" s="632">
        <v>197664</v>
      </c>
      <c r="DM30" s="624"/>
      <c r="DN30" s="624"/>
      <c r="DO30" s="624"/>
      <c r="DP30" s="624"/>
      <c r="DQ30" s="624"/>
      <c r="DR30" s="624"/>
      <c r="DS30" s="624"/>
      <c r="DT30" s="624"/>
      <c r="DU30" s="624"/>
      <c r="DV30" s="625"/>
      <c r="DW30" s="628">
        <v>17.600000000000001</v>
      </c>
      <c r="DX30" s="653"/>
      <c r="DY30" s="653"/>
      <c r="DZ30" s="653"/>
      <c r="EA30" s="653"/>
      <c r="EB30" s="653"/>
      <c r="EC30" s="654"/>
    </row>
    <row r="31" spans="2:133" ht="11.25" customHeight="1">
      <c r="B31" s="620" t="s">
        <v>288</v>
      </c>
      <c r="C31" s="621"/>
      <c r="D31" s="621"/>
      <c r="E31" s="621"/>
      <c r="F31" s="621"/>
      <c r="G31" s="621"/>
      <c r="H31" s="621"/>
      <c r="I31" s="621"/>
      <c r="J31" s="621"/>
      <c r="K31" s="621"/>
      <c r="L31" s="621"/>
      <c r="M31" s="621"/>
      <c r="N31" s="621"/>
      <c r="O31" s="621"/>
      <c r="P31" s="621"/>
      <c r="Q31" s="622"/>
      <c r="R31" s="623">
        <v>305849</v>
      </c>
      <c r="S31" s="624"/>
      <c r="T31" s="624"/>
      <c r="U31" s="624"/>
      <c r="V31" s="624"/>
      <c r="W31" s="624"/>
      <c r="X31" s="624"/>
      <c r="Y31" s="625"/>
      <c r="Z31" s="626">
        <v>11.5</v>
      </c>
      <c r="AA31" s="626"/>
      <c r="AB31" s="626"/>
      <c r="AC31" s="626"/>
      <c r="AD31" s="627" t="s">
        <v>107</v>
      </c>
      <c r="AE31" s="627"/>
      <c r="AF31" s="627"/>
      <c r="AG31" s="627"/>
      <c r="AH31" s="627"/>
      <c r="AI31" s="627"/>
      <c r="AJ31" s="627"/>
      <c r="AK31" s="627"/>
      <c r="AL31" s="628" t="s">
        <v>107</v>
      </c>
      <c r="AM31" s="629"/>
      <c r="AN31" s="629"/>
      <c r="AO31" s="630"/>
      <c r="AP31" s="671"/>
      <c r="AQ31" s="672"/>
      <c r="AR31" s="672"/>
      <c r="AS31" s="672"/>
      <c r="AT31" s="676"/>
      <c r="AU31" s="181" t="s">
        <v>289</v>
      </c>
      <c r="AV31" s="181"/>
      <c r="AW31" s="181"/>
      <c r="AX31" s="620" t="s">
        <v>290</v>
      </c>
      <c r="AY31" s="621"/>
      <c r="AZ31" s="621"/>
      <c r="BA31" s="621"/>
      <c r="BB31" s="621"/>
      <c r="BC31" s="621"/>
      <c r="BD31" s="621"/>
      <c r="BE31" s="621"/>
      <c r="BF31" s="622"/>
      <c r="BG31" s="678">
        <v>99.9</v>
      </c>
      <c r="BH31" s="655"/>
      <c r="BI31" s="655"/>
      <c r="BJ31" s="655"/>
      <c r="BK31" s="655"/>
      <c r="BL31" s="655"/>
      <c r="BM31" s="629">
        <v>99.6</v>
      </c>
      <c r="BN31" s="679"/>
      <c r="BO31" s="679"/>
      <c r="BP31" s="679"/>
      <c r="BQ31" s="680"/>
      <c r="BR31" s="678">
        <v>99.6</v>
      </c>
      <c r="BS31" s="655"/>
      <c r="BT31" s="655"/>
      <c r="BU31" s="655"/>
      <c r="BV31" s="655"/>
      <c r="BW31" s="655"/>
      <c r="BX31" s="629">
        <v>99.3</v>
      </c>
      <c r="BY31" s="679"/>
      <c r="BZ31" s="679"/>
      <c r="CA31" s="679"/>
      <c r="CB31" s="680"/>
      <c r="CD31" s="686"/>
      <c r="CE31" s="687"/>
      <c r="CF31" s="637" t="s">
        <v>291</v>
      </c>
      <c r="CG31" s="638"/>
      <c r="CH31" s="638"/>
      <c r="CI31" s="638"/>
      <c r="CJ31" s="638"/>
      <c r="CK31" s="638"/>
      <c r="CL31" s="638"/>
      <c r="CM31" s="638"/>
      <c r="CN31" s="638"/>
      <c r="CO31" s="638"/>
      <c r="CP31" s="638"/>
      <c r="CQ31" s="639"/>
      <c r="CR31" s="623">
        <v>19524</v>
      </c>
      <c r="CS31" s="655"/>
      <c r="CT31" s="655"/>
      <c r="CU31" s="655"/>
      <c r="CV31" s="655"/>
      <c r="CW31" s="655"/>
      <c r="CX31" s="655"/>
      <c r="CY31" s="656"/>
      <c r="CZ31" s="657">
        <v>0.8</v>
      </c>
      <c r="DA31" s="658"/>
      <c r="DB31" s="658"/>
      <c r="DC31" s="659"/>
      <c r="DD31" s="632">
        <v>19524</v>
      </c>
      <c r="DE31" s="655"/>
      <c r="DF31" s="655"/>
      <c r="DG31" s="655"/>
      <c r="DH31" s="655"/>
      <c r="DI31" s="655"/>
      <c r="DJ31" s="655"/>
      <c r="DK31" s="656"/>
      <c r="DL31" s="632">
        <v>19524</v>
      </c>
      <c r="DM31" s="655"/>
      <c r="DN31" s="655"/>
      <c r="DO31" s="655"/>
      <c r="DP31" s="655"/>
      <c r="DQ31" s="655"/>
      <c r="DR31" s="655"/>
      <c r="DS31" s="655"/>
      <c r="DT31" s="655"/>
      <c r="DU31" s="655"/>
      <c r="DV31" s="656"/>
      <c r="DW31" s="628">
        <v>1.7</v>
      </c>
      <c r="DX31" s="653"/>
      <c r="DY31" s="653"/>
      <c r="DZ31" s="653"/>
      <c r="EA31" s="653"/>
      <c r="EB31" s="653"/>
      <c r="EC31" s="654"/>
    </row>
    <row r="32" spans="2:133" ht="11.25" customHeight="1">
      <c r="B32" s="620" t="s">
        <v>292</v>
      </c>
      <c r="C32" s="621"/>
      <c r="D32" s="621"/>
      <c r="E32" s="621"/>
      <c r="F32" s="621"/>
      <c r="G32" s="621"/>
      <c r="H32" s="621"/>
      <c r="I32" s="621"/>
      <c r="J32" s="621"/>
      <c r="K32" s="621"/>
      <c r="L32" s="621"/>
      <c r="M32" s="621"/>
      <c r="N32" s="621"/>
      <c r="O32" s="621"/>
      <c r="P32" s="621"/>
      <c r="Q32" s="622"/>
      <c r="R32" s="623">
        <v>49997</v>
      </c>
      <c r="S32" s="624"/>
      <c r="T32" s="624"/>
      <c r="U32" s="624"/>
      <c r="V32" s="624"/>
      <c r="W32" s="624"/>
      <c r="X32" s="624"/>
      <c r="Y32" s="625"/>
      <c r="Z32" s="626">
        <v>1.9</v>
      </c>
      <c r="AA32" s="626"/>
      <c r="AB32" s="626"/>
      <c r="AC32" s="626"/>
      <c r="AD32" s="627" t="s">
        <v>107</v>
      </c>
      <c r="AE32" s="627"/>
      <c r="AF32" s="627"/>
      <c r="AG32" s="627"/>
      <c r="AH32" s="627"/>
      <c r="AI32" s="627"/>
      <c r="AJ32" s="627"/>
      <c r="AK32" s="627"/>
      <c r="AL32" s="628" t="s">
        <v>107</v>
      </c>
      <c r="AM32" s="629"/>
      <c r="AN32" s="629"/>
      <c r="AO32" s="630"/>
      <c r="AP32" s="673"/>
      <c r="AQ32" s="674"/>
      <c r="AR32" s="674"/>
      <c r="AS32" s="674"/>
      <c r="AT32" s="677"/>
      <c r="AU32" s="183"/>
      <c r="AV32" s="183"/>
      <c r="AW32" s="183"/>
      <c r="AX32" s="666" t="s">
        <v>293</v>
      </c>
      <c r="AY32" s="667"/>
      <c r="AZ32" s="667"/>
      <c r="BA32" s="667"/>
      <c r="BB32" s="667"/>
      <c r="BC32" s="667"/>
      <c r="BD32" s="667"/>
      <c r="BE32" s="667"/>
      <c r="BF32" s="668"/>
      <c r="BG32" s="690">
        <v>99.8</v>
      </c>
      <c r="BH32" s="691"/>
      <c r="BI32" s="691"/>
      <c r="BJ32" s="691"/>
      <c r="BK32" s="691"/>
      <c r="BL32" s="691"/>
      <c r="BM32" s="692">
        <v>97.6</v>
      </c>
      <c r="BN32" s="691"/>
      <c r="BO32" s="691"/>
      <c r="BP32" s="691"/>
      <c r="BQ32" s="693"/>
      <c r="BR32" s="690">
        <v>99.8</v>
      </c>
      <c r="BS32" s="691"/>
      <c r="BT32" s="691"/>
      <c r="BU32" s="691"/>
      <c r="BV32" s="691"/>
      <c r="BW32" s="691"/>
      <c r="BX32" s="692">
        <v>97.7</v>
      </c>
      <c r="BY32" s="691"/>
      <c r="BZ32" s="691"/>
      <c r="CA32" s="691"/>
      <c r="CB32" s="693"/>
      <c r="CD32" s="688"/>
      <c r="CE32" s="689"/>
      <c r="CF32" s="637" t="s">
        <v>294</v>
      </c>
      <c r="CG32" s="638"/>
      <c r="CH32" s="638"/>
      <c r="CI32" s="638"/>
      <c r="CJ32" s="638"/>
      <c r="CK32" s="638"/>
      <c r="CL32" s="638"/>
      <c r="CM32" s="638"/>
      <c r="CN32" s="638"/>
      <c r="CO32" s="638"/>
      <c r="CP32" s="638"/>
      <c r="CQ32" s="639"/>
      <c r="CR32" s="623" t="s">
        <v>107</v>
      </c>
      <c r="CS32" s="624"/>
      <c r="CT32" s="624"/>
      <c r="CU32" s="624"/>
      <c r="CV32" s="624"/>
      <c r="CW32" s="624"/>
      <c r="CX32" s="624"/>
      <c r="CY32" s="625"/>
      <c r="CZ32" s="657" t="s">
        <v>107</v>
      </c>
      <c r="DA32" s="658"/>
      <c r="DB32" s="658"/>
      <c r="DC32" s="659"/>
      <c r="DD32" s="632" t="s">
        <v>107</v>
      </c>
      <c r="DE32" s="624"/>
      <c r="DF32" s="624"/>
      <c r="DG32" s="624"/>
      <c r="DH32" s="624"/>
      <c r="DI32" s="624"/>
      <c r="DJ32" s="624"/>
      <c r="DK32" s="625"/>
      <c r="DL32" s="632" t="s">
        <v>107</v>
      </c>
      <c r="DM32" s="624"/>
      <c r="DN32" s="624"/>
      <c r="DO32" s="624"/>
      <c r="DP32" s="624"/>
      <c r="DQ32" s="624"/>
      <c r="DR32" s="624"/>
      <c r="DS32" s="624"/>
      <c r="DT32" s="624"/>
      <c r="DU32" s="624"/>
      <c r="DV32" s="625"/>
      <c r="DW32" s="628" t="s">
        <v>107</v>
      </c>
      <c r="DX32" s="653"/>
      <c r="DY32" s="653"/>
      <c r="DZ32" s="653"/>
      <c r="EA32" s="653"/>
      <c r="EB32" s="653"/>
      <c r="EC32" s="654"/>
    </row>
    <row r="33" spans="2:133" ht="11.25" customHeight="1">
      <c r="B33" s="620" t="s">
        <v>295</v>
      </c>
      <c r="C33" s="621"/>
      <c r="D33" s="621"/>
      <c r="E33" s="621"/>
      <c r="F33" s="621"/>
      <c r="G33" s="621"/>
      <c r="H33" s="621"/>
      <c r="I33" s="621"/>
      <c r="J33" s="621"/>
      <c r="K33" s="621"/>
      <c r="L33" s="621"/>
      <c r="M33" s="621"/>
      <c r="N33" s="621"/>
      <c r="O33" s="621"/>
      <c r="P33" s="621"/>
      <c r="Q33" s="622"/>
      <c r="R33" s="623">
        <v>181351</v>
      </c>
      <c r="S33" s="624"/>
      <c r="T33" s="624"/>
      <c r="U33" s="624"/>
      <c r="V33" s="624"/>
      <c r="W33" s="624"/>
      <c r="X33" s="624"/>
      <c r="Y33" s="625"/>
      <c r="Z33" s="626">
        <v>6.8</v>
      </c>
      <c r="AA33" s="626"/>
      <c r="AB33" s="626"/>
      <c r="AC33" s="626"/>
      <c r="AD33" s="627" t="s">
        <v>107</v>
      </c>
      <c r="AE33" s="627"/>
      <c r="AF33" s="627"/>
      <c r="AG33" s="627"/>
      <c r="AH33" s="627"/>
      <c r="AI33" s="627"/>
      <c r="AJ33" s="627"/>
      <c r="AK33" s="627"/>
      <c r="AL33" s="628" t="s">
        <v>107</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296</v>
      </c>
      <c r="CE33" s="638"/>
      <c r="CF33" s="638"/>
      <c r="CG33" s="638"/>
      <c r="CH33" s="638"/>
      <c r="CI33" s="638"/>
      <c r="CJ33" s="638"/>
      <c r="CK33" s="638"/>
      <c r="CL33" s="638"/>
      <c r="CM33" s="638"/>
      <c r="CN33" s="638"/>
      <c r="CO33" s="638"/>
      <c r="CP33" s="638"/>
      <c r="CQ33" s="639"/>
      <c r="CR33" s="623">
        <v>767836</v>
      </c>
      <c r="CS33" s="655"/>
      <c r="CT33" s="655"/>
      <c r="CU33" s="655"/>
      <c r="CV33" s="655"/>
      <c r="CW33" s="655"/>
      <c r="CX33" s="655"/>
      <c r="CY33" s="656"/>
      <c r="CZ33" s="657">
        <v>30.3</v>
      </c>
      <c r="DA33" s="658"/>
      <c r="DB33" s="658"/>
      <c r="DC33" s="659"/>
      <c r="DD33" s="632">
        <v>525009</v>
      </c>
      <c r="DE33" s="655"/>
      <c r="DF33" s="655"/>
      <c r="DG33" s="655"/>
      <c r="DH33" s="655"/>
      <c r="DI33" s="655"/>
      <c r="DJ33" s="655"/>
      <c r="DK33" s="656"/>
      <c r="DL33" s="632">
        <v>428283</v>
      </c>
      <c r="DM33" s="655"/>
      <c r="DN33" s="655"/>
      <c r="DO33" s="655"/>
      <c r="DP33" s="655"/>
      <c r="DQ33" s="655"/>
      <c r="DR33" s="655"/>
      <c r="DS33" s="655"/>
      <c r="DT33" s="655"/>
      <c r="DU33" s="655"/>
      <c r="DV33" s="656"/>
      <c r="DW33" s="628">
        <v>38.1</v>
      </c>
      <c r="DX33" s="653"/>
      <c r="DY33" s="653"/>
      <c r="DZ33" s="653"/>
      <c r="EA33" s="653"/>
      <c r="EB33" s="653"/>
      <c r="EC33" s="654"/>
    </row>
    <row r="34" spans="2:133" ht="11.25" customHeight="1">
      <c r="B34" s="620" t="s">
        <v>297</v>
      </c>
      <c r="C34" s="621"/>
      <c r="D34" s="621"/>
      <c r="E34" s="621"/>
      <c r="F34" s="621"/>
      <c r="G34" s="621"/>
      <c r="H34" s="621"/>
      <c r="I34" s="621"/>
      <c r="J34" s="621"/>
      <c r="K34" s="621"/>
      <c r="L34" s="621"/>
      <c r="M34" s="621"/>
      <c r="N34" s="621"/>
      <c r="O34" s="621"/>
      <c r="P34" s="621"/>
      <c r="Q34" s="622"/>
      <c r="R34" s="623" t="s">
        <v>107</v>
      </c>
      <c r="S34" s="624"/>
      <c r="T34" s="624"/>
      <c r="U34" s="624"/>
      <c r="V34" s="624"/>
      <c r="W34" s="624"/>
      <c r="X34" s="624"/>
      <c r="Y34" s="625"/>
      <c r="Z34" s="626" t="s">
        <v>107</v>
      </c>
      <c r="AA34" s="626"/>
      <c r="AB34" s="626"/>
      <c r="AC34" s="626"/>
      <c r="AD34" s="627" t="s">
        <v>107</v>
      </c>
      <c r="AE34" s="627"/>
      <c r="AF34" s="627"/>
      <c r="AG34" s="627"/>
      <c r="AH34" s="627"/>
      <c r="AI34" s="627"/>
      <c r="AJ34" s="627"/>
      <c r="AK34" s="627"/>
      <c r="AL34" s="628" t="s">
        <v>107</v>
      </c>
      <c r="AM34" s="629"/>
      <c r="AN34" s="629"/>
      <c r="AO34" s="630"/>
      <c r="AP34" s="186"/>
      <c r="AQ34" s="602" t="s">
        <v>298</v>
      </c>
      <c r="AR34" s="603"/>
      <c r="AS34" s="603"/>
      <c r="AT34" s="603"/>
      <c r="AU34" s="603"/>
      <c r="AV34" s="603"/>
      <c r="AW34" s="603"/>
      <c r="AX34" s="603"/>
      <c r="AY34" s="603"/>
      <c r="AZ34" s="603"/>
      <c r="BA34" s="603"/>
      <c r="BB34" s="603"/>
      <c r="BC34" s="603"/>
      <c r="BD34" s="603"/>
      <c r="BE34" s="603"/>
      <c r="BF34" s="604"/>
      <c r="BG34" s="602" t="s">
        <v>299</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300</v>
      </c>
      <c r="CE34" s="638"/>
      <c r="CF34" s="638"/>
      <c r="CG34" s="638"/>
      <c r="CH34" s="638"/>
      <c r="CI34" s="638"/>
      <c r="CJ34" s="638"/>
      <c r="CK34" s="638"/>
      <c r="CL34" s="638"/>
      <c r="CM34" s="638"/>
      <c r="CN34" s="638"/>
      <c r="CO34" s="638"/>
      <c r="CP34" s="638"/>
      <c r="CQ34" s="639"/>
      <c r="CR34" s="623">
        <v>405389</v>
      </c>
      <c r="CS34" s="624"/>
      <c r="CT34" s="624"/>
      <c r="CU34" s="624"/>
      <c r="CV34" s="624"/>
      <c r="CW34" s="624"/>
      <c r="CX34" s="624"/>
      <c r="CY34" s="625"/>
      <c r="CZ34" s="657">
        <v>16</v>
      </c>
      <c r="DA34" s="658"/>
      <c r="DB34" s="658"/>
      <c r="DC34" s="659"/>
      <c r="DD34" s="632">
        <v>247379</v>
      </c>
      <c r="DE34" s="624"/>
      <c r="DF34" s="624"/>
      <c r="DG34" s="624"/>
      <c r="DH34" s="624"/>
      <c r="DI34" s="624"/>
      <c r="DJ34" s="624"/>
      <c r="DK34" s="625"/>
      <c r="DL34" s="632">
        <v>184770</v>
      </c>
      <c r="DM34" s="624"/>
      <c r="DN34" s="624"/>
      <c r="DO34" s="624"/>
      <c r="DP34" s="624"/>
      <c r="DQ34" s="624"/>
      <c r="DR34" s="624"/>
      <c r="DS34" s="624"/>
      <c r="DT34" s="624"/>
      <c r="DU34" s="624"/>
      <c r="DV34" s="625"/>
      <c r="DW34" s="628">
        <v>16.399999999999999</v>
      </c>
      <c r="DX34" s="653"/>
      <c r="DY34" s="653"/>
      <c r="DZ34" s="653"/>
      <c r="EA34" s="653"/>
      <c r="EB34" s="653"/>
      <c r="EC34" s="654"/>
    </row>
    <row r="35" spans="2:133" ht="11.25" customHeight="1">
      <c r="B35" s="620" t="s">
        <v>301</v>
      </c>
      <c r="C35" s="621"/>
      <c r="D35" s="621"/>
      <c r="E35" s="621"/>
      <c r="F35" s="621"/>
      <c r="G35" s="621"/>
      <c r="H35" s="621"/>
      <c r="I35" s="621"/>
      <c r="J35" s="621"/>
      <c r="K35" s="621"/>
      <c r="L35" s="621"/>
      <c r="M35" s="621"/>
      <c r="N35" s="621"/>
      <c r="O35" s="621"/>
      <c r="P35" s="621"/>
      <c r="Q35" s="622"/>
      <c r="R35" s="623">
        <v>53351</v>
      </c>
      <c r="S35" s="624"/>
      <c r="T35" s="624"/>
      <c r="U35" s="624"/>
      <c r="V35" s="624"/>
      <c r="W35" s="624"/>
      <c r="X35" s="624"/>
      <c r="Y35" s="625"/>
      <c r="Z35" s="626">
        <v>2</v>
      </c>
      <c r="AA35" s="626"/>
      <c r="AB35" s="626"/>
      <c r="AC35" s="626"/>
      <c r="AD35" s="627" t="s">
        <v>107</v>
      </c>
      <c r="AE35" s="627"/>
      <c r="AF35" s="627"/>
      <c r="AG35" s="627"/>
      <c r="AH35" s="627"/>
      <c r="AI35" s="627"/>
      <c r="AJ35" s="627"/>
      <c r="AK35" s="627"/>
      <c r="AL35" s="628" t="s">
        <v>107</v>
      </c>
      <c r="AM35" s="629"/>
      <c r="AN35" s="629"/>
      <c r="AO35" s="630"/>
      <c r="AP35" s="186"/>
      <c r="AQ35" s="634" t="s">
        <v>302</v>
      </c>
      <c r="AR35" s="635"/>
      <c r="AS35" s="635"/>
      <c r="AT35" s="635"/>
      <c r="AU35" s="635"/>
      <c r="AV35" s="635"/>
      <c r="AW35" s="635"/>
      <c r="AX35" s="635"/>
      <c r="AY35" s="636"/>
      <c r="AZ35" s="612">
        <v>51649</v>
      </c>
      <c r="BA35" s="613"/>
      <c r="BB35" s="613"/>
      <c r="BC35" s="613"/>
      <c r="BD35" s="613"/>
      <c r="BE35" s="613"/>
      <c r="BF35" s="694"/>
      <c r="BG35" s="634" t="s">
        <v>303</v>
      </c>
      <c r="BH35" s="635"/>
      <c r="BI35" s="635"/>
      <c r="BJ35" s="635"/>
      <c r="BK35" s="635"/>
      <c r="BL35" s="635"/>
      <c r="BM35" s="635"/>
      <c r="BN35" s="635"/>
      <c r="BO35" s="635"/>
      <c r="BP35" s="635"/>
      <c r="BQ35" s="635"/>
      <c r="BR35" s="635"/>
      <c r="BS35" s="635"/>
      <c r="BT35" s="635"/>
      <c r="BU35" s="636"/>
      <c r="BV35" s="612">
        <v>13112</v>
      </c>
      <c r="BW35" s="613"/>
      <c r="BX35" s="613"/>
      <c r="BY35" s="613"/>
      <c r="BZ35" s="613"/>
      <c r="CA35" s="613"/>
      <c r="CB35" s="694"/>
      <c r="CD35" s="637" t="s">
        <v>304</v>
      </c>
      <c r="CE35" s="638"/>
      <c r="CF35" s="638"/>
      <c r="CG35" s="638"/>
      <c r="CH35" s="638"/>
      <c r="CI35" s="638"/>
      <c r="CJ35" s="638"/>
      <c r="CK35" s="638"/>
      <c r="CL35" s="638"/>
      <c r="CM35" s="638"/>
      <c r="CN35" s="638"/>
      <c r="CO35" s="638"/>
      <c r="CP35" s="638"/>
      <c r="CQ35" s="639"/>
      <c r="CR35" s="623">
        <v>10461</v>
      </c>
      <c r="CS35" s="655"/>
      <c r="CT35" s="655"/>
      <c r="CU35" s="655"/>
      <c r="CV35" s="655"/>
      <c r="CW35" s="655"/>
      <c r="CX35" s="655"/>
      <c r="CY35" s="656"/>
      <c r="CZ35" s="657">
        <v>0.4</v>
      </c>
      <c r="DA35" s="658"/>
      <c r="DB35" s="658"/>
      <c r="DC35" s="659"/>
      <c r="DD35" s="632">
        <v>8634</v>
      </c>
      <c r="DE35" s="655"/>
      <c r="DF35" s="655"/>
      <c r="DG35" s="655"/>
      <c r="DH35" s="655"/>
      <c r="DI35" s="655"/>
      <c r="DJ35" s="655"/>
      <c r="DK35" s="656"/>
      <c r="DL35" s="632">
        <v>8500</v>
      </c>
      <c r="DM35" s="655"/>
      <c r="DN35" s="655"/>
      <c r="DO35" s="655"/>
      <c r="DP35" s="655"/>
      <c r="DQ35" s="655"/>
      <c r="DR35" s="655"/>
      <c r="DS35" s="655"/>
      <c r="DT35" s="655"/>
      <c r="DU35" s="655"/>
      <c r="DV35" s="656"/>
      <c r="DW35" s="628">
        <v>0.8</v>
      </c>
      <c r="DX35" s="653"/>
      <c r="DY35" s="653"/>
      <c r="DZ35" s="653"/>
      <c r="EA35" s="653"/>
      <c r="EB35" s="653"/>
      <c r="EC35" s="654"/>
    </row>
    <row r="36" spans="2:133" ht="11.25" customHeight="1">
      <c r="B36" s="666" t="s">
        <v>305</v>
      </c>
      <c r="C36" s="667"/>
      <c r="D36" s="667"/>
      <c r="E36" s="667"/>
      <c r="F36" s="667"/>
      <c r="G36" s="667"/>
      <c r="H36" s="667"/>
      <c r="I36" s="667"/>
      <c r="J36" s="667"/>
      <c r="K36" s="667"/>
      <c r="L36" s="667"/>
      <c r="M36" s="667"/>
      <c r="N36" s="667"/>
      <c r="O36" s="667"/>
      <c r="P36" s="667"/>
      <c r="Q36" s="668"/>
      <c r="R36" s="695">
        <v>2658149</v>
      </c>
      <c r="S36" s="696"/>
      <c r="T36" s="696"/>
      <c r="U36" s="696"/>
      <c r="V36" s="696"/>
      <c r="W36" s="696"/>
      <c r="X36" s="696"/>
      <c r="Y36" s="697"/>
      <c r="Z36" s="698">
        <v>100</v>
      </c>
      <c r="AA36" s="698"/>
      <c r="AB36" s="698"/>
      <c r="AC36" s="698"/>
      <c r="AD36" s="699">
        <v>1071183</v>
      </c>
      <c r="AE36" s="699"/>
      <c r="AF36" s="699"/>
      <c r="AG36" s="699"/>
      <c r="AH36" s="699"/>
      <c r="AI36" s="699"/>
      <c r="AJ36" s="699"/>
      <c r="AK36" s="699"/>
      <c r="AL36" s="700">
        <v>100</v>
      </c>
      <c r="AM36" s="692"/>
      <c r="AN36" s="692"/>
      <c r="AO36" s="701"/>
      <c r="AQ36" s="702" t="s">
        <v>306</v>
      </c>
      <c r="AR36" s="703"/>
      <c r="AS36" s="703"/>
      <c r="AT36" s="703"/>
      <c r="AU36" s="703"/>
      <c r="AV36" s="703"/>
      <c r="AW36" s="703"/>
      <c r="AX36" s="703"/>
      <c r="AY36" s="704"/>
      <c r="AZ36" s="623">
        <v>14000</v>
      </c>
      <c r="BA36" s="624"/>
      <c r="BB36" s="624"/>
      <c r="BC36" s="624"/>
      <c r="BD36" s="655"/>
      <c r="BE36" s="655"/>
      <c r="BF36" s="680"/>
      <c r="BG36" s="637" t="s">
        <v>307</v>
      </c>
      <c r="BH36" s="638"/>
      <c r="BI36" s="638"/>
      <c r="BJ36" s="638"/>
      <c r="BK36" s="638"/>
      <c r="BL36" s="638"/>
      <c r="BM36" s="638"/>
      <c r="BN36" s="638"/>
      <c r="BO36" s="638"/>
      <c r="BP36" s="638"/>
      <c r="BQ36" s="638"/>
      <c r="BR36" s="638"/>
      <c r="BS36" s="638"/>
      <c r="BT36" s="638"/>
      <c r="BU36" s="639"/>
      <c r="BV36" s="623">
        <v>5938</v>
      </c>
      <c r="BW36" s="624"/>
      <c r="BX36" s="624"/>
      <c r="BY36" s="624"/>
      <c r="BZ36" s="624"/>
      <c r="CA36" s="624"/>
      <c r="CB36" s="633"/>
      <c r="CD36" s="637" t="s">
        <v>308</v>
      </c>
      <c r="CE36" s="638"/>
      <c r="CF36" s="638"/>
      <c r="CG36" s="638"/>
      <c r="CH36" s="638"/>
      <c r="CI36" s="638"/>
      <c r="CJ36" s="638"/>
      <c r="CK36" s="638"/>
      <c r="CL36" s="638"/>
      <c r="CM36" s="638"/>
      <c r="CN36" s="638"/>
      <c r="CO36" s="638"/>
      <c r="CP36" s="638"/>
      <c r="CQ36" s="639"/>
      <c r="CR36" s="623">
        <v>282113</v>
      </c>
      <c r="CS36" s="624"/>
      <c r="CT36" s="624"/>
      <c r="CU36" s="624"/>
      <c r="CV36" s="624"/>
      <c r="CW36" s="624"/>
      <c r="CX36" s="624"/>
      <c r="CY36" s="625"/>
      <c r="CZ36" s="657">
        <v>11.1</v>
      </c>
      <c r="DA36" s="658"/>
      <c r="DB36" s="658"/>
      <c r="DC36" s="659"/>
      <c r="DD36" s="632">
        <v>223299</v>
      </c>
      <c r="DE36" s="624"/>
      <c r="DF36" s="624"/>
      <c r="DG36" s="624"/>
      <c r="DH36" s="624"/>
      <c r="DI36" s="624"/>
      <c r="DJ36" s="624"/>
      <c r="DK36" s="625"/>
      <c r="DL36" s="632">
        <v>203316</v>
      </c>
      <c r="DM36" s="624"/>
      <c r="DN36" s="624"/>
      <c r="DO36" s="624"/>
      <c r="DP36" s="624"/>
      <c r="DQ36" s="624"/>
      <c r="DR36" s="624"/>
      <c r="DS36" s="624"/>
      <c r="DT36" s="624"/>
      <c r="DU36" s="624"/>
      <c r="DV36" s="625"/>
      <c r="DW36" s="628">
        <v>18.100000000000001</v>
      </c>
      <c r="DX36" s="653"/>
      <c r="DY36" s="653"/>
      <c r="DZ36" s="653"/>
      <c r="EA36" s="653"/>
      <c r="EB36" s="653"/>
      <c r="EC36" s="654"/>
    </row>
    <row r="37" spans="2:133" ht="11.25" customHeight="1">
      <c r="AQ37" s="702" t="s">
        <v>309</v>
      </c>
      <c r="AR37" s="703"/>
      <c r="AS37" s="703"/>
      <c r="AT37" s="703"/>
      <c r="AU37" s="703"/>
      <c r="AV37" s="703"/>
      <c r="AW37" s="703"/>
      <c r="AX37" s="703"/>
      <c r="AY37" s="704"/>
      <c r="AZ37" s="623">
        <v>265</v>
      </c>
      <c r="BA37" s="624"/>
      <c r="BB37" s="624"/>
      <c r="BC37" s="624"/>
      <c r="BD37" s="655"/>
      <c r="BE37" s="655"/>
      <c r="BF37" s="680"/>
      <c r="BG37" s="637" t="s">
        <v>310</v>
      </c>
      <c r="BH37" s="638"/>
      <c r="BI37" s="638"/>
      <c r="BJ37" s="638"/>
      <c r="BK37" s="638"/>
      <c r="BL37" s="638"/>
      <c r="BM37" s="638"/>
      <c r="BN37" s="638"/>
      <c r="BO37" s="638"/>
      <c r="BP37" s="638"/>
      <c r="BQ37" s="638"/>
      <c r="BR37" s="638"/>
      <c r="BS37" s="638"/>
      <c r="BT37" s="638"/>
      <c r="BU37" s="639"/>
      <c r="BV37" s="623">
        <v>154</v>
      </c>
      <c r="BW37" s="624"/>
      <c r="BX37" s="624"/>
      <c r="BY37" s="624"/>
      <c r="BZ37" s="624"/>
      <c r="CA37" s="624"/>
      <c r="CB37" s="633"/>
      <c r="CD37" s="637" t="s">
        <v>311</v>
      </c>
      <c r="CE37" s="638"/>
      <c r="CF37" s="638"/>
      <c r="CG37" s="638"/>
      <c r="CH37" s="638"/>
      <c r="CI37" s="638"/>
      <c r="CJ37" s="638"/>
      <c r="CK37" s="638"/>
      <c r="CL37" s="638"/>
      <c r="CM37" s="638"/>
      <c r="CN37" s="638"/>
      <c r="CO37" s="638"/>
      <c r="CP37" s="638"/>
      <c r="CQ37" s="639"/>
      <c r="CR37" s="623">
        <v>151969</v>
      </c>
      <c r="CS37" s="655"/>
      <c r="CT37" s="655"/>
      <c r="CU37" s="655"/>
      <c r="CV37" s="655"/>
      <c r="CW37" s="655"/>
      <c r="CX37" s="655"/>
      <c r="CY37" s="656"/>
      <c r="CZ37" s="657">
        <v>6</v>
      </c>
      <c r="DA37" s="658"/>
      <c r="DB37" s="658"/>
      <c r="DC37" s="659"/>
      <c r="DD37" s="632">
        <v>151449</v>
      </c>
      <c r="DE37" s="655"/>
      <c r="DF37" s="655"/>
      <c r="DG37" s="655"/>
      <c r="DH37" s="655"/>
      <c r="DI37" s="655"/>
      <c r="DJ37" s="655"/>
      <c r="DK37" s="656"/>
      <c r="DL37" s="632">
        <v>151449</v>
      </c>
      <c r="DM37" s="655"/>
      <c r="DN37" s="655"/>
      <c r="DO37" s="655"/>
      <c r="DP37" s="655"/>
      <c r="DQ37" s="655"/>
      <c r="DR37" s="655"/>
      <c r="DS37" s="655"/>
      <c r="DT37" s="655"/>
      <c r="DU37" s="655"/>
      <c r="DV37" s="656"/>
      <c r="DW37" s="628">
        <v>13.5</v>
      </c>
      <c r="DX37" s="653"/>
      <c r="DY37" s="653"/>
      <c r="DZ37" s="653"/>
      <c r="EA37" s="653"/>
      <c r="EB37" s="653"/>
      <c r="EC37" s="654"/>
    </row>
    <row r="38" spans="2:133" ht="11.25" customHeight="1">
      <c r="AQ38" s="702" t="s">
        <v>312</v>
      </c>
      <c r="AR38" s="703"/>
      <c r="AS38" s="703"/>
      <c r="AT38" s="703"/>
      <c r="AU38" s="703"/>
      <c r="AV38" s="703"/>
      <c r="AW38" s="703"/>
      <c r="AX38" s="703"/>
      <c r="AY38" s="704"/>
      <c r="AZ38" s="623" t="s">
        <v>107</v>
      </c>
      <c r="BA38" s="624"/>
      <c r="BB38" s="624"/>
      <c r="BC38" s="624"/>
      <c r="BD38" s="655"/>
      <c r="BE38" s="655"/>
      <c r="BF38" s="680"/>
      <c r="BG38" s="637" t="s">
        <v>313</v>
      </c>
      <c r="BH38" s="638"/>
      <c r="BI38" s="638"/>
      <c r="BJ38" s="638"/>
      <c r="BK38" s="638"/>
      <c r="BL38" s="638"/>
      <c r="BM38" s="638"/>
      <c r="BN38" s="638"/>
      <c r="BO38" s="638"/>
      <c r="BP38" s="638"/>
      <c r="BQ38" s="638"/>
      <c r="BR38" s="638"/>
      <c r="BS38" s="638"/>
      <c r="BT38" s="638"/>
      <c r="BU38" s="639"/>
      <c r="BV38" s="623">
        <v>217</v>
      </c>
      <c r="BW38" s="624"/>
      <c r="BX38" s="624"/>
      <c r="BY38" s="624"/>
      <c r="BZ38" s="624"/>
      <c r="CA38" s="624"/>
      <c r="CB38" s="633"/>
      <c r="CD38" s="637" t="s">
        <v>314</v>
      </c>
      <c r="CE38" s="638"/>
      <c r="CF38" s="638"/>
      <c r="CG38" s="638"/>
      <c r="CH38" s="638"/>
      <c r="CI38" s="638"/>
      <c r="CJ38" s="638"/>
      <c r="CK38" s="638"/>
      <c r="CL38" s="638"/>
      <c r="CM38" s="638"/>
      <c r="CN38" s="638"/>
      <c r="CO38" s="638"/>
      <c r="CP38" s="638"/>
      <c r="CQ38" s="639"/>
      <c r="CR38" s="623">
        <v>51649</v>
      </c>
      <c r="CS38" s="624"/>
      <c r="CT38" s="624"/>
      <c r="CU38" s="624"/>
      <c r="CV38" s="624"/>
      <c r="CW38" s="624"/>
      <c r="CX38" s="624"/>
      <c r="CY38" s="625"/>
      <c r="CZ38" s="657">
        <v>2</v>
      </c>
      <c r="DA38" s="658"/>
      <c r="DB38" s="658"/>
      <c r="DC38" s="659"/>
      <c r="DD38" s="632">
        <v>45667</v>
      </c>
      <c r="DE38" s="624"/>
      <c r="DF38" s="624"/>
      <c r="DG38" s="624"/>
      <c r="DH38" s="624"/>
      <c r="DI38" s="624"/>
      <c r="DJ38" s="624"/>
      <c r="DK38" s="625"/>
      <c r="DL38" s="632">
        <v>31667</v>
      </c>
      <c r="DM38" s="624"/>
      <c r="DN38" s="624"/>
      <c r="DO38" s="624"/>
      <c r="DP38" s="624"/>
      <c r="DQ38" s="624"/>
      <c r="DR38" s="624"/>
      <c r="DS38" s="624"/>
      <c r="DT38" s="624"/>
      <c r="DU38" s="624"/>
      <c r="DV38" s="625"/>
      <c r="DW38" s="628">
        <v>2.8</v>
      </c>
      <c r="DX38" s="653"/>
      <c r="DY38" s="653"/>
      <c r="DZ38" s="653"/>
      <c r="EA38" s="653"/>
      <c r="EB38" s="653"/>
      <c r="EC38" s="654"/>
    </row>
    <row r="39" spans="2:133" ht="11.25" customHeight="1">
      <c r="AQ39" s="702" t="s">
        <v>315</v>
      </c>
      <c r="AR39" s="703"/>
      <c r="AS39" s="703"/>
      <c r="AT39" s="703"/>
      <c r="AU39" s="703"/>
      <c r="AV39" s="703"/>
      <c r="AW39" s="703"/>
      <c r="AX39" s="703"/>
      <c r="AY39" s="704"/>
      <c r="AZ39" s="623" t="s">
        <v>107</v>
      </c>
      <c r="BA39" s="624"/>
      <c r="BB39" s="624"/>
      <c r="BC39" s="624"/>
      <c r="BD39" s="655"/>
      <c r="BE39" s="655"/>
      <c r="BF39" s="680"/>
      <c r="BG39" s="708" t="s">
        <v>316</v>
      </c>
      <c r="BH39" s="709"/>
      <c r="BI39" s="709"/>
      <c r="BJ39" s="709"/>
      <c r="BK39" s="709"/>
      <c r="BL39" s="187"/>
      <c r="BM39" s="638" t="s">
        <v>317</v>
      </c>
      <c r="BN39" s="638"/>
      <c r="BO39" s="638"/>
      <c r="BP39" s="638"/>
      <c r="BQ39" s="638"/>
      <c r="BR39" s="638"/>
      <c r="BS39" s="638"/>
      <c r="BT39" s="638"/>
      <c r="BU39" s="639"/>
      <c r="BV39" s="623">
        <v>94</v>
      </c>
      <c r="BW39" s="624"/>
      <c r="BX39" s="624"/>
      <c r="BY39" s="624"/>
      <c r="BZ39" s="624"/>
      <c r="CA39" s="624"/>
      <c r="CB39" s="633"/>
      <c r="CD39" s="637" t="s">
        <v>318</v>
      </c>
      <c r="CE39" s="638"/>
      <c r="CF39" s="638"/>
      <c r="CG39" s="638"/>
      <c r="CH39" s="638"/>
      <c r="CI39" s="638"/>
      <c r="CJ39" s="638"/>
      <c r="CK39" s="638"/>
      <c r="CL39" s="638"/>
      <c r="CM39" s="638"/>
      <c r="CN39" s="638"/>
      <c r="CO39" s="638"/>
      <c r="CP39" s="638"/>
      <c r="CQ39" s="639"/>
      <c r="CR39" s="623">
        <v>14234</v>
      </c>
      <c r="CS39" s="655"/>
      <c r="CT39" s="655"/>
      <c r="CU39" s="655"/>
      <c r="CV39" s="655"/>
      <c r="CW39" s="655"/>
      <c r="CX39" s="655"/>
      <c r="CY39" s="656"/>
      <c r="CZ39" s="657">
        <v>0.6</v>
      </c>
      <c r="DA39" s="658"/>
      <c r="DB39" s="658"/>
      <c r="DC39" s="659"/>
      <c r="DD39" s="632" t="s">
        <v>107</v>
      </c>
      <c r="DE39" s="655"/>
      <c r="DF39" s="655"/>
      <c r="DG39" s="655"/>
      <c r="DH39" s="655"/>
      <c r="DI39" s="655"/>
      <c r="DJ39" s="655"/>
      <c r="DK39" s="656"/>
      <c r="DL39" s="632" t="s">
        <v>107</v>
      </c>
      <c r="DM39" s="655"/>
      <c r="DN39" s="655"/>
      <c r="DO39" s="655"/>
      <c r="DP39" s="655"/>
      <c r="DQ39" s="655"/>
      <c r="DR39" s="655"/>
      <c r="DS39" s="655"/>
      <c r="DT39" s="655"/>
      <c r="DU39" s="655"/>
      <c r="DV39" s="656"/>
      <c r="DW39" s="628" t="s">
        <v>107</v>
      </c>
      <c r="DX39" s="653"/>
      <c r="DY39" s="653"/>
      <c r="DZ39" s="653"/>
      <c r="EA39" s="653"/>
      <c r="EB39" s="653"/>
      <c r="EC39" s="65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319</v>
      </c>
      <c r="AR40" s="703"/>
      <c r="AS40" s="703"/>
      <c r="AT40" s="703"/>
      <c r="AU40" s="703"/>
      <c r="AV40" s="703"/>
      <c r="AW40" s="703"/>
      <c r="AX40" s="703"/>
      <c r="AY40" s="704"/>
      <c r="AZ40" s="623">
        <v>10947</v>
      </c>
      <c r="BA40" s="624"/>
      <c r="BB40" s="624"/>
      <c r="BC40" s="624"/>
      <c r="BD40" s="655"/>
      <c r="BE40" s="655"/>
      <c r="BF40" s="680"/>
      <c r="BG40" s="708"/>
      <c r="BH40" s="709"/>
      <c r="BI40" s="709"/>
      <c r="BJ40" s="709"/>
      <c r="BK40" s="709"/>
      <c r="BL40" s="187"/>
      <c r="BM40" s="638" t="s">
        <v>320</v>
      </c>
      <c r="BN40" s="638"/>
      <c r="BO40" s="638"/>
      <c r="BP40" s="638"/>
      <c r="BQ40" s="638"/>
      <c r="BR40" s="638"/>
      <c r="BS40" s="638"/>
      <c r="BT40" s="638"/>
      <c r="BU40" s="639"/>
      <c r="BV40" s="623">
        <v>242</v>
      </c>
      <c r="BW40" s="624"/>
      <c r="BX40" s="624"/>
      <c r="BY40" s="624"/>
      <c r="BZ40" s="624"/>
      <c r="CA40" s="624"/>
      <c r="CB40" s="633"/>
      <c r="CD40" s="637" t="s">
        <v>321</v>
      </c>
      <c r="CE40" s="638"/>
      <c r="CF40" s="638"/>
      <c r="CG40" s="638"/>
      <c r="CH40" s="638"/>
      <c r="CI40" s="638"/>
      <c r="CJ40" s="638"/>
      <c r="CK40" s="638"/>
      <c r="CL40" s="638"/>
      <c r="CM40" s="638"/>
      <c r="CN40" s="638"/>
      <c r="CO40" s="638"/>
      <c r="CP40" s="638"/>
      <c r="CQ40" s="639"/>
      <c r="CR40" s="623">
        <v>3990</v>
      </c>
      <c r="CS40" s="624"/>
      <c r="CT40" s="624"/>
      <c r="CU40" s="624"/>
      <c r="CV40" s="624"/>
      <c r="CW40" s="624"/>
      <c r="CX40" s="624"/>
      <c r="CY40" s="625"/>
      <c r="CZ40" s="657">
        <v>0.2</v>
      </c>
      <c r="DA40" s="658"/>
      <c r="DB40" s="658"/>
      <c r="DC40" s="659"/>
      <c r="DD40" s="632">
        <v>30</v>
      </c>
      <c r="DE40" s="624"/>
      <c r="DF40" s="624"/>
      <c r="DG40" s="624"/>
      <c r="DH40" s="624"/>
      <c r="DI40" s="624"/>
      <c r="DJ40" s="624"/>
      <c r="DK40" s="625"/>
      <c r="DL40" s="632">
        <v>30</v>
      </c>
      <c r="DM40" s="624"/>
      <c r="DN40" s="624"/>
      <c r="DO40" s="624"/>
      <c r="DP40" s="624"/>
      <c r="DQ40" s="624"/>
      <c r="DR40" s="624"/>
      <c r="DS40" s="624"/>
      <c r="DT40" s="624"/>
      <c r="DU40" s="624"/>
      <c r="DV40" s="625"/>
      <c r="DW40" s="628">
        <v>0</v>
      </c>
      <c r="DX40" s="653"/>
      <c r="DY40" s="653"/>
      <c r="DZ40" s="653"/>
      <c r="EA40" s="653"/>
      <c r="EB40" s="653"/>
      <c r="EC40" s="65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322</v>
      </c>
      <c r="AR41" s="644"/>
      <c r="AS41" s="644"/>
      <c r="AT41" s="644"/>
      <c r="AU41" s="644"/>
      <c r="AV41" s="644"/>
      <c r="AW41" s="644"/>
      <c r="AX41" s="644"/>
      <c r="AY41" s="645"/>
      <c r="AZ41" s="695">
        <v>26437</v>
      </c>
      <c r="BA41" s="696"/>
      <c r="BB41" s="696"/>
      <c r="BC41" s="696"/>
      <c r="BD41" s="691"/>
      <c r="BE41" s="691"/>
      <c r="BF41" s="693"/>
      <c r="BG41" s="710"/>
      <c r="BH41" s="711"/>
      <c r="BI41" s="711"/>
      <c r="BJ41" s="711"/>
      <c r="BK41" s="711"/>
      <c r="BL41" s="189"/>
      <c r="BM41" s="644" t="s">
        <v>323</v>
      </c>
      <c r="BN41" s="644"/>
      <c r="BO41" s="644"/>
      <c r="BP41" s="644"/>
      <c r="BQ41" s="644"/>
      <c r="BR41" s="644"/>
      <c r="BS41" s="644"/>
      <c r="BT41" s="644"/>
      <c r="BU41" s="645"/>
      <c r="BV41" s="695">
        <v>556</v>
      </c>
      <c r="BW41" s="696"/>
      <c r="BX41" s="696"/>
      <c r="BY41" s="696"/>
      <c r="BZ41" s="696"/>
      <c r="CA41" s="696"/>
      <c r="CB41" s="705"/>
      <c r="CD41" s="637" t="s">
        <v>324</v>
      </c>
      <c r="CE41" s="638"/>
      <c r="CF41" s="638"/>
      <c r="CG41" s="638"/>
      <c r="CH41" s="638"/>
      <c r="CI41" s="638"/>
      <c r="CJ41" s="638"/>
      <c r="CK41" s="638"/>
      <c r="CL41" s="638"/>
      <c r="CM41" s="638"/>
      <c r="CN41" s="638"/>
      <c r="CO41" s="638"/>
      <c r="CP41" s="638"/>
      <c r="CQ41" s="639"/>
      <c r="CR41" s="623" t="s">
        <v>204</v>
      </c>
      <c r="CS41" s="655"/>
      <c r="CT41" s="655"/>
      <c r="CU41" s="655"/>
      <c r="CV41" s="655"/>
      <c r="CW41" s="655"/>
      <c r="CX41" s="655"/>
      <c r="CY41" s="656"/>
      <c r="CZ41" s="657" t="s">
        <v>204</v>
      </c>
      <c r="DA41" s="658"/>
      <c r="DB41" s="658"/>
      <c r="DC41" s="659"/>
      <c r="DD41" s="632" t="s">
        <v>204</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c r="B42" s="181" t="s">
        <v>325</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326</v>
      </c>
      <c r="CE42" s="621"/>
      <c r="CF42" s="621"/>
      <c r="CG42" s="621"/>
      <c r="CH42" s="621"/>
      <c r="CI42" s="621"/>
      <c r="CJ42" s="621"/>
      <c r="CK42" s="621"/>
      <c r="CL42" s="621"/>
      <c r="CM42" s="621"/>
      <c r="CN42" s="621"/>
      <c r="CO42" s="621"/>
      <c r="CP42" s="621"/>
      <c r="CQ42" s="622"/>
      <c r="CR42" s="623">
        <v>1142139</v>
      </c>
      <c r="CS42" s="624"/>
      <c r="CT42" s="624"/>
      <c r="CU42" s="624"/>
      <c r="CV42" s="624"/>
      <c r="CW42" s="624"/>
      <c r="CX42" s="624"/>
      <c r="CY42" s="625"/>
      <c r="CZ42" s="657">
        <v>45.1</v>
      </c>
      <c r="DA42" s="706"/>
      <c r="DB42" s="706"/>
      <c r="DC42" s="707"/>
      <c r="DD42" s="632">
        <v>474967</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c r="B43" s="191" t="s">
        <v>327</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328</v>
      </c>
      <c r="CE43" s="621"/>
      <c r="CF43" s="621"/>
      <c r="CG43" s="621"/>
      <c r="CH43" s="621"/>
      <c r="CI43" s="621"/>
      <c r="CJ43" s="621"/>
      <c r="CK43" s="621"/>
      <c r="CL43" s="621"/>
      <c r="CM43" s="621"/>
      <c r="CN43" s="621"/>
      <c r="CO43" s="621"/>
      <c r="CP43" s="621"/>
      <c r="CQ43" s="622"/>
      <c r="CR43" s="623">
        <v>14933</v>
      </c>
      <c r="CS43" s="655"/>
      <c r="CT43" s="655"/>
      <c r="CU43" s="655"/>
      <c r="CV43" s="655"/>
      <c r="CW43" s="655"/>
      <c r="CX43" s="655"/>
      <c r="CY43" s="656"/>
      <c r="CZ43" s="657">
        <v>0.6</v>
      </c>
      <c r="DA43" s="658"/>
      <c r="DB43" s="658"/>
      <c r="DC43" s="659"/>
      <c r="DD43" s="632">
        <v>14933</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c r="B44" s="192" t="s">
        <v>329</v>
      </c>
      <c r="CD44" s="729" t="s">
        <v>282</v>
      </c>
      <c r="CE44" s="730"/>
      <c r="CF44" s="620" t="s">
        <v>330</v>
      </c>
      <c r="CG44" s="621"/>
      <c r="CH44" s="621"/>
      <c r="CI44" s="621"/>
      <c r="CJ44" s="621"/>
      <c r="CK44" s="621"/>
      <c r="CL44" s="621"/>
      <c r="CM44" s="621"/>
      <c r="CN44" s="621"/>
      <c r="CO44" s="621"/>
      <c r="CP44" s="621"/>
      <c r="CQ44" s="622"/>
      <c r="CR44" s="623">
        <v>770570</v>
      </c>
      <c r="CS44" s="624"/>
      <c r="CT44" s="624"/>
      <c r="CU44" s="624"/>
      <c r="CV44" s="624"/>
      <c r="CW44" s="624"/>
      <c r="CX44" s="624"/>
      <c r="CY44" s="625"/>
      <c r="CZ44" s="657">
        <v>30.5</v>
      </c>
      <c r="DA44" s="706"/>
      <c r="DB44" s="706"/>
      <c r="DC44" s="707"/>
      <c r="DD44" s="632">
        <v>405215</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c r="CD45" s="731"/>
      <c r="CE45" s="732"/>
      <c r="CF45" s="620" t="s">
        <v>331</v>
      </c>
      <c r="CG45" s="621"/>
      <c r="CH45" s="621"/>
      <c r="CI45" s="621"/>
      <c r="CJ45" s="621"/>
      <c r="CK45" s="621"/>
      <c r="CL45" s="621"/>
      <c r="CM45" s="621"/>
      <c r="CN45" s="621"/>
      <c r="CO45" s="621"/>
      <c r="CP45" s="621"/>
      <c r="CQ45" s="622"/>
      <c r="CR45" s="623">
        <v>440922</v>
      </c>
      <c r="CS45" s="655"/>
      <c r="CT45" s="655"/>
      <c r="CU45" s="655"/>
      <c r="CV45" s="655"/>
      <c r="CW45" s="655"/>
      <c r="CX45" s="655"/>
      <c r="CY45" s="656"/>
      <c r="CZ45" s="657">
        <v>17.399999999999999</v>
      </c>
      <c r="DA45" s="658"/>
      <c r="DB45" s="658"/>
      <c r="DC45" s="659"/>
      <c r="DD45" s="632">
        <v>86805</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c r="CD46" s="731"/>
      <c r="CE46" s="732"/>
      <c r="CF46" s="620" t="s">
        <v>332</v>
      </c>
      <c r="CG46" s="621"/>
      <c r="CH46" s="621"/>
      <c r="CI46" s="621"/>
      <c r="CJ46" s="621"/>
      <c r="CK46" s="621"/>
      <c r="CL46" s="621"/>
      <c r="CM46" s="621"/>
      <c r="CN46" s="621"/>
      <c r="CO46" s="621"/>
      <c r="CP46" s="621"/>
      <c r="CQ46" s="622"/>
      <c r="CR46" s="623">
        <v>322256</v>
      </c>
      <c r="CS46" s="624"/>
      <c r="CT46" s="624"/>
      <c r="CU46" s="624"/>
      <c r="CV46" s="624"/>
      <c r="CW46" s="624"/>
      <c r="CX46" s="624"/>
      <c r="CY46" s="625"/>
      <c r="CZ46" s="657">
        <v>12.7</v>
      </c>
      <c r="DA46" s="706"/>
      <c r="DB46" s="706"/>
      <c r="DC46" s="707"/>
      <c r="DD46" s="632">
        <v>311018</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c r="CD47" s="731"/>
      <c r="CE47" s="732"/>
      <c r="CF47" s="620" t="s">
        <v>333</v>
      </c>
      <c r="CG47" s="621"/>
      <c r="CH47" s="621"/>
      <c r="CI47" s="621"/>
      <c r="CJ47" s="621"/>
      <c r="CK47" s="621"/>
      <c r="CL47" s="621"/>
      <c r="CM47" s="621"/>
      <c r="CN47" s="621"/>
      <c r="CO47" s="621"/>
      <c r="CP47" s="621"/>
      <c r="CQ47" s="622"/>
      <c r="CR47" s="623">
        <v>371569</v>
      </c>
      <c r="CS47" s="655"/>
      <c r="CT47" s="655"/>
      <c r="CU47" s="655"/>
      <c r="CV47" s="655"/>
      <c r="CW47" s="655"/>
      <c r="CX47" s="655"/>
      <c r="CY47" s="656"/>
      <c r="CZ47" s="657">
        <v>14.7</v>
      </c>
      <c r="DA47" s="658"/>
      <c r="DB47" s="658"/>
      <c r="DC47" s="659"/>
      <c r="DD47" s="632">
        <v>69752</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c r="CD48" s="733"/>
      <c r="CE48" s="734"/>
      <c r="CF48" s="620" t="s">
        <v>334</v>
      </c>
      <c r="CG48" s="621"/>
      <c r="CH48" s="621"/>
      <c r="CI48" s="621"/>
      <c r="CJ48" s="621"/>
      <c r="CK48" s="621"/>
      <c r="CL48" s="621"/>
      <c r="CM48" s="621"/>
      <c r="CN48" s="621"/>
      <c r="CO48" s="621"/>
      <c r="CP48" s="621"/>
      <c r="CQ48" s="622"/>
      <c r="CR48" s="623" t="s">
        <v>117</v>
      </c>
      <c r="CS48" s="624"/>
      <c r="CT48" s="624"/>
      <c r="CU48" s="624"/>
      <c r="CV48" s="624"/>
      <c r="CW48" s="624"/>
      <c r="CX48" s="624"/>
      <c r="CY48" s="625"/>
      <c r="CZ48" s="657" t="s">
        <v>117</v>
      </c>
      <c r="DA48" s="706"/>
      <c r="DB48" s="706"/>
      <c r="DC48" s="707"/>
      <c r="DD48" s="632" t="s">
        <v>117</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c r="CD49" s="666" t="s">
        <v>335</v>
      </c>
      <c r="CE49" s="667"/>
      <c r="CF49" s="667"/>
      <c r="CG49" s="667"/>
      <c r="CH49" s="667"/>
      <c r="CI49" s="667"/>
      <c r="CJ49" s="667"/>
      <c r="CK49" s="667"/>
      <c r="CL49" s="667"/>
      <c r="CM49" s="667"/>
      <c r="CN49" s="667"/>
      <c r="CO49" s="667"/>
      <c r="CP49" s="667"/>
      <c r="CQ49" s="668"/>
      <c r="CR49" s="695">
        <v>2530166</v>
      </c>
      <c r="CS49" s="691"/>
      <c r="CT49" s="691"/>
      <c r="CU49" s="691"/>
      <c r="CV49" s="691"/>
      <c r="CW49" s="691"/>
      <c r="CX49" s="691"/>
      <c r="CY49" s="718"/>
      <c r="CZ49" s="719">
        <v>100</v>
      </c>
      <c r="DA49" s="720"/>
      <c r="DB49" s="720"/>
      <c r="DC49" s="721"/>
      <c r="DD49" s="722">
        <v>1535677</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row r="51" spans="82:133" hidden="1"/>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336</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337</v>
      </c>
      <c r="DK2" s="765"/>
      <c r="DL2" s="765"/>
      <c r="DM2" s="765"/>
      <c r="DN2" s="765"/>
      <c r="DO2" s="766"/>
      <c r="DP2" s="200"/>
      <c r="DQ2" s="764" t="s">
        <v>338</v>
      </c>
      <c r="DR2" s="765"/>
      <c r="DS2" s="765"/>
      <c r="DT2" s="765"/>
      <c r="DU2" s="765"/>
      <c r="DV2" s="765"/>
      <c r="DW2" s="765"/>
      <c r="DX2" s="765"/>
      <c r="DY2" s="765"/>
      <c r="DZ2" s="76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7" t="s">
        <v>339</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340</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58" t="s">
        <v>341</v>
      </c>
      <c r="B5" s="759"/>
      <c r="C5" s="759"/>
      <c r="D5" s="759"/>
      <c r="E5" s="759"/>
      <c r="F5" s="759"/>
      <c r="G5" s="759"/>
      <c r="H5" s="759"/>
      <c r="I5" s="759"/>
      <c r="J5" s="759"/>
      <c r="K5" s="759"/>
      <c r="L5" s="759"/>
      <c r="M5" s="759"/>
      <c r="N5" s="759"/>
      <c r="O5" s="759"/>
      <c r="P5" s="760"/>
      <c r="Q5" s="735" t="s">
        <v>342</v>
      </c>
      <c r="R5" s="736"/>
      <c r="S5" s="736"/>
      <c r="T5" s="736"/>
      <c r="U5" s="737"/>
      <c r="V5" s="735" t="s">
        <v>343</v>
      </c>
      <c r="W5" s="736"/>
      <c r="X5" s="736"/>
      <c r="Y5" s="736"/>
      <c r="Z5" s="737"/>
      <c r="AA5" s="735" t="s">
        <v>344</v>
      </c>
      <c r="AB5" s="736"/>
      <c r="AC5" s="736"/>
      <c r="AD5" s="736"/>
      <c r="AE5" s="736"/>
      <c r="AF5" s="768" t="s">
        <v>345</v>
      </c>
      <c r="AG5" s="736"/>
      <c r="AH5" s="736"/>
      <c r="AI5" s="736"/>
      <c r="AJ5" s="747"/>
      <c r="AK5" s="736" t="s">
        <v>346</v>
      </c>
      <c r="AL5" s="736"/>
      <c r="AM5" s="736"/>
      <c r="AN5" s="736"/>
      <c r="AO5" s="737"/>
      <c r="AP5" s="735" t="s">
        <v>347</v>
      </c>
      <c r="AQ5" s="736"/>
      <c r="AR5" s="736"/>
      <c r="AS5" s="736"/>
      <c r="AT5" s="737"/>
      <c r="AU5" s="735" t="s">
        <v>348</v>
      </c>
      <c r="AV5" s="736"/>
      <c r="AW5" s="736"/>
      <c r="AX5" s="736"/>
      <c r="AY5" s="747"/>
      <c r="AZ5" s="207"/>
      <c r="BA5" s="207"/>
      <c r="BB5" s="207"/>
      <c r="BC5" s="207"/>
      <c r="BD5" s="207"/>
      <c r="BE5" s="208"/>
      <c r="BF5" s="208"/>
      <c r="BG5" s="208"/>
      <c r="BH5" s="208"/>
      <c r="BI5" s="208"/>
      <c r="BJ5" s="208"/>
      <c r="BK5" s="208"/>
      <c r="BL5" s="208"/>
      <c r="BM5" s="208"/>
      <c r="BN5" s="208"/>
      <c r="BO5" s="208"/>
      <c r="BP5" s="208"/>
      <c r="BQ5" s="758" t="s">
        <v>349</v>
      </c>
      <c r="BR5" s="759"/>
      <c r="BS5" s="759"/>
      <c r="BT5" s="759"/>
      <c r="BU5" s="759"/>
      <c r="BV5" s="759"/>
      <c r="BW5" s="759"/>
      <c r="BX5" s="759"/>
      <c r="BY5" s="759"/>
      <c r="BZ5" s="759"/>
      <c r="CA5" s="759"/>
      <c r="CB5" s="759"/>
      <c r="CC5" s="759"/>
      <c r="CD5" s="759"/>
      <c r="CE5" s="759"/>
      <c r="CF5" s="759"/>
      <c r="CG5" s="760"/>
      <c r="CH5" s="735" t="s">
        <v>350</v>
      </c>
      <c r="CI5" s="736"/>
      <c r="CJ5" s="736"/>
      <c r="CK5" s="736"/>
      <c r="CL5" s="737"/>
      <c r="CM5" s="735" t="s">
        <v>351</v>
      </c>
      <c r="CN5" s="736"/>
      <c r="CO5" s="736"/>
      <c r="CP5" s="736"/>
      <c r="CQ5" s="737"/>
      <c r="CR5" s="735" t="s">
        <v>352</v>
      </c>
      <c r="CS5" s="736"/>
      <c r="CT5" s="736"/>
      <c r="CU5" s="736"/>
      <c r="CV5" s="737"/>
      <c r="CW5" s="735" t="s">
        <v>353</v>
      </c>
      <c r="CX5" s="736"/>
      <c r="CY5" s="736"/>
      <c r="CZ5" s="736"/>
      <c r="DA5" s="737"/>
      <c r="DB5" s="735" t="s">
        <v>354</v>
      </c>
      <c r="DC5" s="736"/>
      <c r="DD5" s="736"/>
      <c r="DE5" s="736"/>
      <c r="DF5" s="737"/>
      <c r="DG5" s="741" t="s">
        <v>355</v>
      </c>
      <c r="DH5" s="742"/>
      <c r="DI5" s="742"/>
      <c r="DJ5" s="742"/>
      <c r="DK5" s="743"/>
      <c r="DL5" s="741" t="s">
        <v>356</v>
      </c>
      <c r="DM5" s="742"/>
      <c r="DN5" s="742"/>
      <c r="DO5" s="742"/>
      <c r="DP5" s="743"/>
      <c r="DQ5" s="735" t="s">
        <v>357</v>
      </c>
      <c r="DR5" s="736"/>
      <c r="DS5" s="736"/>
      <c r="DT5" s="736"/>
      <c r="DU5" s="737"/>
      <c r="DV5" s="735" t="s">
        <v>348</v>
      </c>
      <c r="DW5" s="736"/>
      <c r="DX5" s="736"/>
      <c r="DY5" s="736"/>
      <c r="DZ5" s="747"/>
      <c r="EA5" s="205"/>
    </row>
    <row r="6" spans="1:131" s="206" customFormat="1" ht="26.25" customHeight="1" thickBot="1">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c r="A7" s="209">
        <v>1</v>
      </c>
      <c r="B7" s="749" t="s">
        <v>358</v>
      </c>
      <c r="C7" s="750"/>
      <c r="D7" s="750"/>
      <c r="E7" s="750"/>
      <c r="F7" s="750"/>
      <c r="G7" s="750"/>
      <c r="H7" s="750"/>
      <c r="I7" s="750"/>
      <c r="J7" s="750"/>
      <c r="K7" s="750"/>
      <c r="L7" s="750"/>
      <c r="M7" s="750"/>
      <c r="N7" s="750"/>
      <c r="O7" s="750"/>
      <c r="P7" s="751"/>
      <c r="Q7" s="752">
        <v>2556</v>
      </c>
      <c r="R7" s="753"/>
      <c r="S7" s="753"/>
      <c r="T7" s="753"/>
      <c r="U7" s="753"/>
      <c r="V7" s="753">
        <v>2429</v>
      </c>
      <c r="W7" s="753"/>
      <c r="X7" s="753"/>
      <c r="Y7" s="753"/>
      <c r="Z7" s="753"/>
      <c r="AA7" s="753">
        <v>127</v>
      </c>
      <c r="AB7" s="753"/>
      <c r="AC7" s="753"/>
      <c r="AD7" s="753"/>
      <c r="AE7" s="754"/>
      <c r="AF7" s="755">
        <v>94</v>
      </c>
      <c r="AG7" s="756"/>
      <c r="AH7" s="756"/>
      <c r="AI7" s="756"/>
      <c r="AJ7" s="757"/>
      <c r="AK7" s="792">
        <v>0</v>
      </c>
      <c r="AL7" s="793"/>
      <c r="AM7" s="793"/>
      <c r="AN7" s="793"/>
      <c r="AO7" s="793"/>
      <c r="AP7" s="793">
        <v>2296</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c r="BS7" s="796" t="s">
        <v>550</v>
      </c>
      <c r="BT7" s="797"/>
      <c r="BU7" s="797"/>
      <c r="BV7" s="797"/>
      <c r="BW7" s="797"/>
      <c r="BX7" s="797"/>
      <c r="BY7" s="797"/>
      <c r="BZ7" s="797"/>
      <c r="CA7" s="797"/>
      <c r="CB7" s="797"/>
      <c r="CC7" s="797"/>
      <c r="CD7" s="797"/>
      <c r="CE7" s="797"/>
      <c r="CF7" s="797"/>
      <c r="CG7" s="798"/>
      <c r="CH7" s="789">
        <v>-14</v>
      </c>
      <c r="CI7" s="790"/>
      <c r="CJ7" s="790"/>
      <c r="CK7" s="790"/>
      <c r="CL7" s="791"/>
      <c r="CM7" s="789">
        <v>113</v>
      </c>
      <c r="CN7" s="790"/>
      <c r="CO7" s="790"/>
      <c r="CP7" s="790"/>
      <c r="CQ7" s="791"/>
      <c r="CR7" s="789">
        <v>399</v>
      </c>
      <c r="CS7" s="790"/>
      <c r="CT7" s="790"/>
      <c r="CU7" s="790"/>
      <c r="CV7" s="791"/>
      <c r="CW7" s="789">
        <v>16</v>
      </c>
      <c r="CX7" s="790"/>
      <c r="CY7" s="790"/>
      <c r="CZ7" s="790"/>
      <c r="DA7" s="791"/>
      <c r="DB7" s="789"/>
      <c r="DC7" s="790"/>
      <c r="DD7" s="790"/>
      <c r="DE7" s="790"/>
      <c r="DF7" s="791"/>
      <c r="DG7" s="789"/>
      <c r="DH7" s="790"/>
      <c r="DI7" s="790"/>
      <c r="DJ7" s="790"/>
      <c r="DK7" s="791"/>
      <c r="DL7" s="789"/>
      <c r="DM7" s="790"/>
      <c r="DN7" s="790"/>
      <c r="DO7" s="790"/>
      <c r="DP7" s="791"/>
      <c r="DQ7" s="789"/>
      <c r="DR7" s="790"/>
      <c r="DS7" s="790"/>
      <c r="DT7" s="790"/>
      <c r="DU7" s="791"/>
      <c r="DV7" s="770"/>
      <c r="DW7" s="771"/>
      <c r="DX7" s="771"/>
      <c r="DY7" s="771"/>
      <c r="DZ7" s="772"/>
      <c r="EA7" s="205"/>
    </row>
    <row r="8" spans="1:131" s="206" customFormat="1" ht="26.25" customHeight="1">
      <c r="A8" s="212">
        <v>2</v>
      </c>
      <c r="B8" s="773" t="s">
        <v>359</v>
      </c>
      <c r="C8" s="774"/>
      <c r="D8" s="774"/>
      <c r="E8" s="774"/>
      <c r="F8" s="774"/>
      <c r="G8" s="774"/>
      <c r="H8" s="774"/>
      <c r="I8" s="774"/>
      <c r="J8" s="774"/>
      <c r="K8" s="774"/>
      <c r="L8" s="774"/>
      <c r="M8" s="774"/>
      <c r="N8" s="774"/>
      <c r="O8" s="774"/>
      <c r="P8" s="775"/>
      <c r="Q8" s="776">
        <v>205</v>
      </c>
      <c r="R8" s="777"/>
      <c r="S8" s="777"/>
      <c r="T8" s="777"/>
      <c r="U8" s="777"/>
      <c r="V8" s="777">
        <v>204</v>
      </c>
      <c r="W8" s="777"/>
      <c r="X8" s="777"/>
      <c r="Y8" s="777"/>
      <c r="Z8" s="777"/>
      <c r="AA8" s="777">
        <v>1</v>
      </c>
      <c r="AB8" s="777"/>
      <c r="AC8" s="777"/>
      <c r="AD8" s="777"/>
      <c r="AE8" s="778"/>
      <c r="AF8" s="779">
        <v>1</v>
      </c>
      <c r="AG8" s="780"/>
      <c r="AH8" s="780"/>
      <c r="AI8" s="780"/>
      <c r="AJ8" s="781"/>
      <c r="AK8" s="782">
        <v>0</v>
      </c>
      <c r="AL8" s="783"/>
      <c r="AM8" s="783"/>
      <c r="AN8" s="783"/>
      <c r="AO8" s="783"/>
      <c r="AP8" s="783">
        <v>0</v>
      </c>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c r="BT8" s="787"/>
      <c r="BU8" s="787"/>
      <c r="BV8" s="787"/>
      <c r="BW8" s="787"/>
      <c r="BX8" s="787"/>
      <c r="BY8" s="787"/>
      <c r="BZ8" s="787"/>
      <c r="CA8" s="787"/>
      <c r="CB8" s="787"/>
      <c r="CC8" s="787"/>
      <c r="CD8" s="787"/>
      <c r="CE8" s="787"/>
      <c r="CF8" s="787"/>
      <c r="CG8" s="788"/>
      <c r="CH8" s="799"/>
      <c r="CI8" s="800"/>
      <c r="CJ8" s="800"/>
      <c r="CK8" s="800"/>
      <c r="CL8" s="801"/>
      <c r="CM8" s="799"/>
      <c r="CN8" s="800"/>
      <c r="CO8" s="800"/>
      <c r="CP8" s="800"/>
      <c r="CQ8" s="801"/>
      <c r="CR8" s="799"/>
      <c r="CS8" s="800"/>
      <c r="CT8" s="800"/>
      <c r="CU8" s="800"/>
      <c r="CV8" s="801"/>
      <c r="CW8" s="799"/>
      <c r="CX8" s="800"/>
      <c r="CY8" s="800"/>
      <c r="CZ8" s="800"/>
      <c r="DA8" s="801"/>
      <c r="DB8" s="799"/>
      <c r="DC8" s="800"/>
      <c r="DD8" s="800"/>
      <c r="DE8" s="800"/>
      <c r="DF8" s="801"/>
      <c r="DG8" s="799"/>
      <c r="DH8" s="800"/>
      <c r="DI8" s="800"/>
      <c r="DJ8" s="800"/>
      <c r="DK8" s="801"/>
      <c r="DL8" s="799"/>
      <c r="DM8" s="800"/>
      <c r="DN8" s="800"/>
      <c r="DO8" s="800"/>
      <c r="DP8" s="801"/>
      <c r="DQ8" s="799"/>
      <c r="DR8" s="800"/>
      <c r="DS8" s="800"/>
      <c r="DT8" s="800"/>
      <c r="DU8" s="801"/>
      <c r="DV8" s="802"/>
      <c r="DW8" s="803"/>
      <c r="DX8" s="803"/>
      <c r="DY8" s="803"/>
      <c r="DZ8" s="804"/>
      <c r="EA8" s="205"/>
    </row>
    <row r="9" spans="1:131" s="206" customFormat="1" ht="26.25" customHeight="1">
      <c r="A9" s="212">
        <v>3</v>
      </c>
      <c r="B9" s="773"/>
      <c r="C9" s="774"/>
      <c r="D9" s="774"/>
      <c r="E9" s="774"/>
      <c r="F9" s="774"/>
      <c r="G9" s="774"/>
      <c r="H9" s="774"/>
      <c r="I9" s="774"/>
      <c r="J9" s="774"/>
      <c r="K9" s="774"/>
      <c r="L9" s="774"/>
      <c r="M9" s="774"/>
      <c r="N9" s="774"/>
      <c r="O9" s="774"/>
      <c r="P9" s="775"/>
      <c r="Q9" s="776"/>
      <c r="R9" s="777"/>
      <c r="S9" s="777"/>
      <c r="T9" s="777"/>
      <c r="U9" s="777"/>
      <c r="V9" s="777"/>
      <c r="W9" s="777"/>
      <c r="X9" s="777"/>
      <c r="Y9" s="777"/>
      <c r="Z9" s="777"/>
      <c r="AA9" s="777"/>
      <c r="AB9" s="777"/>
      <c r="AC9" s="777"/>
      <c r="AD9" s="777"/>
      <c r="AE9" s="778"/>
      <c r="AF9" s="779"/>
      <c r="AG9" s="780"/>
      <c r="AH9" s="780"/>
      <c r="AI9" s="780"/>
      <c r="AJ9" s="781"/>
      <c r="AK9" s="782"/>
      <c r="AL9" s="783"/>
      <c r="AM9" s="783"/>
      <c r="AN9" s="783"/>
      <c r="AO9" s="783"/>
      <c r="AP9" s="783"/>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c r="BT9" s="787"/>
      <c r="BU9" s="787"/>
      <c r="BV9" s="787"/>
      <c r="BW9" s="787"/>
      <c r="BX9" s="787"/>
      <c r="BY9" s="787"/>
      <c r="BZ9" s="787"/>
      <c r="CA9" s="787"/>
      <c r="CB9" s="787"/>
      <c r="CC9" s="787"/>
      <c r="CD9" s="787"/>
      <c r="CE9" s="787"/>
      <c r="CF9" s="787"/>
      <c r="CG9" s="788"/>
      <c r="CH9" s="799"/>
      <c r="CI9" s="800"/>
      <c r="CJ9" s="800"/>
      <c r="CK9" s="800"/>
      <c r="CL9" s="801"/>
      <c r="CM9" s="799"/>
      <c r="CN9" s="800"/>
      <c r="CO9" s="800"/>
      <c r="CP9" s="800"/>
      <c r="CQ9" s="801"/>
      <c r="CR9" s="799"/>
      <c r="CS9" s="800"/>
      <c r="CT9" s="800"/>
      <c r="CU9" s="800"/>
      <c r="CV9" s="801"/>
      <c r="CW9" s="799"/>
      <c r="CX9" s="800"/>
      <c r="CY9" s="800"/>
      <c r="CZ9" s="800"/>
      <c r="DA9" s="801"/>
      <c r="DB9" s="799"/>
      <c r="DC9" s="800"/>
      <c r="DD9" s="800"/>
      <c r="DE9" s="800"/>
      <c r="DF9" s="801"/>
      <c r="DG9" s="799"/>
      <c r="DH9" s="800"/>
      <c r="DI9" s="800"/>
      <c r="DJ9" s="800"/>
      <c r="DK9" s="801"/>
      <c r="DL9" s="799"/>
      <c r="DM9" s="800"/>
      <c r="DN9" s="800"/>
      <c r="DO9" s="800"/>
      <c r="DP9" s="801"/>
      <c r="DQ9" s="799"/>
      <c r="DR9" s="800"/>
      <c r="DS9" s="800"/>
      <c r="DT9" s="800"/>
      <c r="DU9" s="801"/>
      <c r="DV9" s="802"/>
      <c r="DW9" s="803"/>
      <c r="DX9" s="803"/>
      <c r="DY9" s="803"/>
      <c r="DZ9" s="804"/>
      <c r="EA9" s="205"/>
    </row>
    <row r="10" spans="1:131" s="206" customFormat="1" ht="26.25" customHeight="1">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c r="BT10" s="787"/>
      <c r="BU10" s="787"/>
      <c r="BV10" s="787"/>
      <c r="BW10" s="787"/>
      <c r="BX10" s="787"/>
      <c r="BY10" s="787"/>
      <c r="BZ10" s="787"/>
      <c r="CA10" s="787"/>
      <c r="CB10" s="787"/>
      <c r="CC10" s="787"/>
      <c r="CD10" s="787"/>
      <c r="CE10" s="787"/>
      <c r="CF10" s="787"/>
      <c r="CG10" s="788"/>
      <c r="CH10" s="799"/>
      <c r="CI10" s="800"/>
      <c r="CJ10" s="800"/>
      <c r="CK10" s="800"/>
      <c r="CL10" s="801"/>
      <c r="CM10" s="799"/>
      <c r="CN10" s="800"/>
      <c r="CO10" s="800"/>
      <c r="CP10" s="800"/>
      <c r="CQ10" s="801"/>
      <c r="CR10" s="799"/>
      <c r="CS10" s="800"/>
      <c r="CT10" s="800"/>
      <c r="CU10" s="800"/>
      <c r="CV10" s="801"/>
      <c r="CW10" s="799"/>
      <c r="CX10" s="800"/>
      <c r="CY10" s="800"/>
      <c r="CZ10" s="800"/>
      <c r="DA10" s="801"/>
      <c r="DB10" s="799"/>
      <c r="DC10" s="800"/>
      <c r="DD10" s="800"/>
      <c r="DE10" s="800"/>
      <c r="DF10" s="801"/>
      <c r="DG10" s="799"/>
      <c r="DH10" s="800"/>
      <c r="DI10" s="800"/>
      <c r="DJ10" s="800"/>
      <c r="DK10" s="801"/>
      <c r="DL10" s="799"/>
      <c r="DM10" s="800"/>
      <c r="DN10" s="800"/>
      <c r="DO10" s="800"/>
      <c r="DP10" s="801"/>
      <c r="DQ10" s="799"/>
      <c r="DR10" s="800"/>
      <c r="DS10" s="800"/>
      <c r="DT10" s="800"/>
      <c r="DU10" s="801"/>
      <c r="DV10" s="802"/>
      <c r="DW10" s="803"/>
      <c r="DX10" s="803"/>
      <c r="DY10" s="803"/>
      <c r="DZ10" s="804"/>
      <c r="EA10" s="205"/>
    </row>
    <row r="11" spans="1:131" s="206" customFormat="1" ht="26.25" customHeight="1">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360</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c r="A23" s="215" t="s">
        <v>361</v>
      </c>
      <c r="B23" s="808" t="s">
        <v>362</v>
      </c>
      <c r="C23" s="809"/>
      <c r="D23" s="809"/>
      <c r="E23" s="809"/>
      <c r="F23" s="809"/>
      <c r="G23" s="809"/>
      <c r="H23" s="809"/>
      <c r="I23" s="809"/>
      <c r="J23" s="809"/>
      <c r="K23" s="809"/>
      <c r="L23" s="809"/>
      <c r="M23" s="809"/>
      <c r="N23" s="809"/>
      <c r="O23" s="809"/>
      <c r="P23" s="810"/>
      <c r="Q23" s="811">
        <v>2658</v>
      </c>
      <c r="R23" s="812"/>
      <c r="S23" s="812"/>
      <c r="T23" s="812"/>
      <c r="U23" s="812"/>
      <c r="V23" s="812">
        <v>2530</v>
      </c>
      <c r="W23" s="812"/>
      <c r="X23" s="812"/>
      <c r="Y23" s="812"/>
      <c r="Z23" s="812"/>
      <c r="AA23" s="812">
        <v>128</v>
      </c>
      <c r="AB23" s="812"/>
      <c r="AC23" s="812"/>
      <c r="AD23" s="812"/>
      <c r="AE23" s="813"/>
      <c r="AF23" s="814">
        <v>95</v>
      </c>
      <c r="AG23" s="812"/>
      <c r="AH23" s="812"/>
      <c r="AI23" s="812"/>
      <c r="AJ23" s="815"/>
      <c r="AK23" s="816"/>
      <c r="AL23" s="817"/>
      <c r="AM23" s="817"/>
      <c r="AN23" s="817"/>
      <c r="AO23" s="817"/>
      <c r="AP23" s="812">
        <v>2296</v>
      </c>
      <c r="AQ23" s="812"/>
      <c r="AR23" s="812"/>
      <c r="AS23" s="812"/>
      <c r="AT23" s="812"/>
      <c r="AU23" s="818"/>
      <c r="AV23" s="818"/>
      <c r="AW23" s="818"/>
      <c r="AX23" s="818"/>
      <c r="AY23" s="819"/>
      <c r="AZ23" s="827" t="s">
        <v>363</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c r="A24" s="826" t="s">
        <v>364</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c r="A25" s="767" t="s">
        <v>365</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c r="A26" s="758" t="s">
        <v>341</v>
      </c>
      <c r="B26" s="759"/>
      <c r="C26" s="759"/>
      <c r="D26" s="759"/>
      <c r="E26" s="759"/>
      <c r="F26" s="759"/>
      <c r="G26" s="759"/>
      <c r="H26" s="759"/>
      <c r="I26" s="759"/>
      <c r="J26" s="759"/>
      <c r="K26" s="759"/>
      <c r="L26" s="759"/>
      <c r="M26" s="759"/>
      <c r="N26" s="759"/>
      <c r="O26" s="759"/>
      <c r="P26" s="760"/>
      <c r="Q26" s="735" t="s">
        <v>366</v>
      </c>
      <c r="R26" s="736"/>
      <c r="S26" s="736"/>
      <c r="T26" s="736"/>
      <c r="U26" s="737"/>
      <c r="V26" s="735" t="s">
        <v>367</v>
      </c>
      <c r="W26" s="736"/>
      <c r="X26" s="736"/>
      <c r="Y26" s="736"/>
      <c r="Z26" s="737"/>
      <c r="AA26" s="735" t="s">
        <v>368</v>
      </c>
      <c r="AB26" s="736"/>
      <c r="AC26" s="736"/>
      <c r="AD26" s="736"/>
      <c r="AE26" s="736"/>
      <c r="AF26" s="830" t="s">
        <v>369</v>
      </c>
      <c r="AG26" s="831"/>
      <c r="AH26" s="831"/>
      <c r="AI26" s="831"/>
      <c r="AJ26" s="832"/>
      <c r="AK26" s="736" t="s">
        <v>370</v>
      </c>
      <c r="AL26" s="736"/>
      <c r="AM26" s="736"/>
      <c r="AN26" s="736"/>
      <c r="AO26" s="737"/>
      <c r="AP26" s="735" t="s">
        <v>371</v>
      </c>
      <c r="AQ26" s="736"/>
      <c r="AR26" s="736"/>
      <c r="AS26" s="736"/>
      <c r="AT26" s="737"/>
      <c r="AU26" s="735" t="s">
        <v>372</v>
      </c>
      <c r="AV26" s="736"/>
      <c r="AW26" s="736"/>
      <c r="AX26" s="736"/>
      <c r="AY26" s="737"/>
      <c r="AZ26" s="735" t="s">
        <v>373</v>
      </c>
      <c r="BA26" s="736"/>
      <c r="BB26" s="736"/>
      <c r="BC26" s="736"/>
      <c r="BD26" s="737"/>
      <c r="BE26" s="735" t="s">
        <v>348</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c r="A28" s="217">
        <v>1</v>
      </c>
      <c r="B28" s="749" t="s">
        <v>374</v>
      </c>
      <c r="C28" s="750"/>
      <c r="D28" s="750"/>
      <c r="E28" s="750"/>
      <c r="F28" s="750"/>
      <c r="G28" s="750"/>
      <c r="H28" s="750"/>
      <c r="I28" s="750"/>
      <c r="J28" s="750"/>
      <c r="K28" s="750"/>
      <c r="L28" s="750"/>
      <c r="M28" s="750"/>
      <c r="N28" s="750"/>
      <c r="O28" s="750"/>
      <c r="P28" s="751"/>
      <c r="Q28" s="840">
        <v>183</v>
      </c>
      <c r="R28" s="841"/>
      <c r="S28" s="841"/>
      <c r="T28" s="841"/>
      <c r="U28" s="841"/>
      <c r="V28" s="841">
        <v>170</v>
      </c>
      <c r="W28" s="841"/>
      <c r="X28" s="841"/>
      <c r="Y28" s="841"/>
      <c r="Z28" s="841"/>
      <c r="AA28" s="841">
        <v>13</v>
      </c>
      <c r="AB28" s="841"/>
      <c r="AC28" s="841"/>
      <c r="AD28" s="841"/>
      <c r="AE28" s="842"/>
      <c r="AF28" s="843">
        <v>13</v>
      </c>
      <c r="AG28" s="841"/>
      <c r="AH28" s="841"/>
      <c r="AI28" s="841"/>
      <c r="AJ28" s="844"/>
      <c r="AK28" s="845">
        <v>11</v>
      </c>
      <c r="AL28" s="836"/>
      <c r="AM28" s="836"/>
      <c r="AN28" s="836"/>
      <c r="AO28" s="836"/>
      <c r="AP28" s="836">
        <v>0</v>
      </c>
      <c r="AQ28" s="836"/>
      <c r="AR28" s="836"/>
      <c r="AS28" s="836"/>
      <c r="AT28" s="836"/>
      <c r="AU28" s="836">
        <v>11</v>
      </c>
      <c r="AV28" s="836"/>
      <c r="AW28" s="836"/>
      <c r="AX28" s="836"/>
      <c r="AY28" s="836"/>
      <c r="AZ28" s="837"/>
      <c r="BA28" s="837"/>
      <c r="BB28" s="837"/>
      <c r="BC28" s="837"/>
      <c r="BD28" s="837"/>
      <c r="BE28" s="838"/>
      <c r="BF28" s="838"/>
      <c r="BG28" s="838"/>
      <c r="BH28" s="838"/>
      <c r="BI28" s="839"/>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c r="A29" s="217">
        <v>2</v>
      </c>
      <c r="B29" s="773" t="s">
        <v>375</v>
      </c>
      <c r="C29" s="774"/>
      <c r="D29" s="774"/>
      <c r="E29" s="774"/>
      <c r="F29" s="774"/>
      <c r="G29" s="774"/>
      <c r="H29" s="774"/>
      <c r="I29" s="774"/>
      <c r="J29" s="774"/>
      <c r="K29" s="774"/>
      <c r="L29" s="774"/>
      <c r="M29" s="774"/>
      <c r="N29" s="774"/>
      <c r="O29" s="774"/>
      <c r="P29" s="775"/>
      <c r="Q29" s="776">
        <v>21</v>
      </c>
      <c r="R29" s="777"/>
      <c r="S29" s="777"/>
      <c r="T29" s="777"/>
      <c r="U29" s="777"/>
      <c r="V29" s="777">
        <v>21</v>
      </c>
      <c r="W29" s="777"/>
      <c r="X29" s="777"/>
      <c r="Y29" s="777"/>
      <c r="Z29" s="777"/>
      <c r="AA29" s="777">
        <v>0</v>
      </c>
      <c r="AB29" s="777"/>
      <c r="AC29" s="777"/>
      <c r="AD29" s="777"/>
      <c r="AE29" s="778"/>
      <c r="AF29" s="779">
        <v>0</v>
      </c>
      <c r="AG29" s="780"/>
      <c r="AH29" s="780"/>
      <c r="AI29" s="780"/>
      <c r="AJ29" s="781"/>
      <c r="AK29" s="848">
        <v>4</v>
      </c>
      <c r="AL29" s="849"/>
      <c r="AM29" s="849"/>
      <c r="AN29" s="849"/>
      <c r="AO29" s="849"/>
      <c r="AP29" s="849">
        <v>0</v>
      </c>
      <c r="AQ29" s="849"/>
      <c r="AR29" s="849"/>
      <c r="AS29" s="849"/>
      <c r="AT29" s="849"/>
      <c r="AU29" s="849">
        <v>4</v>
      </c>
      <c r="AV29" s="849"/>
      <c r="AW29" s="849"/>
      <c r="AX29" s="849"/>
      <c r="AY29" s="849"/>
      <c r="AZ29" s="850"/>
      <c r="BA29" s="850"/>
      <c r="BB29" s="850"/>
      <c r="BC29" s="850"/>
      <c r="BD29" s="850"/>
      <c r="BE29" s="846"/>
      <c r="BF29" s="846"/>
      <c r="BG29" s="846"/>
      <c r="BH29" s="846"/>
      <c r="BI29" s="847"/>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c r="A30" s="217">
        <v>3</v>
      </c>
      <c r="B30" s="773" t="s">
        <v>376</v>
      </c>
      <c r="C30" s="774"/>
      <c r="D30" s="774"/>
      <c r="E30" s="774"/>
      <c r="F30" s="774"/>
      <c r="G30" s="774"/>
      <c r="H30" s="774"/>
      <c r="I30" s="774"/>
      <c r="J30" s="774"/>
      <c r="K30" s="774"/>
      <c r="L30" s="774"/>
      <c r="M30" s="774"/>
      <c r="N30" s="774"/>
      <c r="O30" s="774"/>
      <c r="P30" s="775"/>
      <c r="Q30" s="776">
        <v>29</v>
      </c>
      <c r="R30" s="777"/>
      <c r="S30" s="777"/>
      <c r="T30" s="777"/>
      <c r="U30" s="777"/>
      <c r="V30" s="777">
        <v>28</v>
      </c>
      <c r="W30" s="777"/>
      <c r="X30" s="777"/>
      <c r="Y30" s="777"/>
      <c r="Z30" s="777"/>
      <c r="AA30" s="777">
        <v>1</v>
      </c>
      <c r="AB30" s="777"/>
      <c r="AC30" s="777"/>
      <c r="AD30" s="777"/>
      <c r="AE30" s="778"/>
      <c r="AF30" s="779">
        <v>1</v>
      </c>
      <c r="AG30" s="780"/>
      <c r="AH30" s="780"/>
      <c r="AI30" s="780"/>
      <c r="AJ30" s="781"/>
      <c r="AK30" s="848">
        <v>14</v>
      </c>
      <c r="AL30" s="849"/>
      <c r="AM30" s="849"/>
      <c r="AN30" s="849"/>
      <c r="AO30" s="849"/>
      <c r="AP30" s="849">
        <v>228</v>
      </c>
      <c r="AQ30" s="849"/>
      <c r="AR30" s="849"/>
      <c r="AS30" s="849"/>
      <c r="AT30" s="849"/>
      <c r="AU30" s="849">
        <v>14</v>
      </c>
      <c r="AV30" s="849"/>
      <c r="AW30" s="849"/>
      <c r="AX30" s="849"/>
      <c r="AY30" s="849"/>
      <c r="AZ30" s="850"/>
      <c r="BA30" s="850"/>
      <c r="BB30" s="850"/>
      <c r="BC30" s="850"/>
      <c r="BD30" s="850"/>
      <c r="BE30" s="846" t="s">
        <v>377</v>
      </c>
      <c r="BF30" s="846"/>
      <c r="BG30" s="846"/>
      <c r="BH30" s="846"/>
      <c r="BI30" s="847"/>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c r="A31" s="217">
        <v>4</v>
      </c>
      <c r="B31" s="773" t="s">
        <v>378</v>
      </c>
      <c r="C31" s="774"/>
      <c r="D31" s="774"/>
      <c r="E31" s="774"/>
      <c r="F31" s="774"/>
      <c r="G31" s="774"/>
      <c r="H31" s="774"/>
      <c r="I31" s="774"/>
      <c r="J31" s="774"/>
      <c r="K31" s="774"/>
      <c r="L31" s="774"/>
      <c r="M31" s="774"/>
      <c r="N31" s="774"/>
      <c r="O31" s="774"/>
      <c r="P31" s="775"/>
      <c r="Q31" s="776">
        <v>23</v>
      </c>
      <c r="R31" s="777"/>
      <c r="S31" s="777"/>
      <c r="T31" s="777"/>
      <c r="U31" s="777"/>
      <c r="V31" s="777">
        <v>21</v>
      </c>
      <c r="W31" s="777"/>
      <c r="X31" s="777"/>
      <c r="Y31" s="777"/>
      <c r="Z31" s="777"/>
      <c r="AA31" s="777">
        <v>2</v>
      </c>
      <c r="AB31" s="777"/>
      <c r="AC31" s="777"/>
      <c r="AD31" s="777"/>
      <c r="AE31" s="778"/>
      <c r="AF31" s="779">
        <v>2</v>
      </c>
      <c r="AG31" s="780"/>
      <c r="AH31" s="780"/>
      <c r="AI31" s="780"/>
      <c r="AJ31" s="781"/>
      <c r="AK31" s="848">
        <v>0</v>
      </c>
      <c r="AL31" s="849"/>
      <c r="AM31" s="849"/>
      <c r="AN31" s="849"/>
      <c r="AO31" s="849"/>
      <c r="AP31" s="849">
        <v>0</v>
      </c>
      <c r="AQ31" s="849"/>
      <c r="AR31" s="849"/>
      <c r="AS31" s="849"/>
      <c r="AT31" s="849"/>
      <c r="AU31" s="849">
        <v>0</v>
      </c>
      <c r="AV31" s="849"/>
      <c r="AW31" s="849"/>
      <c r="AX31" s="849"/>
      <c r="AY31" s="849"/>
      <c r="AZ31" s="850"/>
      <c r="BA31" s="850"/>
      <c r="BB31" s="850"/>
      <c r="BC31" s="850"/>
      <c r="BD31" s="850"/>
      <c r="BE31" s="846" t="s">
        <v>377</v>
      </c>
      <c r="BF31" s="846"/>
      <c r="BG31" s="846"/>
      <c r="BH31" s="846"/>
      <c r="BI31" s="847"/>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c r="A32" s="217">
        <v>5</v>
      </c>
      <c r="B32" s="773"/>
      <c r="C32" s="774"/>
      <c r="D32" s="774"/>
      <c r="E32" s="774"/>
      <c r="F32" s="774"/>
      <c r="G32" s="774"/>
      <c r="H32" s="774"/>
      <c r="I32" s="774"/>
      <c r="J32" s="774"/>
      <c r="K32" s="774"/>
      <c r="L32" s="774"/>
      <c r="M32" s="774"/>
      <c r="N32" s="774"/>
      <c r="O32" s="774"/>
      <c r="P32" s="775"/>
      <c r="Q32" s="776"/>
      <c r="R32" s="777"/>
      <c r="S32" s="777"/>
      <c r="T32" s="777"/>
      <c r="U32" s="777"/>
      <c r="V32" s="777"/>
      <c r="W32" s="777"/>
      <c r="X32" s="777"/>
      <c r="Y32" s="777"/>
      <c r="Z32" s="777"/>
      <c r="AA32" s="777"/>
      <c r="AB32" s="777"/>
      <c r="AC32" s="777"/>
      <c r="AD32" s="777"/>
      <c r="AE32" s="778"/>
      <c r="AF32" s="779"/>
      <c r="AG32" s="780"/>
      <c r="AH32" s="780"/>
      <c r="AI32" s="780"/>
      <c r="AJ32" s="781"/>
      <c r="AK32" s="848"/>
      <c r="AL32" s="849"/>
      <c r="AM32" s="849"/>
      <c r="AN32" s="849"/>
      <c r="AO32" s="849"/>
      <c r="AP32" s="849"/>
      <c r="AQ32" s="849"/>
      <c r="AR32" s="849"/>
      <c r="AS32" s="849"/>
      <c r="AT32" s="849"/>
      <c r="AU32" s="849"/>
      <c r="AV32" s="849"/>
      <c r="AW32" s="849"/>
      <c r="AX32" s="849"/>
      <c r="AY32" s="849"/>
      <c r="AZ32" s="850"/>
      <c r="BA32" s="850"/>
      <c r="BB32" s="850"/>
      <c r="BC32" s="850"/>
      <c r="BD32" s="850"/>
      <c r="BE32" s="846"/>
      <c r="BF32" s="846"/>
      <c r="BG32" s="846"/>
      <c r="BH32" s="846"/>
      <c r="BI32" s="847"/>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c r="A33" s="217">
        <v>6</v>
      </c>
      <c r="B33" s="773"/>
      <c r="C33" s="774"/>
      <c r="D33" s="774"/>
      <c r="E33" s="774"/>
      <c r="F33" s="774"/>
      <c r="G33" s="774"/>
      <c r="H33" s="774"/>
      <c r="I33" s="774"/>
      <c r="J33" s="774"/>
      <c r="K33" s="774"/>
      <c r="L33" s="774"/>
      <c r="M33" s="774"/>
      <c r="N33" s="774"/>
      <c r="O33" s="774"/>
      <c r="P33" s="775"/>
      <c r="Q33" s="776"/>
      <c r="R33" s="777"/>
      <c r="S33" s="777"/>
      <c r="T33" s="777"/>
      <c r="U33" s="777"/>
      <c r="V33" s="777"/>
      <c r="W33" s="777"/>
      <c r="X33" s="777"/>
      <c r="Y33" s="777"/>
      <c r="Z33" s="777"/>
      <c r="AA33" s="777"/>
      <c r="AB33" s="777"/>
      <c r="AC33" s="777"/>
      <c r="AD33" s="777"/>
      <c r="AE33" s="778"/>
      <c r="AF33" s="779"/>
      <c r="AG33" s="780"/>
      <c r="AH33" s="780"/>
      <c r="AI33" s="780"/>
      <c r="AJ33" s="781"/>
      <c r="AK33" s="848"/>
      <c r="AL33" s="849"/>
      <c r="AM33" s="849"/>
      <c r="AN33" s="849"/>
      <c r="AO33" s="849"/>
      <c r="AP33" s="849"/>
      <c r="AQ33" s="849"/>
      <c r="AR33" s="849"/>
      <c r="AS33" s="849"/>
      <c r="AT33" s="849"/>
      <c r="AU33" s="849"/>
      <c r="AV33" s="849"/>
      <c r="AW33" s="849"/>
      <c r="AX33" s="849"/>
      <c r="AY33" s="849"/>
      <c r="AZ33" s="850"/>
      <c r="BA33" s="850"/>
      <c r="BB33" s="850"/>
      <c r="BC33" s="850"/>
      <c r="BD33" s="850"/>
      <c r="BE33" s="846"/>
      <c r="BF33" s="846"/>
      <c r="BG33" s="846"/>
      <c r="BH33" s="846"/>
      <c r="BI33" s="847"/>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c r="A34" s="217">
        <v>7</v>
      </c>
      <c r="B34" s="773"/>
      <c r="C34" s="774"/>
      <c r="D34" s="774"/>
      <c r="E34" s="774"/>
      <c r="F34" s="774"/>
      <c r="G34" s="774"/>
      <c r="H34" s="774"/>
      <c r="I34" s="774"/>
      <c r="J34" s="774"/>
      <c r="K34" s="774"/>
      <c r="L34" s="774"/>
      <c r="M34" s="774"/>
      <c r="N34" s="774"/>
      <c r="O34" s="774"/>
      <c r="P34" s="775"/>
      <c r="Q34" s="776"/>
      <c r="R34" s="777"/>
      <c r="S34" s="777"/>
      <c r="T34" s="777"/>
      <c r="U34" s="777"/>
      <c r="V34" s="777"/>
      <c r="W34" s="777"/>
      <c r="X34" s="777"/>
      <c r="Y34" s="777"/>
      <c r="Z34" s="777"/>
      <c r="AA34" s="777"/>
      <c r="AB34" s="777"/>
      <c r="AC34" s="777"/>
      <c r="AD34" s="777"/>
      <c r="AE34" s="778"/>
      <c r="AF34" s="779"/>
      <c r="AG34" s="780"/>
      <c r="AH34" s="780"/>
      <c r="AI34" s="780"/>
      <c r="AJ34" s="781"/>
      <c r="AK34" s="848"/>
      <c r="AL34" s="849"/>
      <c r="AM34" s="849"/>
      <c r="AN34" s="849"/>
      <c r="AO34" s="849"/>
      <c r="AP34" s="849"/>
      <c r="AQ34" s="849"/>
      <c r="AR34" s="849"/>
      <c r="AS34" s="849"/>
      <c r="AT34" s="849"/>
      <c r="AU34" s="849"/>
      <c r="AV34" s="849"/>
      <c r="AW34" s="849"/>
      <c r="AX34" s="849"/>
      <c r="AY34" s="849"/>
      <c r="AZ34" s="850"/>
      <c r="BA34" s="850"/>
      <c r="BB34" s="850"/>
      <c r="BC34" s="850"/>
      <c r="BD34" s="850"/>
      <c r="BE34" s="846"/>
      <c r="BF34" s="846"/>
      <c r="BG34" s="846"/>
      <c r="BH34" s="846"/>
      <c r="BI34" s="847"/>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c r="A35" s="217">
        <v>8</v>
      </c>
      <c r="B35" s="773"/>
      <c r="C35" s="774"/>
      <c r="D35" s="774"/>
      <c r="E35" s="774"/>
      <c r="F35" s="774"/>
      <c r="G35" s="774"/>
      <c r="H35" s="774"/>
      <c r="I35" s="774"/>
      <c r="J35" s="774"/>
      <c r="K35" s="774"/>
      <c r="L35" s="774"/>
      <c r="M35" s="774"/>
      <c r="N35" s="774"/>
      <c r="O35" s="774"/>
      <c r="P35" s="775"/>
      <c r="Q35" s="776"/>
      <c r="R35" s="777"/>
      <c r="S35" s="777"/>
      <c r="T35" s="777"/>
      <c r="U35" s="777"/>
      <c r="V35" s="777"/>
      <c r="W35" s="777"/>
      <c r="X35" s="777"/>
      <c r="Y35" s="777"/>
      <c r="Z35" s="777"/>
      <c r="AA35" s="777"/>
      <c r="AB35" s="777"/>
      <c r="AC35" s="777"/>
      <c r="AD35" s="777"/>
      <c r="AE35" s="778"/>
      <c r="AF35" s="779"/>
      <c r="AG35" s="780"/>
      <c r="AH35" s="780"/>
      <c r="AI35" s="780"/>
      <c r="AJ35" s="781"/>
      <c r="AK35" s="848"/>
      <c r="AL35" s="849"/>
      <c r="AM35" s="849"/>
      <c r="AN35" s="849"/>
      <c r="AO35" s="849"/>
      <c r="AP35" s="849"/>
      <c r="AQ35" s="849"/>
      <c r="AR35" s="849"/>
      <c r="AS35" s="849"/>
      <c r="AT35" s="849"/>
      <c r="AU35" s="849"/>
      <c r="AV35" s="849"/>
      <c r="AW35" s="849"/>
      <c r="AX35" s="849"/>
      <c r="AY35" s="849"/>
      <c r="AZ35" s="850"/>
      <c r="BA35" s="850"/>
      <c r="BB35" s="850"/>
      <c r="BC35" s="850"/>
      <c r="BD35" s="850"/>
      <c r="BE35" s="846"/>
      <c r="BF35" s="846"/>
      <c r="BG35" s="846"/>
      <c r="BH35" s="846"/>
      <c r="BI35" s="847"/>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c r="A36" s="217">
        <v>9</v>
      </c>
      <c r="B36" s="773"/>
      <c r="C36" s="774"/>
      <c r="D36" s="774"/>
      <c r="E36" s="774"/>
      <c r="F36" s="774"/>
      <c r="G36" s="774"/>
      <c r="H36" s="774"/>
      <c r="I36" s="774"/>
      <c r="J36" s="774"/>
      <c r="K36" s="774"/>
      <c r="L36" s="774"/>
      <c r="M36" s="774"/>
      <c r="N36" s="774"/>
      <c r="O36" s="774"/>
      <c r="P36" s="775"/>
      <c r="Q36" s="776"/>
      <c r="R36" s="777"/>
      <c r="S36" s="777"/>
      <c r="T36" s="777"/>
      <c r="U36" s="777"/>
      <c r="V36" s="777"/>
      <c r="W36" s="777"/>
      <c r="X36" s="777"/>
      <c r="Y36" s="777"/>
      <c r="Z36" s="777"/>
      <c r="AA36" s="777"/>
      <c r="AB36" s="777"/>
      <c r="AC36" s="777"/>
      <c r="AD36" s="777"/>
      <c r="AE36" s="778"/>
      <c r="AF36" s="779"/>
      <c r="AG36" s="780"/>
      <c r="AH36" s="780"/>
      <c r="AI36" s="780"/>
      <c r="AJ36" s="781"/>
      <c r="AK36" s="848"/>
      <c r="AL36" s="849"/>
      <c r="AM36" s="849"/>
      <c r="AN36" s="849"/>
      <c r="AO36" s="849"/>
      <c r="AP36" s="849"/>
      <c r="AQ36" s="849"/>
      <c r="AR36" s="849"/>
      <c r="AS36" s="849"/>
      <c r="AT36" s="849"/>
      <c r="AU36" s="849"/>
      <c r="AV36" s="849"/>
      <c r="AW36" s="849"/>
      <c r="AX36" s="849"/>
      <c r="AY36" s="849"/>
      <c r="AZ36" s="850"/>
      <c r="BA36" s="850"/>
      <c r="BB36" s="850"/>
      <c r="BC36" s="850"/>
      <c r="BD36" s="850"/>
      <c r="BE36" s="846"/>
      <c r="BF36" s="846"/>
      <c r="BG36" s="846"/>
      <c r="BH36" s="846"/>
      <c r="BI36" s="847"/>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c r="A37" s="217">
        <v>10</v>
      </c>
      <c r="B37" s="773"/>
      <c r="C37" s="774"/>
      <c r="D37" s="774"/>
      <c r="E37" s="774"/>
      <c r="F37" s="774"/>
      <c r="G37" s="774"/>
      <c r="H37" s="774"/>
      <c r="I37" s="774"/>
      <c r="J37" s="774"/>
      <c r="K37" s="774"/>
      <c r="L37" s="774"/>
      <c r="M37" s="774"/>
      <c r="N37" s="774"/>
      <c r="O37" s="774"/>
      <c r="P37" s="775"/>
      <c r="Q37" s="776"/>
      <c r="R37" s="777"/>
      <c r="S37" s="777"/>
      <c r="T37" s="777"/>
      <c r="U37" s="777"/>
      <c r="V37" s="777"/>
      <c r="W37" s="777"/>
      <c r="X37" s="777"/>
      <c r="Y37" s="777"/>
      <c r="Z37" s="777"/>
      <c r="AA37" s="777"/>
      <c r="AB37" s="777"/>
      <c r="AC37" s="777"/>
      <c r="AD37" s="777"/>
      <c r="AE37" s="778"/>
      <c r="AF37" s="779"/>
      <c r="AG37" s="780"/>
      <c r="AH37" s="780"/>
      <c r="AI37" s="780"/>
      <c r="AJ37" s="781"/>
      <c r="AK37" s="848"/>
      <c r="AL37" s="849"/>
      <c r="AM37" s="849"/>
      <c r="AN37" s="849"/>
      <c r="AO37" s="849"/>
      <c r="AP37" s="849"/>
      <c r="AQ37" s="849"/>
      <c r="AR37" s="849"/>
      <c r="AS37" s="849"/>
      <c r="AT37" s="849"/>
      <c r="AU37" s="849"/>
      <c r="AV37" s="849"/>
      <c r="AW37" s="849"/>
      <c r="AX37" s="849"/>
      <c r="AY37" s="849"/>
      <c r="AZ37" s="850"/>
      <c r="BA37" s="850"/>
      <c r="BB37" s="850"/>
      <c r="BC37" s="850"/>
      <c r="BD37" s="850"/>
      <c r="BE37" s="846"/>
      <c r="BF37" s="846"/>
      <c r="BG37" s="846"/>
      <c r="BH37" s="846"/>
      <c r="BI37" s="847"/>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48"/>
      <c r="AL38" s="849"/>
      <c r="AM38" s="849"/>
      <c r="AN38" s="849"/>
      <c r="AO38" s="849"/>
      <c r="AP38" s="849"/>
      <c r="AQ38" s="849"/>
      <c r="AR38" s="849"/>
      <c r="AS38" s="849"/>
      <c r="AT38" s="849"/>
      <c r="AU38" s="849"/>
      <c r="AV38" s="849"/>
      <c r="AW38" s="849"/>
      <c r="AX38" s="849"/>
      <c r="AY38" s="849"/>
      <c r="AZ38" s="850"/>
      <c r="BA38" s="850"/>
      <c r="BB38" s="850"/>
      <c r="BC38" s="850"/>
      <c r="BD38" s="850"/>
      <c r="BE38" s="846"/>
      <c r="BF38" s="846"/>
      <c r="BG38" s="846"/>
      <c r="BH38" s="846"/>
      <c r="BI38" s="847"/>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48"/>
      <c r="AL39" s="849"/>
      <c r="AM39" s="849"/>
      <c r="AN39" s="849"/>
      <c r="AO39" s="849"/>
      <c r="AP39" s="849"/>
      <c r="AQ39" s="849"/>
      <c r="AR39" s="849"/>
      <c r="AS39" s="849"/>
      <c r="AT39" s="849"/>
      <c r="AU39" s="849"/>
      <c r="AV39" s="849"/>
      <c r="AW39" s="849"/>
      <c r="AX39" s="849"/>
      <c r="AY39" s="849"/>
      <c r="AZ39" s="850"/>
      <c r="BA39" s="850"/>
      <c r="BB39" s="850"/>
      <c r="BC39" s="850"/>
      <c r="BD39" s="850"/>
      <c r="BE39" s="846"/>
      <c r="BF39" s="846"/>
      <c r="BG39" s="846"/>
      <c r="BH39" s="846"/>
      <c r="BI39" s="847"/>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48"/>
      <c r="AL40" s="849"/>
      <c r="AM40" s="849"/>
      <c r="AN40" s="849"/>
      <c r="AO40" s="849"/>
      <c r="AP40" s="849"/>
      <c r="AQ40" s="849"/>
      <c r="AR40" s="849"/>
      <c r="AS40" s="849"/>
      <c r="AT40" s="849"/>
      <c r="AU40" s="849"/>
      <c r="AV40" s="849"/>
      <c r="AW40" s="849"/>
      <c r="AX40" s="849"/>
      <c r="AY40" s="849"/>
      <c r="AZ40" s="850"/>
      <c r="BA40" s="850"/>
      <c r="BB40" s="850"/>
      <c r="BC40" s="850"/>
      <c r="BD40" s="850"/>
      <c r="BE40" s="846"/>
      <c r="BF40" s="846"/>
      <c r="BG40" s="846"/>
      <c r="BH40" s="846"/>
      <c r="BI40" s="847"/>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48"/>
      <c r="AL41" s="849"/>
      <c r="AM41" s="849"/>
      <c r="AN41" s="849"/>
      <c r="AO41" s="849"/>
      <c r="AP41" s="849"/>
      <c r="AQ41" s="849"/>
      <c r="AR41" s="849"/>
      <c r="AS41" s="849"/>
      <c r="AT41" s="849"/>
      <c r="AU41" s="849"/>
      <c r="AV41" s="849"/>
      <c r="AW41" s="849"/>
      <c r="AX41" s="849"/>
      <c r="AY41" s="849"/>
      <c r="AZ41" s="850"/>
      <c r="BA41" s="850"/>
      <c r="BB41" s="850"/>
      <c r="BC41" s="850"/>
      <c r="BD41" s="850"/>
      <c r="BE41" s="846"/>
      <c r="BF41" s="846"/>
      <c r="BG41" s="846"/>
      <c r="BH41" s="846"/>
      <c r="BI41" s="847"/>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48"/>
      <c r="AL42" s="849"/>
      <c r="AM42" s="849"/>
      <c r="AN42" s="849"/>
      <c r="AO42" s="849"/>
      <c r="AP42" s="849"/>
      <c r="AQ42" s="849"/>
      <c r="AR42" s="849"/>
      <c r="AS42" s="849"/>
      <c r="AT42" s="849"/>
      <c r="AU42" s="849"/>
      <c r="AV42" s="849"/>
      <c r="AW42" s="849"/>
      <c r="AX42" s="849"/>
      <c r="AY42" s="849"/>
      <c r="AZ42" s="850"/>
      <c r="BA42" s="850"/>
      <c r="BB42" s="850"/>
      <c r="BC42" s="850"/>
      <c r="BD42" s="850"/>
      <c r="BE42" s="846"/>
      <c r="BF42" s="846"/>
      <c r="BG42" s="846"/>
      <c r="BH42" s="846"/>
      <c r="BI42" s="847"/>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48"/>
      <c r="AL43" s="849"/>
      <c r="AM43" s="849"/>
      <c r="AN43" s="849"/>
      <c r="AO43" s="849"/>
      <c r="AP43" s="849"/>
      <c r="AQ43" s="849"/>
      <c r="AR43" s="849"/>
      <c r="AS43" s="849"/>
      <c r="AT43" s="849"/>
      <c r="AU43" s="849"/>
      <c r="AV43" s="849"/>
      <c r="AW43" s="849"/>
      <c r="AX43" s="849"/>
      <c r="AY43" s="849"/>
      <c r="AZ43" s="850"/>
      <c r="BA43" s="850"/>
      <c r="BB43" s="850"/>
      <c r="BC43" s="850"/>
      <c r="BD43" s="850"/>
      <c r="BE43" s="846"/>
      <c r="BF43" s="846"/>
      <c r="BG43" s="846"/>
      <c r="BH43" s="846"/>
      <c r="BI43" s="847"/>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48"/>
      <c r="AL44" s="849"/>
      <c r="AM44" s="849"/>
      <c r="AN44" s="849"/>
      <c r="AO44" s="849"/>
      <c r="AP44" s="849"/>
      <c r="AQ44" s="849"/>
      <c r="AR44" s="849"/>
      <c r="AS44" s="849"/>
      <c r="AT44" s="849"/>
      <c r="AU44" s="849"/>
      <c r="AV44" s="849"/>
      <c r="AW44" s="849"/>
      <c r="AX44" s="849"/>
      <c r="AY44" s="849"/>
      <c r="AZ44" s="850"/>
      <c r="BA44" s="850"/>
      <c r="BB44" s="850"/>
      <c r="BC44" s="850"/>
      <c r="BD44" s="850"/>
      <c r="BE44" s="846"/>
      <c r="BF44" s="846"/>
      <c r="BG44" s="846"/>
      <c r="BH44" s="846"/>
      <c r="BI44" s="847"/>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48"/>
      <c r="AL45" s="849"/>
      <c r="AM45" s="849"/>
      <c r="AN45" s="849"/>
      <c r="AO45" s="849"/>
      <c r="AP45" s="849"/>
      <c r="AQ45" s="849"/>
      <c r="AR45" s="849"/>
      <c r="AS45" s="849"/>
      <c r="AT45" s="849"/>
      <c r="AU45" s="849"/>
      <c r="AV45" s="849"/>
      <c r="AW45" s="849"/>
      <c r="AX45" s="849"/>
      <c r="AY45" s="849"/>
      <c r="AZ45" s="850"/>
      <c r="BA45" s="850"/>
      <c r="BB45" s="850"/>
      <c r="BC45" s="850"/>
      <c r="BD45" s="850"/>
      <c r="BE45" s="846"/>
      <c r="BF45" s="846"/>
      <c r="BG45" s="846"/>
      <c r="BH45" s="846"/>
      <c r="BI45" s="847"/>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48"/>
      <c r="AL46" s="849"/>
      <c r="AM46" s="849"/>
      <c r="AN46" s="849"/>
      <c r="AO46" s="849"/>
      <c r="AP46" s="849"/>
      <c r="AQ46" s="849"/>
      <c r="AR46" s="849"/>
      <c r="AS46" s="849"/>
      <c r="AT46" s="849"/>
      <c r="AU46" s="849"/>
      <c r="AV46" s="849"/>
      <c r="AW46" s="849"/>
      <c r="AX46" s="849"/>
      <c r="AY46" s="849"/>
      <c r="AZ46" s="850"/>
      <c r="BA46" s="850"/>
      <c r="BB46" s="850"/>
      <c r="BC46" s="850"/>
      <c r="BD46" s="850"/>
      <c r="BE46" s="846"/>
      <c r="BF46" s="846"/>
      <c r="BG46" s="846"/>
      <c r="BH46" s="846"/>
      <c r="BI46" s="847"/>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48"/>
      <c r="AL47" s="849"/>
      <c r="AM47" s="849"/>
      <c r="AN47" s="849"/>
      <c r="AO47" s="849"/>
      <c r="AP47" s="849"/>
      <c r="AQ47" s="849"/>
      <c r="AR47" s="849"/>
      <c r="AS47" s="849"/>
      <c r="AT47" s="849"/>
      <c r="AU47" s="849"/>
      <c r="AV47" s="849"/>
      <c r="AW47" s="849"/>
      <c r="AX47" s="849"/>
      <c r="AY47" s="849"/>
      <c r="AZ47" s="850"/>
      <c r="BA47" s="850"/>
      <c r="BB47" s="850"/>
      <c r="BC47" s="850"/>
      <c r="BD47" s="850"/>
      <c r="BE47" s="846"/>
      <c r="BF47" s="846"/>
      <c r="BG47" s="846"/>
      <c r="BH47" s="846"/>
      <c r="BI47" s="847"/>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48"/>
      <c r="AL48" s="849"/>
      <c r="AM48" s="849"/>
      <c r="AN48" s="849"/>
      <c r="AO48" s="849"/>
      <c r="AP48" s="849"/>
      <c r="AQ48" s="849"/>
      <c r="AR48" s="849"/>
      <c r="AS48" s="849"/>
      <c r="AT48" s="849"/>
      <c r="AU48" s="849"/>
      <c r="AV48" s="849"/>
      <c r="AW48" s="849"/>
      <c r="AX48" s="849"/>
      <c r="AY48" s="849"/>
      <c r="AZ48" s="850"/>
      <c r="BA48" s="850"/>
      <c r="BB48" s="850"/>
      <c r="BC48" s="850"/>
      <c r="BD48" s="850"/>
      <c r="BE48" s="846"/>
      <c r="BF48" s="846"/>
      <c r="BG48" s="846"/>
      <c r="BH48" s="846"/>
      <c r="BI48" s="847"/>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48"/>
      <c r="AL49" s="849"/>
      <c r="AM49" s="849"/>
      <c r="AN49" s="849"/>
      <c r="AO49" s="849"/>
      <c r="AP49" s="849"/>
      <c r="AQ49" s="849"/>
      <c r="AR49" s="849"/>
      <c r="AS49" s="849"/>
      <c r="AT49" s="849"/>
      <c r="AU49" s="849"/>
      <c r="AV49" s="849"/>
      <c r="AW49" s="849"/>
      <c r="AX49" s="849"/>
      <c r="AY49" s="849"/>
      <c r="AZ49" s="850"/>
      <c r="BA49" s="850"/>
      <c r="BB49" s="850"/>
      <c r="BC49" s="850"/>
      <c r="BD49" s="850"/>
      <c r="BE49" s="846"/>
      <c r="BF49" s="846"/>
      <c r="BG49" s="846"/>
      <c r="BH49" s="846"/>
      <c r="BI49" s="847"/>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c r="A50" s="212">
        <v>23</v>
      </c>
      <c r="B50" s="773"/>
      <c r="C50" s="774"/>
      <c r="D50" s="774"/>
      <c r="E50" s="774"/>
      <c r="F50" s="774"/>
      <c r="G50" s="774"/>
      <c r="H50" s="774"/>
      <c r="I50" s="774"/>
      <c r="J50" s="774"/>
      <c r="K50" s="774"/>
      <c r="L50" s="774"/>
      <c r="M50" s="774"/>
      <c r="N50" s="774"/>
      <c r="O50" s="774"/>
      <c r="P50" s="775"/>
      <c r="Q50" s="851"/>
      <c r="R50" s="852"/>
      <c r="S50" s="852"/>
      <c r="T50" s="852"/>
      <c r="U50" s="852"/>
      <c r="V50" s="852"/>
      <c r="W50" s="852"/>
      <c r="X50" s="852"/>
      <c r="Y50" s="852"/>
      <c r="Z50" s="852"/>
      <c r="AA50" s="852"/>
      <c r="AB50" s="852"/>
      <c r="AC50" s="852"/>
      <c r="AD50" s="852"/>
      <c r="AE50" s="853"/>
      <c r="AF50" s="779"/>
      <c r="AG50" s="780"/>
      <c r="AH50" s="780"/>
      <c r="AI50" s="780"/>
      <c r="AJ50" s="781"/>
      <c r="AK50" s="854"/>
      <c r="AL50" s="852"/>
      <c r="AM50" s="852"/>
      <c r="AN50" s="852"/>
      <c r="AO50" s="852"/>
      <c r="AP50" s="852"/>
      <c r="AQ50" s="852"/>
      <c r="AR50" s="852"/>
      <c r="AS50" s="852"/>
      <c r="AT50" s="852"/>
      <c r="AU50" s="852"/>
      <c r="AV50" s="852"/>
      <c r="AW50" s="852"/>
      <c r="AX50" s="852"/>
      <c r="AY50" s="852"/>
      <c r="AZ50" s="855"/>
      <c r="BA50" s="855"/>
      <c r="BB50" s="855"/>
      <c r="BC50" s="855"/>
      <c r="BD50" s="855"/>
      <c r="BE50" s="846"/>
      <c r="BF50" s="846"/>
      <c r="BG50" s="846"/>
      <c r="BH50" s="846"/>
      <c r="BI50" s="847"/>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c r="A51" s="212">
        <v>24</v>
      </c>
      <c r="B51" s="773"/>
      <c r="C51" s="774"/>
      <c r="D51" s="774"/>
      <c r="E51" s="774"/>
      <c r="F51" s="774"/>
      <c r="G51" s="774"/>
      <c r="H51" s="774"/>
      <c r="I51" s="774"/>
      <c r="J51" s="774"/>
      <c r="K51" s="774"/>
      <c r="L51" s="774"/>
      <c r="M51" s="774"/>
      <c r="N51" s="774"/>
      <c r="O51" s="774"/>
      <c r="P51" s="775"/>
      <c r="Q51" s="851"/>
      <c r="R51" s="852"/>
      <c r="S51" s="852"/>
      <c r="T51" s="852"/>
      <c r="U51" s="852"/>
      <c r="V51" s="852"/>
      <c r="W51" s="852"/>
      <c r="X51" s="852"/>
      <c r="Y51" s="852"/>
      <c r="Z51" s="852"/>
      <c r="AA51" s="852"/>
      <c r="AB51" s="852"/>
      <c r="AC51" s="852"/>
      <c r="AD51" s="852"/>
      <c r="AE51" s="853"/>
      <c r="AF51" s="779"/>
      <c r="AG51" s="780"/>
      <c r="AH51" s="780"/>
      <c r="AI51" s="780"/>
      <c r="AJ51" s="781"/>
      <c r="AK51" s="854"/>
      <c r="AL51" s="852"/>
      <c r="AM51" s="852"/>
      <c r="AN51" s="852"/>
      <c r="AO51" s="852"/>
      <c r="AP51" s="852"/>
      <c r="AQ51" s="852"/>
      <c r="AR51" s="852"/>
      <c r="AS51" s="852"/>
      <c r="AT51" s="852"/>
      <c r="AU51" s="852"/>
      <c r="AV51" s="852"/>
      <c r="AW51" s="852"/>
      <c r="AX51" s="852"/>
      <c r="AY51" s="852"/>
      <c r="AZ51" s="855"/>
      <c r="BA51" s="855"/>
      <c r="BB51" s="855"/>
      <c r="BC51" s="855"/>
      <c r="BD51" s="855"/>
      <c r="BE51" s="846"/>
      <c r="BF51" s="846"/>
      <c r="BG51" s="846"/>
      <c r="BH51" s="846"/>
      <c r="BI51" s="847"/>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c r="A52" s="212">
        <v>25</v>
      </c>
      <c r="B52" s="773"/>
      <c r="C52" s="774"/>
      <c r="D52" s="774"/>
      <c r="E52" s="774"/>
      <c r="F52" s="774"/>
      <c r="G52" s="774"/>
      <c r="H52" s="774"/>
      <c r="I52" s="774"/>
      <c r="J52" s="774"/>
      <c r="K52" s="774"/>
      <c r="L52" s="774"/>
      <c r="M52" s="774"/>
      <c r="N52" s="774"/>
      <c r="O52" s="774"/>
      <c r="P52" s="775"/>
      <c r="Q52" s="851"/>
      <c r="R52" s="852"/>
      <c r="S52" s="852"/>
      <c r="T52" s="852"/>
      <c r="U52" s="852"/>
      <c r="V52" s="852"/>
      <c r="W52" s="852"/>
      <c r="X52" s="852"/>
      <c r="Y52" s="852"/>
      <c r="Z52" s="852"/>
      <c r="AA52" s="852"/>
      <c r="AB52" s="852"/>
      <c r="AC52" s="852"/>
      <c r="AD52" s="852"/>
      <c r="AE52" s="853"/>
      <c r="AF52" s="779"/>
      <c r="AG52" s="780"/>
      <c r="AH52" s="780"/>
      <c r="AI52" s="780"/>
      <c r="AJ52" s="781"/>
      <c r="AK52" s="854"/>
      <c r="AL52" s="852"/>
      <c r="AM52" s="852"/>
      <c r="AN52" s="852"/>
      <c r="AO52" s="852"/>
      <c r="AP52" s="852"/>
      <c r="AQ52" s="852"/>
      <c r="AR52" s="852"/>
      <c r="AS52" s="852"/>
      <c r="AT52" s="852"/>
      <c r="AU52" s="852"/>
      <c r="AV52" s="852"/>
      <c r="AW52" s="852"/>
      <c r="AX52" s="852"/>
      <c r="AY52" s="852"/>
      <c r="AZ52" s="855"/>
      <c r="BA52" s="855"/>
      <c r="BB52" s="855"/>
      <c r="BC52" s="855"/>
      <c r="BD52" s="855"/>
      <c r="BE52" s="846"/>
      <c r="BF52" s="846"/>
      <c r="BG52" s="846"/>
      <c r="BH52" s="846"/>
      <c r="BI52" s="847"/>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c r="A53" s="212">
        <v>26</v>
      </c>
      <c r="B53" s="773"/>
      <c r="C53" s="774"/>
      <c r="D53" s="774"/>
      <c r="E53" s="774"/>
      <c r="F53" s="774"/>
      <c r="G53" s="774"/>
      <c r="H53" s="774"/>
      <c r="I53" s="774"/>
      <c r="J53" s="774"/>
      <c r="K53" s="774"/>
      <c r="L53" s="774"/>
      <c r="M53" s="774"/>
      <c r="N53" s="774"/>
      <c r="O53" s="774"/>
      <c r="P53" s="775"/>
      <c r="Q53" s="851"/>
      <c r="R53" s="852"/>
      <c r="S53" s="852"/>
      <c r="T53" s="852"/>
      <c r="U53" s="852"/>
      <c r="V53" s="852"/>
      <c r="W53" s="852"/>
      <c r="X53" s="852"/>
      <c r="Y53" s="852"/>
      <c r="Z53" s="852"/>
      <c r="AA53" s="852"/>
      <c r="AB53" s="852"/>
      <c r="AC53" s="852"/>
      <c r="AD53" s="852"/>
      <c r="AE53" s="853"/>
      <c r="AF53" s="779"/>
      <c r="AG53" s="780"/>
      <c r="AH53" s="780"/>
      <c r="AI53" s="780"/>
      <c r="AJ53" s="781"/>
      <c r="AK53" s="854"/>
      <c r="AL53" s="852"/>
      <c r="AM53" s="852"/>
      <c r="AN53" s="852"/>
      <c r="AO53" s="852"/>
      <c r="AP53" s="852"/>
      <c r="AQ53" s="852"/>
      <c r="AR53" s="852"/>
      <c r="AS53" s="852"/>
      <c r="AT53" s="852"/>
      <c r="AU53" s="852"/>
      <c r="AV53" s="852"/>
      <c r="AW53" s="852"/>
      <c r="AX53" s="852"/>
      <c r="AY53" s="852"/>
      <c r="AZ53" s="855"/>
      <c r="BA53" s="855"/>
      <c r="BB53" s="855"/>
      <c r="BC53" s="855"/>
      <c r="BD53" s="855"/>
      <c r="BE53" s="846"/>
      <c r="BF53" s="846"/>
      <c r="BG53" s="846"/>
      <c r="BH53" s="846"/>
      <c r="BI53" s="847"/>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c r="A54" s="212">
        <v>27</v>
      </c>
      <c r="B54" s="773"/>
      <c r="C54" s="774"/>
      <c r="D54" s="774"/>
      <c r="E54" s="774"/>
      <c r="F54" s="774"/>
      <c r="G54" s="774"/>
      <c r="H54" s="774"/>
      <c r="I54" s="774"/>
      <c r="J54" s="774"/>
      <c r="K54" s="774"/>
      <c r="L54" s="774"/>
      <c r="M54" s="774"/>
      <c r="N54" s="774"/>
      <c r="O54" s="774"/>
      <c r="P54" s="775"/>
      <c r="Q54" s="851"/>
      <c r="R54" s="852"/>
      <c r="S54" s="852"/>
      <c r="T54" s="852"/>
      <c r="U54" s="852"/>
      <c r="V54" s="852"/>
      <c r="W54" s="852"/>
      <c r="X54" s="852"/>
      <c r="Y54" s="852"/>
      <c r="Z54" s="852"/>
      <c r="AA54" s="852"/>
      <c r="AB54" s="852"/>
      <c r="AC54" s="852"/>
      <c r="AD54" s="852"/>
      <c r="AE54" s="853"/>
      <c r="AF54" s="779"/>
      <c r="AG54" s="780"/>
      <c r="AH54" s="780"/>
      <c r="AI54" s="780"/>
      <c r="AJ54" s="781"/>
      <c r="AK54" s="854"/>
      <c r="AL54" s="852"/>
      <c r="AM54" s="852"/>
      <c r="AN54" s="852"/>
      <c r="AO54" s="852"/>
      <c r="AP54" s="852"/>
      <c r="AQ54" s="852"/>
      <c r="AR54" s="852"/>
      <c r="AS54" s="852"/>
      <c r="AT54" s="852"/>
      <c r="AU54" s="852"/>
      <c r="AV54" s="852"/>
      <c r="AW54" s="852"/>
      <c r="AX54" s="852"/>
      <c r="AY54" s="852"/>
      <c r="AZ54" s="855"/>
      <c r="BA54" s="855"/>
      <c r="BB54" s="855"/>
      <c r="BC54" s="855"/>
      <c r="BD54" s="855"/>
      <c r="BE54" s="846"/>
      <c r="BF54" s="846"/>
      <c r="BG54" s="846"/>
      <c r="BH54" s="846"/>
      <c r="BI54" s="847"/>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c r="A55" s="212">
        <v>28</v>
      </c>
      <c r="B55" s="773"/>
      <c r="C55" s="774"/>
      <c r="D55" s="774"/>
      <c r="E55" s="774"/>
      <c r="F55" s="774"/>
      <c r="G55" s="774"/>
      <c r="H55" s="774"/>
      <c r="I55" s="774"/>
      <c r="J55" s="774"/>
      <c r="K55" s="774"/>
      <c r="L55" s="774"/>
      <c r="M55" s="774"/>
      <c r="N55" s="774"/>
      <c r="O55" s="774"/>
      <c r="P55" s="775"/>
      <c r="Q55" s="851"/>
      <c r="R55" s="852"/>
      <c r="S55" s="852"/>
      <c r="T55" s="852"/>
      <c r="U55" s="852"/>
      <c r="V55" s="852"/>
      <c r="W55" s="852"/>
      <c r="X55" s="852"/>
      <c r="Y55" s="852"/>
      <c r="Z55" s="852"/>
      <c r="AA55" s="852"/>
      <c r="AB55" s="852"/>
      <c r="AC55" s="852"/>
      <c r="AD55" s="852"/>
      <c r="AE55" s="853"/>
      <c r="AF55" s="779"/>
      <c r="AG55" s="780"/>
      <c r="AH55" s="780"/>
      <c r="AI55" s="780"/>
      <c r="AJ55" s="781"/>
      <c r="AK55" s="854"/>
      <c r="AL55" s="852"/>
      <c r="AM55" s="852"/>
      <c r="AN55" s="852"/>
      <c r="AO55" s="852"/>
      <c r="AP55" s="852"/>
      <c r="AQ55" s="852"/>
      <c r="AR55" s="852"/>
      <c r="AS55" s="852"/>
      <c r="AT55" s="852"/>
      <c r="AU55" s="852"/>
      <c r="AV55" s="852"/>
      <c r="AW55" s="852"/>
      <c r="AX55" s="852"/>
      <c r="AY55" s="852"/>
      <c r="AZ55" s="855"/>
      <c r="BA55" s="855"/>
      <c r="BB55" s="855"/>
      <c r="BC55" s="855"/>
      <c r="BD55" s="855"/>
      <c r="BE55" s="846"/>
      <c r="BF55" s="846"/>
      <c r="BG55" s="846"/>
      <c r="BH55" s="846"/>
      <c r="BI55" s="847"/>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c r="A56" s="212">
        <v>29</v>
      </c>
      <c r="B56" s="773"/>
      <c r="C56" s="774"/>
      <c r="D56" s="774"/>
      <c r="E56" s="774"/>
      <c r="F56" s="774"/>
      <c r="G56" s="774"/>
      <c r="H56" s="774"/>
      <c r="I56" s="774"/>
      <c r="J56" s="774"/>
      <c r="K56" s="774"/>
      <c r="L56" s="774"/>
      <c r="M56" s="774"/>
      <c r="N56" s="774"/>
      <c r="O56" s="774"/>
      <c r="P56" s="775"/>
      <c r="Q56" s="851"/>
      <c r="R56" s="852"/>
      <c r="S56" s="852"/>
      <c r="T56" s="852"/>
      <c r="U56" s="852"/>
      <c r="V56" s="852"/>
      <c r="W56" s="852"/>
      <c r="X56" s="852"/>
      <c r="Y56" s="852"/>
      <c r="Z56" s="852"/>
      <c r="AA56" s="852"/>
      <c r="AB56" s="852"/>
      <c r="AC56" s="852"/>
      <c r="AD56" s="852"/>
      <c r="AE56" s="853"/>
      <c r="AF56" s="779"/>
      <c r="AG56" s="780"/>
      <c r="AH56" s="780"/>
      <c r="AI56" s="780"/>
      <c r="AJ56" s="781"/>
      <c r="AK56" s="854"/>
      <c r="AL56" s="852"/>
      <c r="AM56" s="852"/>
      <c r="AN56" s="852"/>
      <c r="AO56" s="852"/>
      <c r="AP56" s="852"/>
      <c r="AQ56" s="852"/>
      <c r="AR56" s="852"/>
      <c r="AS56" s="852"/>
      <c r="AT56" s="852"/>
      <c r="AU56" s="852"/>
      <c r="AV56" s="852"/>
      <c r="AW56" s="852"/>
      <c r="AX56" s="852"/>
      <c r="AY56" s="852"/>
      <c r="AZ56" s="855"/>
      <c r="BA56" s="855"/>
      <c r="BB56" s="855"/>
      <c r="BC56" s="855"/>
      <c r="BD56" s="855"/>
      <c r="BE56" s="846"/>
      <c r="BF56" s="846"/>
      <c r="BG56" s="846"/>
      <c r="BH56" s="846"/>
      <c r="BI56" s="847"/>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c r="A57" s="212">
        <v>30</v>
      </c>
      <c r="B57" s="773"/>
      <c r="C57" s="774"/>
      <c r="D57" s="774"/>
      <c r="E57" s="774"/>
      <c r="F57" s="774"/>
      <c r="G57" s="774"/>
      <c r="H57" s="774"/>
      <c r="I57" s="774"/>
      <c r="J57" s="774"/>
      <c r="K57" s="774"/>
      <c r="L57" s="774"/>
      <c r="M57" s="774"/>
      <c r="N57" s="774"/>
      <c r="O57" s="774"/>
      <c r="P57" s="775"/>
      <c r="Q57" s="851"/>
      <c r="R57" s="852"/>
      <c r="S57" s="852"/>
      <c r="T57" s="852"/>
      <c r="U57" s="852"/>
      <c r="V57" s="852"/>
      <c r="W57" s="852"/>
      <c r="X57" s="852"/>
      <c r="Y57" s="852"/>
      <c r="Z57" s="852"/>
      <c r="AA57" s="852"/>
      <c r="AB57" s="852"/>
      <c r="AC57" s="852"/>
      <c r="AD57" s="852"/>
      <c r="AE57" s="853"/>
      <c r="AF57" s="779"/>
      <c r="AG57" s="780"/>
      <c r="AH57" s="780"/>
      <c r="AI57" s="780"/>
      <c r="AJ57" s="781"/>
      <c r="AK57" s="854"/>
      <c r="AL57" s="852"/>
      <c r="AM57" s="852"/>
      <c r="AN57" s="852"/>
      <c r="AO57" s="852"/>
      <c r="AP57" s="852"/>
      <c r="AQ57" s="852"/>
      <c r="AR57" s="852"/>
      <c r="AS57" s="852"/>
      <c r="AT57" s="852"/>
      <c r="AU57" s="852"/>
      <c r="AV57" s="852"/>
      <c r="AW57" s="852"/>
      <c r="AX57" s="852"/>
      <c r="AY57" s="852"/>
      <c r="AZ57" s="855"/>
      <c r="BA57" s="855"/>
      <c r="BB57" s="855"/>
      <c r="BC57" s="855"/>
      <c r="BD57" s="855"/>
      <c r="BE57" s="846"/>
      <c r="BF57" s="846"/>
      <c r="BG57" s="846"/>
      <c r="BH57" s="846"/>
      <c r="BI57" s="847"/>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c r="A58" s="212">
        <v>31</v>
      </c>
      <c r="B58" s="773"/>
      <c r="C58" s="774"/>
      <c r="D58" s="774"/>
      <c r="E58" s="774"/>
      <c r="F58" s="774"/>
      <c r="G58" s="774"/>
      <c r="H58" s="774"/>
      <c r="I58" s="774"/>
      <c r="J58" s="774"/>
      <c r="K58" s="774"/>
      <c r="L58" s="774"/>
      <c r="M58" s="774"/>
      <c r="N58" s="774"/>
      <c r="O58" s="774"/>
      <c r="P58" s="775"/>
      <c r="Q58" s="851"/>
      <c r="R58" s="852"/>
      <c r="S58" s="852"/>
      <c r="T58" s="852"/>
      <c r="U58" s="852"/>
      <c r="V58" s="852"/>
      <c r="W58" s="852"/>
      <c r="X58" s="852"/>
      <c r="Y58" s="852"/>
      <c r="Z58" s="852"/>
      <c r="AA58" s="852"/>
      <c r="AB58" s="852"/>
      <c r="AC58" s="852"/>
      <c r="AD58" s="852"/>
      <c r="AE58" s="853"/>
      <c r="AF58" s="779"/>
      <c r="AG58" s="780"/>
      <c r="AH58" s="780"/>
      <c r="AI58" s="780"/>
      <c r="AJ58" s="781"/>
      <c r="AK58" s="854"/>
      <c r="AL58" s="852"/>
      <c r="AM58" s="852"/>
      <c r="AN58" s="852"/>
      <c r="AO58" s="852"/>
      <c r="AP58" s="852"/>
      <c r="AQ58" s="852"/>
      <c r="AR58" s="852"/>
      <c r="AS58" s="852"/>
      <c r="AT58" s="852"/>
      <c r="AU58" s="852"/>
      <c r="AV58" s="852"/>
      <c r="AW58" s="852"/>
      <c r="AX58" s="852"/>
      <c r="AY58" s="852"/>
      <c r="AZ58" s="855"/>
      <c r="BA58" s="855"/>
      <c r="BB58" s="855"/>
      <c r="BC58" s="855"/>
      <c r="BD58" s="855"/>
      <c r="BE58" s="846"/>
      <c r="BF58" s="846"/>
      <c r="BG58" s="846"/>
      <c r="BH58" s="846"/>
      <c r="BI58" s="847"/>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c r="A59" s="212">
        <v>32</v>
      </c>
      <c r="B59" s="773"/>
      <c r="C59" s="774"/>
      <c r="D59" s="774"/>
      <c r="E59" s="774"/>
      <c r="F59" s="774"/>
      <c r="G59" s="774"/>
      <c r="H59" s="774"/>
      <c r="I59" s="774"/>
      <c r="J59" s="774"/>
      <c r="K59" s="774"/>
      <c r="L59" s="774"/>
      <c r="M59" s="774"/>
      <c r="N59" s="774"/>
      <c r="O59" s="774"/>
      <c r="P59" s="775"/>
      <c r="Q59" s="851"/>
      <c r="R59" s="852"/>
      <c r="S59" s="852"/>
      <c r="T59" s="852"/>
      <c r="U59" s="852"/>
      <c r="V59" s="852"/>
      <c r="W59" s="852"/>
      <c r="X59" s="852"/>
      <c r="Y59" s="852"/>
      <c r="Z59" s="852"/>
      <c r="AA59" s="852"/>
      <c r="AB59" s="852"/>
      <c r="AC59" s="852"/>
      <c r="AD59" s="852"/>
      <c r="AE59" s="853"/>
      <c r="AF59" s="779"/>
      <c r="AG59" s="780"/>
      <c r="AH59" s="780"/>
      <c r="AI59" s="780"/>
      <c r="AJ59" s="781"/>
      <c r="AK59" s="854"/>
      <c r="AL59" s="852"/>
      <c r="AM59" s="852"/>
      <c r="AN59" s="852"/>
      <c r="AO59" s="852"/>
      <c r="AP59" s="852"/>
      <c r="AQ59" s="852"/>
      <c r="AR59" s="852"/>
      <c r="AS59" s="852"/>
      <c r="AT59" s="852"/>
      <c r="AU59" s="852"/>
      <c r="AV59" s="852"/>
      <c r="AW59" s="852"/>
      <c r="AX59" s="852"/>
      <c r="AY59" s="852"/>
      <c r="AZ59" s="855"/>
      <c r="BA59" s="855"/>
      <c r="BB59" s="855"/>
      <c r="BC59" s="855"/>
      <c r="BD59" s="855"/>
      <c r="BE59" s="846"/>
      <c r="BF59" s="846"/>
      <c r="BG59" s="846"/>
      <c r="BH59" s="846"/>
      <c r="BI59" s="847"/>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c r="A60" s="212">
        <v>33</v>
      </c>
      <c r="B60" s="773"/>
      <c r="C60" s="774"/>
      <c r="D60" s="774"/>
      <c r="E60" s="774"/>
      <c r="F60" s="774"/>
      <c r="G60" s="774"/>
      <c r="H60" s="774"/>
      <c r="I60" s="774"/>
      <c r="J60" s="774"/>
      <c r="K60" s="774"/>
      <c r="L60" s="774"/>
      <c r="M60" s="774"/>
      <c r="N60" s="774"/>
      <c r="O60" s="774"/>
      <c r="P60" s="775"/>
      <c r="Q60" s="851"/>
      <c r="R60" s="852"/>
      <c r="S60" s="852"/>
      <c r="T60" s="852"/>
      <c r="U60" s="852"/>
      <c r="V60" s="852"/>
      <c r="W60" s="852"/>
      <c r="X60" s="852"/>
      <c r="Y60" s="852"/>
      <c r="Z60" s="852"/>
      <c r="AA60" s="852"/>
      <c r="AB60" s="852"/>
      <c r="AC60" s="852"/>
      <c r="AD60" s="852"/>
      <c r="AE60" s="853"/>
      <c r="AF60" s="779"/>
      <c r="AG60" s="780"/>
      <c r="AH60" s="780"/>
      <c r="AI60" s="780"/>
      <c r="AJ60" s="781"/>
      <c r="AK60" s="854"/>
      <c r="AL60" s="852"/>
      <c r="AM60" s="852"/>
      <c r="AN60" s="852"/>
      <c r="AO60" s="852"/>
      <c r="AP60" s="852"/>
      <c r="AQ60" s="852"/>
      <c r="AR60" s="852"/>
      <c r="AS60" s="852"/>
      <c r="AT60" s="852"/>
      <c r="AU60" s="852"/>
      <c r="AV60" s="852"/>
      <c r="AW60" s="852"/>
      <c r="AX60" s="852"/>
      <c r="AY60" s="852"/>
      <c r="AZ60" s="855"/>
      <c r="BA60" s="855"/>
      <c r="BB60" s="855"/>
      <c r="BC60" s="855"/>
      <c r="BD60" s="855"/>
      <c r="BE60" s="846"/>
      <c r="BF60" s="846"/>
      <c r="BG60" s="846"/>
      <c r="BH60" s="846"/>
      <c r="BI60" s="847"/>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c r="A61" s="212">
        <v>34</v>
      </c>
      <c r="B61" s="773"/>
      <c r="C61" s="774"/>
      <c r="D61" s="774"/>
      <c r="E61" s="774"/>
      <c r="F61" s="774"/>
      <c r="G61" s="774"/>
      <c r="H61" s="774"/>
      <c r="I61" s="774"/>
      <c r="J61" s="774"/>
      <c r="K61" s="774"/>
      <c r="L61" s="774"/>
      <c r="M61" s="774"/>
      <c r="N61" s="774"/>
      <c r="O61" s="774"/>
      <c r="P61" s="775"/>
      <c r="Q61" s="851"/>
      <c r="R61" s="852"/>
      <c r="S61" s="852"/>
      <c r="T61" s="852"/>
      <c r="U61" s="852"/>
      <c r="V61" s="852"/>
      <c r="W61" s="852"/>
      <c r="X61" s="852"/>
      <c r="Y61" s="852"/>
      <c r="Z61" s="852"/>
      <c r="AA61" s="852"/>
      <c r="AB61" s="852"/>
      <c r="AC61" s="852"/>
      <c r="AD61" s="852"/>
      <c r="AE61" s="853"/>
      <c r="AF61" s="779"/>
      <c r="AG61" s="780"/>
      <c r="AH61" s="780"/>
      <c r="AI61" s="780"/>
      <c r="AJ61" s="781"/>
      <c r="AK61" s="854"/>
      <c r="AL61" s="852"/>
      <c r="AM61" s="852"/>
      <c r="AN61" s="852"/>
      <c r="AO61" s="852"/>
      <c r="AP61" s="852"/>
      <c r="AQ61" s="852"/>
      <c r="AR61" s="852"/>
      <c r="AS61" s="852"/>
      <c r="AT61" s="852"/>
      <c r="AU61" s="852"/>
      <c r="AV61" s="852"/>
      <c r="AW61" s="852"/>
      <c r="AX61" s="852"/>
      <c r="AY61" s="852"/>
      <c r="AZ61" s="855"/>
      <c r="BA61" s="855"/>
      <c r="BB61" s="855"/>
      <c r="BC61" s="855"/>
      <c r="BD61" s="855"/>
      <c r="BE61" s="846"/>
      <c r="BF61" s="846"/>
      <c r="BG61" s="846"/>
      <c r="BH61" s="846"/>
      <c r="BI61" s="847"/>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c r="A62" s="212">
        <v>35</v>
      </c>
      <c r="B62" s="773"/>
      <c r="C62" s="774"/>
      <c r="D62" s="774"/>
      <c r="E62" s="774"/>
      <c r="F62" s="774"/>
      <c r="G62" s="774"/>
      <c r="H62" s="774"/>
      <c r="I62" s="774"/>
      <c r="J62" s="774"/>
      <c r="K62" s="774"/>
      <c r="L62" s="774"/>
      <c r="M62" s="774"/>
      <c r="N62" s="774"/>
      <c r="O62" s="774"/>
      <c r="P62" s="775"/>
      <c r="Q62" s="851"/>
      <c r="R62" s="852"/>
      <c r="S62" s="852"/>
      <c r="T62" s="852"/>
      <c r="U62" s="852"/>
      <c r="V62" s="852"/>
      <c r="W62" s="852"/>
      <c r="X62" s="852"/>
      <c r="Y62" s="852"/>
      <c r="Z62" s="852"/>
      <c r="AA62" s="852"/>
      <c r="AB62" s="852"/>
      <c r="AC62" s="852"/>
      <c r="AD62" s="852"/>
      <c r="AE62" s="853"/>
      <c r="AF62" s="779"/>
      <c r="AG62" s="780"/>
      <c r="AH62" s="780"/>
      <c r="AI62" s="780"/>
      <c r="AJ62" s="781"/>
      <c r="AK62" s="854"/>
      <c r="AL62" s="852"/>
      <c r="AM62" s="852"/>
      <c r="AN62" s="852"/>
      <c r="AO62" s="852"/>
      <c r="AP62" s="852"/>
      <c r="AQ62" s="852"/>
      <c r="AR62" s="852"/>
      <c r="AS62" s="852"/>
      <c r="AT62" s="852"/>
      <c r="AU62" s="852"/>
      <c r="AV62" s="852"/>
      <c r="AW62" s="852"/>
      <c r="AX62" s="852"/>
      <c r="AY62" s="852"/>
      <c r="AZ62" s="855"/>
      <c r="BA62" s="855"/>
      <c r="BB62" s="855"/>
      <c r="BC62" s="855"/>
      <c r="BD62" s="855"/>
      <c r="BE62" s="846"/>
      <c r="BF62" s="846"/>
      <c r="BG62" s="846"/>
      <c r="BH62" s="846"/>
      <c r="BI62" s="847"/>
      <c r="BJ62" s="863" t="s">
        <v>379</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c r="A63" s="215" t="s">
        <v>361</v>
      </c>
      <c r="B63" s="808" t="s">
        <v>380</v>
      </c>
      <c r="C63" s="809"/>
      <c r="D63" s="809"/>
      <c r="E63" s="809"/>
      <c r="F63" s="809"/>
      <c r="G63" s="809"/>
      <c r="H63" s="809"/>
      <c r="I63" s="809"/>
      <c r="J63" s="809"/>
      <c r="K63" s="809"/>
      <c r="L63" s="809"/>
      <c r="M63" s="809"/>
      <c r="N63" s="809"/>
      <c r="O63" s="809"/>
      <c r="P63" s="810"/>
      <c r="Q63" s="856"/>
      <c r="R63" s="857"/>
      <c r="S63" s="857"/>
      <c r="T63" s="857"/>
      <c r="U63" s="857"/>
      <c r="V63" s="857"/>
      <c r="W63" s="857"/>
      <c r="X63" s="857"/>
      <c r="Y63" s="857"/>
      <c r="Z63" s="857"/>
      <c r="AA63" s="857"/>
      <c r="AB63" s="857"/>
      <c r="AC63" s="857"/>
      <c r="AD63" s="857"/>
      <c r="AE63" s="858"/>
      <c r="AF63" s="859">
        <v>17</v>
      </c>
      <c r="AG63" s="860"/>
      <c r="AH63" s="860"/>
      <c r="AI63" s="860"/>
      <c r="AJ63" s="861"/>
      <c r="AK63" s="862"/>
      <c r="AL63" s="857"/>
      <c r="AM63" s="857"/>
      <c r="AN63" s="857"/>
      <c r="AO63" s="857"/>
      <c r="AP63" s="860">
        <v>228</v>
      </c>
      <c r="AQ63" s="860"/>
      <c r="AR63" s="860"/>
      <c r="AS63" s="860"/>
      <c r="AT63" s="860"/>
      <c r="AU63" s="860">
        <v>29</v>
      </c>
      <c r="AV63" s="860"/>
      <c r="AW63" s="860"/>
      <c r="AX63" s="860"/>
      <c r="AY63" s="860"/>
      <c r="AZ63" s="864"/>
      <c r="BA63" s="864"/>
      <c r="BB63" s="864"/>
      <c r="BC63" s="864"/>
      <c r="BD63" s="864"/>
      <c r="BE63" s="865"/>
      <c r="BF63" s="865"/>
      <c r="BG63" s="865"/>
      <c r="BH63" s="865"/>
      <c r="BI63" s="866"/>
      <c r="BJ63" s="867" t="s">
        <v>107</v>
      </c>
      <c r="BK63" s="868"/>
      <c r="BL63" s="868"/>
      <c r="BM63" s="868"/>
      <c r="BN63" s="86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c r="A65" s="203" t="s">
        <v>381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c r="A66" s="758" t="s">
        <v>382</v>
      </c>
      <c r="B66" s="759"/>
      <c r="C66" s="759"/>
      <c r="D66" s="759"/>
      <c r="E66" s="759"/>
      <c r="F66" s="759"/>
      <c r="G66" s="759"/>
      <c r="H66" s="759"/>
      <c r="I66" s="759"/>
      <c r="J66" s="759"/>
      <c r="K66" s="759"/>
      <c r="L66" s="759"/>
      <c r="M66" s="759"/>
      <c r="N66" s="759"/>
      <c r="O66" s="759"/>
      <c r="P66" s="760"/>
      <c r="Q66" s="735" t="s">
        <v>383</v>
      </c>
      <c r="R66" s="736"/>
      <c r="S66" s="736"/>
      <c r="T66" s="736"/>
      <c r="U66" s="737"/>
      <c r="V66" s="735" t="s">
        <v>384</v>
      </c>
      <c r="W66" s="736"/>
      <c r="X66" s="736"/>
      <c r="Y66" s="736"/>
      <c r="Z66" s="737"/>
      <c r="AA66" s="735" t="s">
        <v>385</v>
      </c>
      <c r="AB66" s="736"/>
      <c r="AC66" s="736"/>
      <c r="AD66" s="736"/>
      <c r="AE66" s="737"/>
      <c r="AF66" s="870" t="s">
        <v>386</v>
      </c>
      <c r="AG66" s="831"/>
      <c r="AH66" s="831"/>
      <c r="AI66" s="831"/>
      <c r="AJ66" s="871"/>
      <c r="AK66" s="735" t="s">
        <v>387</v>
      </c>
      <c r="AL66" s="759"/>
      <c r="AM66" s="759"/>
      <c r="AN66" s="759"/>
      <c r="AO66" s="760"/>
      <c r="AP66" s="735" t="s">
        <v>388</v>
      </c>
      <c r="AQ66" s="736"/>
      <c r="AR66" s="736"/>
      <c r="AS66" s="736"/>
      <c r="AT66" s="737"/>
      <c r="AU66" s="735" t="s">
        <v>389</v>
      </c>
      <c r="AV66" s="736"/>
      <c r="AW66" s="736"/>
      <c r="AX66" s="736"/>
      <c r="AY66" s="737"/>
      <c r="AZ66" s="735" t="s">
        <v>348</v>
      </c>
      <c r="BA66" s="736"/>
      <c r="BB66" s="736"/>
      <c r="BC66" s="736"/>
      <c r="BD66" s="747"/>
      <c r="BE66" s="216"/>
      <c r="BF66" s="216"/>
      <c r="BG66" s="216"/>
      <c r="BH66" s="216"/>
      <c r="BI66" s="216"/>
      <c r="BJ66" s="216"/>
      <c r="BK66" s="216"/>
      <c r="BL66" s="216"/>
      <c r="BM66" s="216"/>
      <c r="BN66" s="216"/>
      <c r="BO66" s="216"/>
      <c r="BP66" s="216"/>
      <c r="BQ66" s="213">
        <v>60</v>
      </c>
      <c r="BR66" s="218"/>
      <c r="BS66" s="881"/>
      <c r="BT66" s="882"/>
      <c r="BU66" s="882"/>
      <c r="BV66" s="882"/>
      <c r="BW66" s="882"/>
      <c r="BX66" s="882"/>
      <c r="BY66" s="882"/>
      <c r="BZ66" s="882"/>
      <c r="CA66" s="882"/>
      <c r="CB66" s="882"/>
      <c r="CC66" s="882"/>
      <c r="CD66" s="882"/>
      <c r="CE66" s="882"/>
      <c r="CF66" s="882"/>
      <c r="CG66" s="883"/>
      <c r="CH66" s="878"/>
      <c r="CI66" s="879"/>
      <c r="CJ66" s="879"/>
      <c r="CK66" s="879"/>
      <c r="CL66" s="880"/>
      <c r="CM66" s="878"/>
      <c r="CN66" s="879"/>
      <c r="CO66" s="879"/>
      <c r="CP66" s="879"/>
      <c r="CQ66" s="880"/>
      <c r="CR66" s="878"/>
      <c r="CS66" s="879"/>
      <c r="CT66" s="879"/>
      <c r="CU66" s="879"/>
      <c r="CV66" s="880"/>
      <c r="CW66" s="878"/>
      <c r="CX66" s="879"/>
      <c r="CY66" s="879"/>
      <c r="CZ66" s="879"/>
      <c r="DA66" s="880"/>
      <c r="DB66" s="878"/>
      <c r="DC66" s="879"/>
      <c r="DD66" s="879"/>
      <c r="DE66" s="879"/>
      <c r="DF66" s="880"/>
      <c r="DG66" s="878"/>
      <c r="DH66" s="879"/>
      <c r="DI66" s="879"/>
      <c r="DJ66" s="879"/>
      <c r="DK66" s="880"/>
      <c r="DL66" s="878"/>
      <c r="DM66" s="879"/>
      <c r="DN66" s="879"/>
      <c r="DO66" s="879"/>
      <c r="DP66" s="880"/>
      <c r="DQ66" s="878"/>
      <c r="DR66" s="879"/>
      <c r="DS66" s="879"/>
      <c r="DT66" s="879"/>
      <c r="DU66" s="880"/>
      <c r="DV66" s="875"/>
      <c r="DW66" s="876"/>
      <c r="DX66" s="876"/>
      <c r="DY66" s="876"/>
      <c r="DZ66" s="877"/>
      <c r="EA66" s="197"/>
    </row>
    <row r="67" spans="1:131" s="198" customFormat="1" ht="26.25" customHeight="1" thickBot="1">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72"/>
      <c r="AG67" s="834"/>
      <c r="AH67" s="834"/>
      <c r="AI67" s="834"/>
      <c r="AJ67" s="873"/>
      <c r="AK67" s="87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81"/>
      <c r="BT67" s="882"/>
      <c r="BU67" s="882"/>
      <c r="BV67" s="882"/>
      <c r="BW67" s="882"/>
      <c r="BX67" s="882"/>
      <c r="BY67" s="882"/>
      <c r="BZ67" s="882"/>
      <c r="CA67" s="882"/>
      <c r="CB67" s="882"/>
      <c r="CC67" s="882"/>
      <c r="CD67" s="882"/>
      <c r="CE67" s="882"/>
      <c r="CF67" s="882"/>
      <c r="CG67" s="883"/>
      <c r="CH67" s="878"/>
      <c r="CI67" s="879"/>
      <c r="CJ67" s="879"/>
      <c r="CK67" s="879"/>
      <c r="CL67" s="880"/>
      <c r="CM67" s="878"/>
      <c r="CN67" s="879"/>
      <c r="CO67" s="879"/>
      <c r="CP67" s="879"/>
      <c r="CQ67" s="880"/>
      <c r="CR67" s="878"/>
      <c r="CS67" s="879"/>
      <c r="CT67" s="879"/>
      <c r="CU67" s="879"/>
      <c r="CV67" s="880"/>
      <c r="CW67" s="878"/>
      <c r="CX67" s="879"/>
      <c r="CY67" s="879"/>
      <c r="CZ67" s="879"/>
      <c r="DA67" s="880"/>
      <c r="DB67" s="878"/>
      <c r="DC67" s="879"/>
      <c r="DD67" s="879"/>
      <c r="DE67" s="879"/>
      <c r="DF67" s="880"/>
      <c r="DG67" s="878"/>
      <c r="DH67" s="879"/>
      <c r="DI67" s="879"/>
      <c r="DJ67" s="879"/>
      <c r="DK67" s="880"/>
      <c r="DL67" s="878"/>
      <c r="DM67" s="879"/>
      <c r="DN67" s="879"/>
      <c r="DO67" s="879"/>
      <c r="DP67" s="880"/>
      <c r="DQ67" s="878"/>
      <c r="DR67" s="879"/>
      <c r="DS67" s="879"/>
      <c r="DT67" s="879"/>
      <c r="DU67" s="880"/>
      <c r="DV67" s="875"/>
      <c r="DW67" s="876"/>
      <c r="DX67" s="876"/>
      <c r="DY67" s="876"/>
      <c r="DZ67" s="877"/>
      <c r="EA67" s="197"/>
    </row>
    <row r="68" spans="1:131" s="198" customFormat="1" ht="26.25" customHeight="1" thickTop="1">
      <c r="A68" s="209">
        <v>1</v>
      </c>
      <c r="B68" s="887" t="s">
        <v>539</v>
      </c>
      <c r="C68" s="888"/>
      <c r="D68" s="888"/>
      <c r="E68" s="888"/>
      <c r="F68" s="888"/>
      <c r="G68" s="888"/>
      <c r="H68" s="888"/>
      <c r="I68" s="888"/>
      <c r="J68" s="888"/>
      <c r="K68" s="888"/>
      <c r="L68" s="888"/>
      <c r="M68" s="888"/>
      <c r="N68" s="888"/>
      <c r="O68" s="888"/>
      <c r="P68" s="889"/>
      <c r="Q68" s="890">
        <v>1117</v>
      </c>
      <c r="R68" s="884"/>
      <c r="S68" s="884"/>
      <c r="T68" s="884"/>
      <c r="U68" s="884"/>
      <c r="V68" s="884">
        <v>1062</v>
      </c>
      <c r="W68" s="884"/>
      <c r="X68" s="884"/>
      <c r="Y68" s="884"/>
      <c r="Z68" s="884"/>
      <c r="AA68" s="884">
        <v>55</v>
      </c>
      <c r="AB68" s="884"/>
      <c r="AC68" s="884"/>
      <c r="AD68" s="884"/>
      <c r="AE68" s="884"/>
      <c r="AF68" s="884">
        <v>55</v>
      </c>
      <c r="AG68" s="884"/>
      <c r="AH68" s="884"/>
      <c r="AI68" s="884"/>
      <c r="AJ68" s="884"/>
      <c r="AK68" s="884">
        <v>0</v>
      </c>
      <c r="AL68" s="884"/>
      <c r="AM68" s="884"/>
      <c r="AN68" s="884"/>
      <c r="AO68" s="884"/>
      <c r="AP68" s="884">
        <v>111</v>
      </c>
      <c r="AQ68" s="884"/>
      <c r="AR68" s="884"/>
      <c r="AS68" s="884"/>
      <c r="AT68" s="884"/>
      <c r="AU68" s="884">
        <v>12</v>
      </c>
      <c r="AV68" s="884"/>
      <c r="AW68" s="884"/>
      <c r="AX68" s="884"/>
      <c r="AY68" s="884"/>
      <c r="AZ68" s="885"/>
      <c r="BA68" s="885"/>
      <c r="BB68" s="885"/>
      <c r="BC68" s="885"/>
      <c r="BD68" s="886"/>
      <c r="BE68" s="216"/>
      <c r="BF68" s="216"/>
      <c r="BG68" s="216"/>
      <c r="BH68" s="216"/>
      <c r="BI68" s="216"/>
      <c r="BJ68" s="216"/>
      <c r="BK68" s="216"/>
      <c r="BL68" s="216"/>
      <c r="BM68" s="216"/>
      <c r="BN68" s="216"/>
      <c r="BO68" s="216"/>
      <c r="BP68" s="216"/>
      <c r="BQ68" s="213">
        <v>62</v>
      </c>
      <c r="BR68" s="218"/>
      <c r="BS68" s="881"/>
      <c r="BT68" s="882"/>
      <c r="BU68" s="882"/>
      <c r="BV68" s="882"/>
      <c r="BW68" s="882"/>
      <c r="BX68" s="882"/>
      <c r="BY68" s="882"/>
      <c r="BZ68" s="882"/>
      <c r="CA68" s="882"/>
      <c r="CB68" s="882"/>
      <c r="CC68" s="882"/>
      <c r="CD68" s="882"/>
      <c r="CE68" s="882"/>
      <c r="CF68" s="882"/>
      <c r="CG68" s="883"/>
      <c r="CH68" s="878"/>
      <c r="CI68" s="879"/>
      <c r="CJ68" s="879"/>
      <c r="CK68" s="879"/>
      <c r="CL68" s="880"/>
      <c r="CM68" s="878"/>
      <c r="CN68" s="879"/>
      <c r="CO68" s="879"/>
      <c r="CP68" s="879"/>
      <c r="CQ68" s="880"/>
      <c r="CR68" s="878"/>
      <c r="CS68" s="879"/>
      <c r="CT68" s="879"/>
      <c r="CU68" s="879"/>
      <c r="CV68" s="880"/>
      <c r="CW68" s="878"/>
      <c r="CX68" s="879"/>
      <c r="CY68" s="879"/>
      <c r="CZ68" s="879"/>
      <c r="DA68" s="880"/>
      <c r="DB68" s="878"/>
      <c r="DC68" s="879"/>
      <c r="DD68" s="879"/>
      <c r="DE68" s="879"/>
      <c r="DF68" s="880"/>
      <c r="DG68" s="878"/>
      <c r="DH68" s="879"/>
      <c r="DI68" s="879"/>
      <c r="DJ68" s="879"/>
      <c r="DK68" s="880"/>
      <c r="DL68" s="878"/>
      <c r="DM68" s="879"/>
      <c r="DN68" s="879"/>
      <c r="DO68" s="879"/>
      <c r="DP68" s="880"/>
      <c r="DQ68" s="878"/>
      <c r="DR68" s="879"/>
      <c r="DS68" s="879"/>
      <c r="DT68" s="879"/>
      <c r="DU68" s="880"/>
      <c r="DV68" s="875"/>
      <c r="DW68" s="876"/>
      <c r="DX68" s="876"/>
      <c r="DY68" s="876"/>
      <c r="DZ68" s="877"/>
      <c r="EA68" s="197"/>
    </row>
    <row r="69" spans="1:131" s="198" customFormat="1" ht="26.25" customHeight="1">
      <c r="A69" s="212">
        <v>2</v>
      </c>
      <c r="B69" s="891" t="s">
        <v>540</v>
      </c>
      <c r="C69" s="892"/>
      <c r="D69" s="892"/>
      <c r="E69" s="892"/>
      <c r="F69" s="892"/>
      <c r="G69" s="892"/>
      <c r="H69" s="892"/>
      <c r="I69" s="892"/>
      <c r="J69" s="892"/>
      <c r="K69" s="892"/>
      <c r="L69" s="892"/>
      <c r="M69" s="892"/>
      <c r="N69" s="892"/>
      <c r="O69" s="892"/>
      <c r="P69" s="893"/>
      <c r="Q69" s="894">
        <v>1503</v>
      </c>
      <c r="R69" s="849"/>
      <c r="S69" s="849"/>
      <c r="T69" s="849"/>
      <c r="U69" s="849"/>
      <c r="V69" s="849">
        <v>1499</v>
      </c>
      <c r="W69" s="849"/>
      <c r="X69" s="849"/>
      <c r="Y69" s="849"/>
      <c r="Z69" s="849"/>
      <c r="AA69" s="849">
        <v>5</v>
      </c>
      <c r="AB69" s="849"/>
      <c r="AC69" s="849"/>
      <c r="AD69" s="849"/>
      <c r="AE69" s="849"/>
      <c r="AF69" s="849">
        <v>5</v>
      </c>
      <c r="AG69" s="849"/>
      <c r="AH69" s="849"/>
      <c r="AI69" s="849"/>
      <c r="AJ69" s="849"/>
      <c r="AK69" s="849">
        <v>21</v>
      </c>
      <c r="AL69" s="849"/>
      <c r="AM69" s="849"/>
      <c r="AN69" s="849"/>
      <c r="AO69" s="849"/>
      <c r="AP69" s="849">
        <v>0</v>
      </c>
      <c r="AQ69" s="849"/>
      <c r="AR69" s="849"/>
      <c r="AS69" s="849"/>
      <c r="AT69" s="849"/>
      <c r="AU69" s="849">
        <v>21</v>
      </c>
      <c r="AV69" s="849"/>
      <c r="AW69" s="849"/>
      <c r="AX69" s="849"/>
      <c r="AY69" s="849"/>
      <c r="AZ69" s="895"/>
      <c r="BA69" s="895"/>
      <c r="BB69" s="895"/>
      <c r="BC69" s="895"/>
      <c r="BD69" s="896"/>
      <c r="BE69" s="216"/>
      <c r="BF69" s="216"/>
      <c r="BG69" s="216"/>
      <c r="BH69" s="216"/>
      <c r="BI69" s="216"/>
      <c r="BJ69" s="216"/>
      <c r="BK69" s="216"/>
      <c r="BL69" s="216"/>
      <c r="BM69" s="216"/>
      <c r="BN69" s="216"/>
      <c r="BO69" s="216"/>
      <c r="BP69" s="216"/>
      <c r="BQ69" s="213">
        <v>63</v>
      </c>
      <c r="BR69" s="218"/>
      <c r="BS69" s="881"/>
      <c r="BT69" s="882"/>
      <c r="BU69" s="882"/>
      <c r="BV69" s="882"/>
      <c r="BW69" s="882"/>
      <c r="BX69" s="882"/>
      <c r="BY69" s="882"/>
      <c r="BZ69" s="882"/>
      <c r="CA69" s="882"/>
      <c r="CB69" s="882"/>
      <c r="CC69" s="882"/>
      <c r="CD69" s="882"/>
      <c r="CE69" s="882"/>
      <c r="CF69" s="882"/>
      <c r="CG69" s="883"/>
      <c r="CH69" s="878"/>
      <c r="CI69" s="879"/>
      <c r="CJ69" s="879"/>
      <c r="CK69" s="879"/>
      <c r="CL69" s="880"/>
      <c r="CM69" s="878"/>
      <c r="CN69" s="879"/>
      <c r="CO69" s="879"/>
      <c r="CP69" s="879"/>
      <c r="CQ69" s="880"/>
      <c r="CR69" s="878"/>
      <c r="CS69" s="879"/>
      <c r="CT69" s="879"/>
      <c r="CU69" s="879"/>
      <c r="CV69" s="880"/>
      <c r="CW69" s="878"/>
      <c r="CX69" s="879"/>
      <c r="CY69" s="879"/>
      <c r="CZ69" s="879"/>
      <c r="DA69" s="880"/>
      <c r="DB69" s="878"/>
      <c r="DC69" s="879"/>
      <c r="DD69" s="879"/>
      <c r="DE69" s="879"/>
      <c r="DF69" s="880"/>
      <c r="DG69" s="878"/>
      <c r="DH69" s="879"/>
      <c r="DI69" s="879"/>
      <c r="DJ69" s="879"/>
      <c r="DK69" s="880"/>
      <c r="DL69" s="878"/>
      <c r="DM69" s="879"/>
      <c r="DN69" s="879"/>
      <c r="DO69" s="879"/>
      <c r="DP69" s="880"/>
      <c r="DQ69" s="878"/>
      <c r="DR69" s="879"/>
      <c r="DS69" s="879"/>
      <c r="DT69" s="879"/>
      <c r="DU69" s="880"/>
      <c r="DV69" s="875"/>
      <c r="DW69" s="876"/>
      <c r="DX69" s="876"/>
      <c r="DY69" s="876"/>
      <c r="DZ69" s="877"/>
      <c r="EA69" s="197"/>
    </row>
    <row r="70" spans="1:131" s="198" customFormat="1" ht="26.25" customHeight="1">
      <c r="A70" s="212">
        <v>3</v>
      </c>
      <c r="B70" s="891" t="s">
        <v>541</v>
      </c>
      <c r="C70" s="892"/>
      <c r="D70" s="892"/>
      <c r="E70" s="892"/>
      <c r="F70" s="892"/>
      <c r="G70" s="892"/>
      <c r="H70" s="892"/>
      <c r="I70" s="892"/>
      <c r="J70" s="892"/>
      <c r="K70" s="892"/>
      <c r="L70" s="892"/>
      <c r="M70" s="892"/>
      <c r="N70" s="892"/>
      <c r="O70" s="892"/>
      <c r="P70" s="893"/>
      <c r="Q70" s="894">
        <v>1197</v>
      </c>
      <c r="R70" s="849"/>
      <c r="S70" s="849"/>
      <c r="T70" s="849"/>
      <c r="U70" s="849"/>
      <c r="V70" s="849">
        <v>1157</v>
      </c>
      <c r="W70" s="849"/>
      <c r="X70" s="849"/>
      <c r="Y70" s="849"/>
      <c r="Z70" s="849"/>
      <c r="AA70" s="849">
        <v>40</v>
      </c>
      <c r="AB70" s="849"/>
      <c r="AC70" s="849"/>
      <c r="AD70" s="849"/>
      <c r="AE70" s="849"/>
      <c r="AF70" s="849">
        <v>40</v>
      </c>
      <c r="AG70" s="849"/>
      <c r="AH70" s="849"/>
      <c r="AI70" s="849"/>
      <c r="AJ70" s="849"/>
      <c r="AK70" s="849">
        <v>0</v>
      </c>
      <c r="AL70" s="849"/>
      <c r="AM70" s="849"/>
      <c r="AN70" s="849"/>
      <c r="AO70" s="849"/>
      <c r="AP70" s="849">
        <v>1617</v>
      </c>
      <c r="AQ70" s="849"/>
      <c r="AR70" s="849"/>
      <c r="AS70" s="849"/>
      <c r="AT70" s="849"/>
      <c r="AU70" s="849">
        <v>63</v>
      </c>
      <c r="AV70" s="849"/>
      <c r="AW70" s="849"/>
      <c r="AX70" s="849"/>
      <c r="AY70" s="849"/>
      <c r="AZ70" s="895"/>
      <c r="BA70" s="895"/>
      <c r="BB70" s="895"/>
      <c r="BC70" s="895"/>
      <c r="BD70" s="896"/>
      <c r="BE70" s="216"/>
      <c r="BF70" s="216"/>
      <c r="BG70" s="216"/>
      <c r="BH70" s="216"/>
      <c r="BI70" s="216"/>
      <c r="BJ70" s="216"/>
      <c r="BK70" s="216"/>
      <c r="BL70" s="216"/>
      <c r="BM70" s="216"/>
      <c r="BN70" s="216"/>
      <c r="BO70" s="216"/>
      <c r="BP70" s="216"/>
      <c r="BQ70" s="213">
        <v>64</v>
      </c>
      <c r="BR70" s="218"/>
      <c r="BS70" s="881"/>
      <c r="BT70" s="882"/>
      <c r="BU70" s="882"/>
      <c r="BV70" s="882"/>
      <c r="BW70" s="882"/>
      <c r="BX70" s="882"/>
      <c r="BY70" s="882"/>
      <c r="BZ70" s="882"/>
      <c r="CA70" s="882"/>
      <c r="CB70" s="882"/>
      <c r="CC70" s="882"/>
      <c r="CD70" s="882"/>
      <c r="CE70" s="882"/>
      <c r="CF70" s="882"/>
      <c r="CG70" s="883"/>
      <c r="CH70" s="878"/>
      <c r="CI70" s="879"/>
      <c r="CJ70" s="879"/>
      <c r="CK70" s="879"/>
      <c r="CL70" s="880"/>
      <c r="CM70" s="878"/>
      <c r="CN70" s="879"/>
      <c r="CO70" s="879"/>
      <c r="CP70" s="879"/>
      <c r="CQ70" s="880"/>
      <c r="CR70" s="878"/>
      <c r="CS70" s="879"/>
      <c r="CT70" s="879"/>
      <c r="CU70" s="879"/>
      <c r="CV70" s="880"/>
      <c r="CW70" s="878"/>
      <c r="CX70" s="879"/>
      <c r="CY70" s="879"/>
      <c r="CZ70" s="879"/>
      <c r="DA70" s="880"/>
      <c r="DB70" s="878"/>
      <c r="DC70" s="879"/>
      <c r="DD70" s="879"/>
      <c r="DE70" s="879"/>
      <c r="DF70" s="880"/>
      <c r="DG70" s="878"/>
      <c r="DH70" s="879"/>
      <c r="DI70" s="879"/>
      <c r="DJ70" s="879"/>
      <c r="DK70" s="880"/>
      <c r="DL70" s="878"/>
      <c r="DM70" s="879"/>
      <c r="DN70" s="879"/>
      <c r="DO70" s="879"/>
      <c r="DP70" s="880"/>
      <c r="DQ70" s="878"/>
      <c r="DR70" s="879"/>
      <c r="DS70" s="879"/>
      <c r="DT70" s="879"/>
      <c r="DU70" s="880"/>
      <c r="DV70" s="875"/>
      <c r="DW70" s="876"/>
      <c r="DX70" s="876"/>
      <c r="DY70" s="876"/>
      <c r="DZ70" s="877"/>
      <c r="EA70" s="197"/>
    </row>
    <row r="71" spans="1:131" s="198" customFormat="1" ht="26.25" customHeight="1">
      <c r="A71" s="212">
        <v>4</v>
      </c>
      <c r="B71" s="891" t="s">
        <v>542</v>
      </c>
      <c r="C71" s="892"/>
      <c r="D71" s="892"/>
      <c r="E71" s="892"/>
      <c r="F71" s="892"/>
      <c r="G71" s="892"/>
      <c r="H71" s="892"/>
      <c r="I71" s="892"/>
      <c r="J71" s="892"/>
      <c r="K71" s="892"/>
      <c r="L71" s="892"/>
      <c r="M71" s="892"/>
      <c r="N71" s="892"/>
      <c r="O71" s="892"/>
      <c r="P71" s="893"/>
      <c r="Q71" s="894">
        <v>503</v>
      </c>
      <c r="R71" s="849"/>
      <c r="S71" s="849"/>
      <c r="T71" s="849"/>
      <c r="U71" s="849"/>
      <c r="V71" s="849">
        <v>483</v>
      </c>
      <c r="W71" s="849"/>
      <c r="X71" s="849"/>
      <c r="Y71" s="849"/>
      <c r="Z71" s="849"/>
      <c r="AA71" s="849">
        <v>20</v>
      </c>
      <c r="AB71" s="849"/>
      <c r="AC71" s="849"/>
      <c r="AD71" s="849"/>
      <c r="AE71" s="849"/>
      <c r="AF71" s="849">
        <v>20</v>
      </c>
      <c r="AG71" s="849"/>
      <c r="AH71" s="849"/>
      <c r="AI71" s="849"/>
      <c r="AJ71" s="849"/>
      <c r="AK71" s="849">
        <v>0</v>
      </c>
      <c r="AL71" s="849"/>
      <c r="AM71" s="849"/>
      <c r="AN71" s="849"/>
      <c r="AO71" s="849"/>
      <c r="AP71" s="849">
        <v>0</v>
      </c>
      <c r="AQ71" s="849"/>
      <c r="AR71" s="849"/>
      <c r="AS71" s="849"/>
      <c r="AT71" s="849"/>
      <c r="AU71" s="849">
        <v>0</v>
      </c>
      <c r="AV71" s="849"/>
      <c r="AW71" s="849"/>
      <c r="AX71" s="849"/>
      <c r="AY71" s="849"/>
      <c r="AZ71" s="895"/>
      <c r="BA71" s="895"/>
      <c r="BB71" s="895"/>
      <c r="BC71" s="895"/>
      <c r="BD71" s="896"/>
      <c r="BE71" s="216"/>
      <c r="BF71" s="216"/>
      <c r="BG71" s="216"/>
      <c r="BH71" s="216"/>
      <c r="BI71" s="216"/>
      <c r="BJ71" s="216"/>
      <c r="BK71" s="216"/>
      <c r="BL71" s="216"/>
      <c r="BM71" s="216"/>
      <c r="BN71" s="216"/>
      <c r="BO71" s="216"/>
      <c r="BP71" s="216"/>
      <c r="BQ71" s="213">
        <v>65</v>
      </c>
      <c r="BR71" s="218"/>
      <c r="BS71" s="881"/>
      <c r="BT71" s="882"/>
      <c r="BU71" s="882"/>
      <c r="BV71" s="882"/>
      <c r="BW71" s="882"/>
      <c r="BX71" s="882"/>
      <c r="BY71" s="882"/>
      <c r="BZ71" s="882"/>
      <c r="CA71" s="882"/>
      <c r="CB71" s="882"/>
      <c r="CC71" s="882"/>
      <c r="CD71" s="882"/>
      <c r="CE71" s="882"/>
      <c r="CF71" s="882"/>
      <c r="CG71" s="883"/>
      <c r="CH71" s="878"/>
      <c r="CI71" s="879"/>
      <c r="CJ71" s="879"/>
      <c r="CK71" s="879"/>
      <c r="CL71" s="880"/>
      <c r="CM71" s="878"/>
      <c r="CN71" s="879"/>
      <c r="CO71" s="879"/>
      <c r="CP71" s="879"/>
      <c r="CQ71" s="880"/>
      <c r="CR71" s="878"/>
      <c r="CS71" s="879"/>
      <c r="CT71" s="879"/>
      <c r="CU71" s="879"/>
      <c r="CV71" s="880"/>
      <c r="CW71" s="878"/>
      <c r="CX71" s="879"/>
      <c r="CY71" s="879"/>
      <c r="CZ71" s="879"/>
      <c r="DA71" s="880"/>
      <c r="DB71" s="878"/>
      <c r="DC71" s="879"/>
      <c r="DD71" s="879"/>
      <c r="DE71" s="879"/>
      <c r="DF71" s="880"/>
      <c r="DG71" s="878"/>
      <c r="DH71" s="879"/>
      <c r="DI71" s="879"/>
      <c r="DJ71" s="879"/>
      <c r="DK71" s="880"/>
      <c r="DL71" s="878"/>
      <c r="DM71" s="879"/>
      <c r="DN71" s="879"/>
      <c r="DO71" s="879"/>
      <c r="DP71" s="880"/>
      <c r="DQ71" s="878"/>
      <c r="DR71" s="879"/>
      <c r="DS71" s="879"/>
      <c r="DT71" s="879"/>
      <c r="DU71" s="880"/>
      <c r="DV71" s="875"/>
      <c r="DW71" s="876"/>
      <c r="DX71" s="876"/>
      <c r="DY71" s="876"/>
      <c r="DZ71" s="877"/>
      <c r="EA71" s="197"/>
    </row>
    <row r="72" spans="1:131" s="198" customFormat="1" ht="26.25" customHeight="1">
      <c r="A72" s="212">
        <v>5</v>
      </c>
      <c r="B72" s="891" t="s">
        <v>543</v>
      </c>
      <c r="C72" s="892"/>
      <c r="D72" s="892"/>
      <c r="E72" s="892"/>
      <c r="F72" s="892"/>
      <c r="G72" s="892"/>
      <c r="H72" s="892"/>
      <c r="I72" s="892"/>
      <c r="J72" s="892"/>
      <c r="K72" s="892"/>
      <c r="L72" s="892"/>
      <c r="M72" s="892"/>
      <c r="N72" s="892"/>
      <c r="O72" s="892"/>
      <c r="P72" s="893"/>
      <c r="Q72" s="894">
        <v>5199</v>
      </c>
      <c r="R72" s="849"/>
      <c r="S72" s="849"/>
      <c r="T72" s="849"/>
      <c r="U72" s="849"/>
      <c r="V72" s="849">
        <v>3904</v>
      </c>
      <c r="W72" s="849"/>
      <c r="X72" s="849"/>
      <c r="Y72" s="849"/>
      <c r="Z72" s="849"/>
      <c r="AA72" s="849">
        <v>1295</v>
      </c>
      <c r="AB72" s="849"/>
      <c r="AC72" s="849"/>
      <c r="AD72" s="849"/>
      <c r="AE72" s="849"/>
      <c r="AF72" s="849">
        <v>1295</v>
      </c>
      <c r="AG72" s="849"/>
      <c r="AH72" s="849"/>
      <c r="AI72" s="849"/>
      <c r="AJ72" s="849"/>
      <c r="AK72" s="849">
        <v>5</v>
      </c>
      <c r="AL72" s="849"/>
      <c r="AM72" s="849"/>
      <c r="AN72" s="849"/>
      <c r="AO72" s="849"/>
      <c r="AP72" s="849">
        <v>0</v>
      </c>
      <c r="AQ72" s="849"/>
      <c r="AR72" s="849"/>
      <c r="AS72" s="849"/>
      <c r="AT72" s="849"/>
      <c r="AU72" s="849">
        <v>5</v>
      </c>
      <c r="AV72" s="849"/>
      <c r="AW72" s="849"/>
      <c r="AX72" s="849"/>
      <c r="AY72" s="849"/>
      <c r="AZ72" s="895"/>
      <c r="BA72" s="895"/>
      <c r="BB72" s="895"/>
      <c r="BC72" s="895"/>
      <c r="BD72" s="896"/>
      <c r="BE72" s="216"/>
      <c r="BF72" s="216"/>
      <c r="BG72" s="216"/>
      <c r="BH72" s="216"/>
      <c r="BI72" s="216"/>
      <c r="BJ72" s="216"/>
      <c r="BK72" s="216"/>
      <c r="BL72" s="216"/>
      <c r="BM72" s="216"/>
      <c r="BN72" s="216"/>
      <c r="BO72" s="216"/>
      <c r="BP72" s="216"/>
      <c r="BQ72" s="213">
        <v>66</v>
      </c>
      <c r="BR72" s="218"/>
      <c r="BS72" s="881"/>
      <c r="BT72" s="882"/>
      <c r="BU72" s="882"/>
      <c r="BV72" s="882"/>
      <c r="BW72" s="882"/>
      <c r="BX72" s="882"/>
      <c r="BY72" s="882"/>
      <c r="BZ72" s="882"/>
      <c r="CA72" s="882"/>
      <c r="CB72" s="882"/>
      <c r="CC72" s="882"/>
      <c r="CD72" s="882"/>
      <c r="CE72" s="882"/>
      <c r="CF72" s="882"/>
      <c r="CG72" s="883"/>
      <c r="CH72" s="878"/>
      <c r="CI72" s="879"/>
      <c r="CJ72" s="879"/>
      <c r="CK72" s="879"/>
      <c r="CL72" s="880"/>
      <c r="CM72" s="878"/>
      <c r="CN72" s="879"/>
      <c r="CO72" s="879"/>
      <c r="CP72" s="879"/>
      <c r="CQ72" s="880"/>
      <c r="CR72" s="878"/>
      <c r="CS72" s="879"/>
      <c r="CT72" s="879"/>
      <c r="CU72" s="879"/>
      <c r="CV72" s="880"/>
      <c r="CW72" s="878"/>
      <c r="CX72" s="879"/>
      <c r="CY72" s="879"/>
      <c r="CZ72" s="879"/>
      <c r="DA72" s="880"/>
      <c r="DB72" s="878"/>
      <c r="DC72" s="879"/>
      <c r="DD72" s="879"/>
      <c r="DE72" s="879"/>
      <c r="DF72" s="880"/>
      <c r="DG72" s="878"/>
      <c r="DH72" s="879"/>
      <c r="DI72" s="879"/>
      <c r="DJ72" s="879"/>
      <c r="DK72" s="880"/>
      <c r="DL72" s="878"/>
      <c r="DM72" s="879"/>
      <c r="DN72" s="879"/>
      <c r="DO72" s="879"/>
      <c r="DP72" s="880"/>
      <c r="DQ72" s="878"/>
      <c r="DR72" s="879"/>
      <c r="DS72" s="879"/>
      <c r="DT72" s="879"/>
      <c r="DU72" s="880"/>
      <c r="DV72" s="875"/>
      <c r="DW72" s="876"/>
      <c r="DX72" s="876"/>
      <c r="DY72" s="876"/>
      <c r="DZ72" s="877"/>
      <c r="EA72" s="197"/>
    </row>
    <row r="73" spans="1:131" s="198" customFormat="1" ht="26.25" customHeight="1">
      <c r="A73" s="212">
        <v>6</v>
      </c>
      <c r="B73" s="891" t="s">
        <v>544</v>
      </c>
      <c r="C73" s="892"/>
      <c r="D73" s="892"/>
      <c r="E73" s="892"/>
      <c r="F73" s="892"/>
      <c r="G73" s="892"/>
      <c r="H73" s="892"/>
      <c r="I73" s="892"/>
      <c r="J73" s="892"/>
      <c r="K73" s="892"/>
      <c r="L73" s="892"/>
      <c r="M73" s="892"/>
      <c r="N73" s="892"/>
      <c r="O73" s="892"/>
      <c r="P73" s="893"/>
      <c r="Q73" s="894">
        <v>11</v>
      </c>
      <c r="R73" s="849"/>
      <c r="S73" s="849"/>
      <c r="T73" s="849"/>
      <c r="U73" s="849"/>
      <c r="V73" s="849">
        <v>11</v>
      </c>
      <c r="W73" s="849"/>
      <c r="X73" s="849"/>
      <c r="Y73" s="849"/>
      <c r="Z73" s="849"/>
      <c r="AA73" s="849">
        <v>0</v>
      </c>
      <c r="AB73" s="849"/>
      <c r="AC73" s="849"/>
      <c r="AD73" s="849"/>
      <c r="AE73" s="849"/>
      <c r="AF73" s="849">
        <v>0</v>
      </c>
      <c r="AG73" s="849"/>
      <c r="AH73" s="849"/>
      <c r="AI73" s="849"/>
      <c r="AJ73" s="849"/>
      <c r="AK73" s="849">
        <v>0</v>
      </c>
      <c r="AL73" s="849"/>
      <c r="AM73" s="849"/>
      <c r="AN73" s="849"/>
      <c r="AO73" s="849"/>
      <c r="AP73" s="849">
        <v>0</v>
      </c>
      <c r="AQ73" s="849"/>
      <c r="AR73" s="849"/>
      <c r="AS73" s="849"/>
      <c r="AT73" s="849"/>
      <c r="AU73" s="849">
        <v>0</v>
      </c>
      <c r="AV73" s="849"/>
      <c r="AW73" s="849"/>
      <c r="AX73" s="849"/>
      <c r="AY73" s="849"/>
      <c r="AZ73" s="895"/>
      <c r="BA73" s="895"/>
      <c r="BB73" s="895"/>
      <c r="BC73" s="895"/>
      <c r="BD73" s="896"/>
      <c r="BE73" s="216"/>
      <c r="BF73" s="216"/>
      <c r="BG73" s="216"/>
      <c r="BH73" s="216"/>
      <c r="BI73" s="216"/>
      <c r="BJ73" s="216"/>
      <c r="BK73" s="216"/>
      <c r="BL73" s="216"/>
      <c r="BM73" s="216"/>
      <c r="BN73" s="216"/>
      <c r="BO73" s="216"/>
      <c r="BP73" s="216"/>
      <c r="BQ73" s="213">
        <v>67</v>
      </c>
      <c r="BR73" s="218"/>
      <c r="BS73" s="881"/>
      <c r="BT73" s="882"/>
      <c r="BU73" s="882"/>
      <c r="BV73" s="882"/>
      <c r="BW73" s="882"/>
      <c r="BX73" s="882"/>
      <c r="BY73" s="882"/>
      <c r="BZ73" s="882"/>
      <c r="CA73" s="882"/>
      <c r="CB73" s="882"/>
      <c r="CC73" s="882"/>
      <c r="CD73" s="882"/>
      <c r="CE73" s="882"/>
      <c r="CF73" s="882"/>
      <c r="CG73" s="883"/>
      <c r="CH73" s="878"/>
      <c r="CI73" s="879"/>
      <c r="CJ73" s="879"/>
      <c r="CK73" s="879"/>
      <c r="CL73" s="880"/>
      <c r="CM73" s="878"/>
      <c r="CN73" s="879"/>
      <c r="CO73" s="879"/>
      <c r="CP73" s="879"/>
      <c r="CQ73" s="880"/>
      <c r="CR73" s="878"/>
      <c r="CS73" s="879"/>
      <c r="CT73" s="879"/>
      <c r="CU73" s="879"/>
      <c r="CV73" s="880"/>
      <c r="CW73" s="878"/>
      <c r="CX73" s="879"/>
      <c r="CY73" s="879"/>
      <c r="CZ73" s="879"/>
      <c r="DA73" s="880"/>
      <c r="DB73" s="878"/>
      <c r="DC73" s="879"/>
      <c r="DD73" s="879"/>
      <c r="DE73" s="879"/>
      <c r="DF73" s="880"/>
      <c r="DG73" s="878"/>
      <c r="DH73" s="879"/>
      <c r="DI73" s="879"/>
      <c r="DJ73" s="879"/>
      <c r="DK73" s="880"/>
      <c r="DL73" s="878"/>
      <c r="DM73" s="879"/>
      <c r="DN73" s="879"/>
      <c r="DO73" s="879"/>
      <c r="DP73" s="880"/>
      <c r="DQ73" s="878"/>
      <c r="DR73" s="879"/>
      <c r="DS73" s="879"/>
      <c r="DT73" s="879"/>
      <c r="DU73" s="880"/>
      <c r="DV73" s="875"/>
      <c r="DW73" s="876"/>
      <c r="DX73" s="876"/>
      <c r="DY73" s="876"/>
      <c r="DZ73" s="877"/>
      <c r="EA73" s="197"/>
    </row>
    <row r="74" spans="1:131" s="198" customFormat="1" ht="26.25" customHeight="1">
      <c r="A74" s="212">
        <v>7</v>
      </c>
      <c r="B74" s="891" t="s">
        <v>545</v>
      </c>
      <c r="C74" s="892"/>
      <c r="D74" s="892"/>
      <c r="E74" s="892"/>
      <c r="F74" s="892"/>
      <c r="G74" s="892"/>
      <c r="H74" s="892"/>
      <c r="I74" s="892"/>
      <c r="J74" s="892"/>
      <c r="K74" s="892"/>
      <c r="L74" s="892"/>
      <c r="M74" s="892"/>
      <c r="N74" s="892"/>
      <c r="O74" s="892"/>
      <c r="P74" s="893"/>
      <c r="Q74" s="894">
        <v>1316</v>
      </c>
      <c r="R74" s="849"/>
      <c r="S74" s="849"/>
      <c r="T74" s="849"/>
      <c r="U74" s="849"/>
      <c r="V74" s="849">
        <v>543</v>
      </c>
      <c r="W74" s="849"/>
      <c r="X74" s="849"/>
      <c r="Y74" s="849"/>
      <c r="Z74" s="849"/>
      <c r="AA74" s="849">
        <v>772</v>
      </c>
      <c r="AB74" s="849"/>
      <c r="AC74" s="849"/>
      <c r="AD74" s="849"/>
      <c r="AE74" s="849"/>
      <c r="AF74" s="849">
        <v>772</v>
      </c>
      <c r="AG74" s="849"/>
      <c r="AH74" s="849"/>
      <c r="AI74" s="849"/>
      <c r="AJ74" s="849"/>
      <c r="AK74" s="849">
        <v>0</v>
      </c>
      <c r="AL74" s="849"/>
      <c r="AM74" s="849"/>
      <c r="AN74" s="849"/>
      <c r="AO74" s="849"/>
      <c r="AP74" s="849">
        <v>0</v>
      </c>
      <c r="AQ74" s="849"/>
      <c r="AR74" s="849"/>
      <c r="AS74" s="849"/>
      <c r="AT74" s="849"/>
      <c r="AU74" s="849">
        <v>0</v>
      </c>
      <c r="AV74" s="849"/>
      <c r="AW74" s="849"/>
      <c r="AX74" s="849"/>
      <c r="AY74" s="849"/>
      <c r="AZ74" s="895"/>
      <c r="BA74" s="895"/>
      <c r="BB74" s="895"/>
      <c r="BC74" s="895"/>
      <c r="BD74" s="896"/>
      <c r="BE74" s="216"/>
      <c r="BF74" s="216"/>
      <c r="BG74" s="216"/>
      <c r="BH74" s="216"/>
      <c r="BI74" s="216"/>
      <c r="BJ74" s="216"/>
      <c r="BK74" s="216"/>
      <c r="BL74" s="216"/>
      <c r="BM74" s="216"/>
      <c r="BN74" s="216"/>
      <c r="BO74" s="216"/>
      <c r="BP74" s="216"/>
      <c r="BQ74" s="213">
        <v>68</v>
      </c>
      <c r="BR74" s="218"/>
      <c r="BS74" s="881"/>
      <c r="BT74" s="882"/>
      <c r="BU74" s="882"/>
      <c r="BV74" s="882"/>
      <c r="BW74" s="882"/>
      <c r="BX74" s="882"/>
      <c r="BY74" s="882"/>
      <c r="BZ74" s="882"/>
      <c r="CA74" s="882"/>
      <c r="CB74" s="882"/>
      <c r="CC74" s="882"/>
      <c r="CD74" s="882"/>
      <c r="CE74" s="882"/>
      <c r="CF74" s="882"/>
      <c r="CG74" s="883"/>
      <c r="CH74" s="878"/>
      <c r="CI74" s="879"/>
      <c r="CJ74" s="879"/>
      <c r="CK74" s="879"/>
      <c r="CL74" s="880"/>
      <c r="CM74" s="878"/>
      <c r="CN74" s="879"/>
      <c r="CO74" s="879"/>
      <c r="CP74" s="879"/>
      <c r="CQ74" s="880"/>
      <c r="CR74" s="878"/>
      <c r="CS74" s="879"/>
      <c r="CT74" s="879"/>
      <c r="CU74" s="879"/>
      <c r="CV74" s="880"/>
      <c r="CW74" s="878"/>
      <c r="CX74" s="879"/>
      <c r="CY74" s="879"/>
      <c r="CZ74" s="879"/>
      <c r="DA74" s="880"/>
      <c r="DB74" s="878"/>
      <c r="DC74" s="879"/>
      <c r="DD74" s="879"/>
      <c r="DE74" s="879"/>
      <c r="DF74" s="880"/>
      <c r="DG74" s="878"/>
      <c r="DH74" s="879"/>
      <c r="DI74" s="879"/>
      <c r="DJ74" s="879"/>
      <c r="DK74" s="880"/>
      <c r="DL74" s="878"/>
      <c r="DM74" s="879"/>
      <c r="DN74" s="879"/>
      <c r="DO74" s="879"/>
      <c r="DP74" s="880"/>
      <c r="DQ74" s="878"/>
      <c r="DR74" s="879"/>
      <c r="DS74" s="879"/>
      <c r="DT74" s="879"/>
      <c r="DU74" s="880"/>
      <c r="DV74" s="875"/>
      <c r="DW74" s="876"/>
      <c r="DX74" s="876"/>
      <c r="DY74" s="876"/>
      <c r="DZ74" s="877"/>
      <c r="EA74" s="197"/>
    </row>
    <row r="75" spans="1:131" s="198" customFormat="1" ht="26.25" customHeight="1">
      <c r="A75" s="212">
        <v>8</v>
      </c>
      <c r="B75" s="891" t="s">
        <v>546</v>
      </c>
      <c r="C75" s="892"/>
      <c r="D75" s="892"/>
      <c r="E75" s="892"/>
      <c r="F75" s="892"/>
      <c r="G75" s="892"/>
      <c r="H75" s="892"/>
      <c r="I75" s="892"/>
      <c r="J75" s="892"/>
      <c r="K75" s="892"/>
      <c r="L75" s="892"/>
      <c r="M75" s="892"/>
      <c r="N75" s="892"/>
      <c r="O75" s="892"/>
      <c r="P75" s="893"/>
      <c r="Q75" s="897">
        <v>147</v>
      </c>
      <c r="R75" s="898"/>
      <c r="S75" s="898"/>
      <c r="T75" s="898"/>
      <c r="U75" s="848"/>
      <c r="V75" s="899">
        <v>139</v>
      </c>
      <c r="W75" s="898"/>
      <c r="X75" s="898"/>
      <c r="Y75" s="898"/>
      <c r="Z75" s="848"/>
      <c r="AA75" s="899">
        <v>8</v>
      </c>
      <c r="AB75" s="898"/>
      <c r="AC75" s="898"/>
      <c r="AD75" s="898"/>
      <c r="AE75" s="848"/>
      <c r="AF75" s="899">
        <v>8</v>
      </c>
      <c r="AG75" s="898"/>
      <c r="AH75" s="898"/>
      <c r="AI75" s="898"/>
      <c r="AJ75" s="848"/>
      <c r="AK75" s="899">
        <v>0</v>
      </c>
      <c r="AL75" s="898"/>
      <c r="AM75" s="898"/>
      <c r="AN75" s="898"/>
      <c r="AO75" s="848"/>
      <c r="AP75" s="899">
        <v>0</v>
      </c>
      <c r="AQ75" s="898"/>
      <c r="AR75" s="898"/>
      <c r="AS75" s="898"/>
      <c r="AT75" s="848"/>
      <c r="AU75" s="899">
        <v>0</v>
      </c>
      <c r="AV75" s="898"/>
      <c r="AW75" s="898"/>
      <c r="AX75" s="898"/>
      <c r="AY75" s="848"/>
      <c r="AZ75" s="895"/>
      <c r="BA75" s="895"/>
      <c r="BB75" s="895"/>
      <c r="BC75" s="895"/>
      <c r="BD75" s="896"/>
      <c r="BE75" s="216"/>
      <c r="BF75" s="216"/>
      <c r="BG75" s="216"/>
      <c r="BH75" s="216"/>
      <c r="BI75" s="216"/>
      <c r="BJ75" s="216"/>
      <c r="BK75" s="216"/>
      <c r="BL75" s="216"/>
      <c r="BM75" s="216"/>
      <c r="BN75" s="216"/>
      <c r="BO75" s="216"/>
      <c r="BP75" s="216"/>
      <c r="BQ75" s="213">
        <v>69</v>
      </c>
      <c r="BR75" s="218"/>
      <c r="BS75" s="881"/>
      <c r="BT75" s="882"/>
      <c r="BU75" s="882"/>
      <c r="BV75" s="882"/>
      <c r="BW75" s="882"/>
      <c r="BX75" s="882"/>
      <c r="BY75" s="882"/>
      <c r="BZ75" s="882"/>
      <c r="CA75" s="882"/>
      <c r="CB75" s="882"/>
      <c r="CC75" s="882"/>
      <c r="CD75" s="882"/>
      <c r="CE75" s="882"/>
      <c r="CF75" s="882"/>
      <c r="CG75" s="883"/>
      <c r="CH75" s="878"/>
      <c r="CI75" s="879"/>
      <c r="CJ75" s="879"/>
      <c r="CK75" s="879"/>
      <c r="CL75" s="880"/>
      <c r="CM75" s="878"/>
      <c r="CN75" s="879"/>
      <c r="CO75" s="879"/>
      <c r="CP75" s="879"/>
      <c r="CQ75" s="880"/>
      <c r="CR75" s="878"/>
      <c r="CS75" s="879"/>
      <c r="CT75" s="879"/>
      <c r="CU75" s="879"/>
      <c r="CV75" s="880"/>
      <c r="CW75" s="878"/>
      <c r="CX75" s="879"/>
      <c r="CY75" s="879"/>
      <c r="CZ75" s="879"/>
      <c r="DA75" s="880"/>
      <c r="DB75" s="878"/>
      <c r="DC75" s="879"/>
      <c r="DD75" s="879"/>
      <c r="DE75" s="879"/>
      <c r="DF75" s="880"/>
      <c r="DG75" s="878"/>
      <c r="DH75" s="879"/>
      <c r="DI75" s="879"/>
      <c r="DJ75" s="879"/>
      <c r="DK75" s="880"/>
      <c r="DL75" s="878"/>
      <c r="DM75" s="879"/>
      <c r="DN75" s="879"/>
      <c r="DO75" s="879"/>
      <c r="DP75" s="880"/>
      <c r="DQ75" s="878"/>
      <c r="DR75" s="879"/>
      <c r="DS75" s="879"/>
      <c r="DT75" s="879"/>
      <c r="DU75" s="880"/>
      <c r="DV75" s="875"/>
      <c r="DW75" s="876"/>
      <c r="DX75" s="876"/>
      <c r="DY75" s="876"/>
      <c r="DZ75" s="877"/>
      <c r="EA75" s="197"/>
    </row>
    <row r="76" spans="1:131" s="198" customFormat="1" ht="26.25" customHeight="1">
      <c r="A76" s="212">
        <v>9</v>
      </c>
      <c r="B76" s="891" t="s">
        <v>547</v>
      </c>
      <c r="C76" s="892"/>
      <c r="D76" s="892"/>
      <c r="E76" s="892"/>
      <c r="F76" s="892"/>
      <c r="G76" s="892"/>
      <c r="H76" s="892"/>
      <c r="I76" s="892"/>
      <c r="J76" s="892"/>
      <c r="K76" s="892"/>
      <c r="L76" s="892"/>
      <c r="M76" s="892"/>
      <c r="N76" s="892"/>
      <c r="O76" s="892"/>
      <c r="P76" s="893"/>
      <c r="Q76" s="897">
        <v>50</v>
      </c>
      <c r="R76" s="898"/>
      <c r="S76" s="898"/>
      <c r="T76" s="898"/>
      <c r="U76" s="848"/>
      <c r="V76" s="899">
        <v>45</v>
      </c>
      <c r="W76" s="898"/>
      <c r="X76" s="898"/>
      <c r="Y76" s="898"/>
      <c r="Z76" s="848"/>
      <c r="AA76" s="899">
        <v>5</v>
      </c>
      <c r="AB76" s="898"/>
      <c r="AC76" s="898"/>
      <c r="AD76" s="898"/>
      <c r="AE76" s="848"/>
      <c r="AF76" s="899">
        <v>5</v>
      </c>
      <c r="AG76" s="898"/>
      <c r="AH76" s="898"/>
      <c r="AI76" s="898"/>
      <c r="AJ76" s="848"/>
      <c r="AK76" s="899">
        <v>0</v>
      </c>
      <c r="AL76" s="898"/>
      <c r="AM76" s="898"/>
      <c r="AN76" s="898"/>
      <c r="AO76" s="848"/>
      <c r="AP76" s="899">
        <v>0</v>
      </c>
      <c r="AQ76" s="898"/>
      <c r="AR76" s="898"/>
      <c r="AS76" s="898"/>
      <c r="AT76" s="848"/>
      <c r="AU76" s="899">
        <v>0</v>
      </c>
      <c r="AV76" s="898"/>
      <c r="AW76" s="898"/>
      <c r="AX76" s="898"/>
      <c r="AY76" s="848"/>
      <c r="AZ76" s="895"/>
      <c r="BA76" s="895"/>
      <c r="BB76" s="895"/>
      <c r="BC76" s="895"/>
      <c r="BD76" s="896"/>
      <c r="BE76" s="216"/>
      <c r="BF76" s="216"/>
      <c r="BG76" s="216"/>
      <c r="BH76" s="216"/>
      <c r="BI76" s="216"/>
      <c r="BJ76" s="216"/>
      <c r="BK76" s="216"/>
      <c r="BL76" s="216"/>
      <c r="BM76" s="216"/>
      <c r="BN76" s="216"/>
      <c r="BO76" s="216"/>
      <c r="BP76" s="216"/>
      <c r="BQ76" s="213">
        <v>70</v>
      </c>
      <c r="BR76" s="218"/>
      <c r="BS76" s="881"/>
      <c r="BT76" s="882"/>
      <c r="BU76" s="882"/>
      <c r="BV76" s="882"/>
      <c r="BW76" s="882"/>
      <c r="BX76" s="882"/>
      <c r="BY76" s="882"/>
      <c r="BZ76" s="882"/>
      <c r="CA76" s="882"/>
      <c r="CB76" s="882"/>
      <c r="CC76" s="882"/>
      <c r="CD76" s="882"/>
      <c r="CE76" s="882"/>
      <c r="CF76" s="882"/>
      <c r="CG76" s="883"/>
      <c r="CH76" s="878"/>
      <c r="CI76" s="879"/>
      <c r="CJ76" s="879"/>
      <c r="CK76" s="879"/>
      <c r="CL76" s="880"/>
      <c r="CM76" s="878"/>
      <c r="CN76" s="879"/>
      <c r="CO76" s="879"/>
      <c r="CP76" s="879"/>
      <c r="CQ76" s="880"/>
      <c r="CR76" s="878"/>
      <c r="CS76" s="879"/>
      <c r="CT76" s="879"/>
      <c r="CU76" s="879"/>
      <c r="CV76" s="880"/>
      <c r="CW76" s="878"/>
      <c r="CX76" s="879"/>
      <c r="CY76" s="879"/>
      <c r="CZ76" s="879"/>
      <c r="DA76" s="880"/>
      <c r="DB76" s="878"/>
      <c r="DC76" s="879"/>
      <c r="DD76" s="879"/>
      <c r="DE76" s="879"/>
      <c r="DF76" s="880"/>
      <c r="DG76" s="878"/>
      <c r="DH76" s="879"/>
      <c r="DI76" s="879"/>
      <c r="DJ76" s="879"/>
      <c r="DK76" s="880"/>
      <c r="DL76" s="878"/>
      <c r="DM76" s="879"/>
      <c r="DN76" s="879"/>
      <c r="DO76" s="879"/>
      <c r="DP76" s="880"/>
      <c r="DQ76" s="878"/>
      <c r="DR76" s="879"/>
      <c r="DS76" s="879"/>
      <c r="DT76" s="879"/>
      <c r="DU76" s="880"/>
      <c r="DV76" s="875"/>
      <c r="DW76" s="876"/>
      <c r="DX76" s="876"/>
      <c r="DY76" s="876"/>
      <c r="DZ76" s="877"/>
      <c r="EA76" s="197"/>
    </row>
    <row r="77" spans="1:131" s="198" customFormat="1" ht="26.25" customHeight="1">
      <c r="A77" s="212">
        <v>10</v>
      </c>
      <c r="B77" s="891" t="s">
        <v>548</v>
      </c>
      <c r="C77" s="892"/>
      <c r="D77" s="892"/>
      <c r="E77" s="892"/>
      <c r="F77" s="892"/>
      <c r="G77" s="892"/>
      <c r="H77" s="892"/>
      <c r="I77" s="892"/>
      <c r="J77" s="892"/>
      <c r="K77" s="892"/>
      <c r="L77" s="892"/>
      <c r="M77" s="892"/>
      <c r="N77" s="892"/>
      <c r="O77" s="892"/>
      <c r="P77" s="893"/>
      <c r="Q77" s="897">
        <v>143449</v>
      </c>
      <c r="R77" s="898"/>
      <c r="S77" s="898"/>
      <c r="T77" s="898"/>
      <c r="U77" s="848"/>
      <c r="V77" s="899">
        <v>139730</v>
      </c>
      <c r="W77" s="898"/>
      <c r="X77" s="898"/>
      <c r="Y77" s="898"/>
      <c r="Z77" s="848"/>
      <c r="AA77" s="899">
        <v>3719</v>
      </c>
      <c r="AB77" s="898"/>
      <c r="AC77" s="898"/>
      <c r="AD77" s="898"/>
      <c r="AE77" s="848"/>
      <c r="AF77" s="899">
        <v>3719</v>
      </c>
      <c r="AG77" s="898"/>
      <c r="AH77" s="898"/>
      <c r="AI77" s="898"/>
      <c r="AJ77" s="848"/>
      <c r="AK77" s="899">
        <v>0</v>
      </c>
      <c r="AL77" s="898"/>
      <c r="AM77" s="898"/>
      <c r="AN77" s="898"/>
      <c r="AO77" s="848"/>
      <c r="AP77" s="899">
        <v>0</v>
      </c>
      <c r="AQ77" s="898"/>
      <c r="AR77" s="898"/>
      <c r="AS77" s="898"/>
      <c r="AT77" s="848"/>
      <c r="AU77" s="899">
        <v>0</v>
      </c>
      <c r="AV77" s="898"/>
      <c r="AW77" s="898"/>
      <c r="AX77" s="898"/>
      <c r="AY77" s="848"/>
      <c r="AZ77" s="895"/>
      <c r="BA77" s="895"/>
      <c r="BB77" s="895"/>
      <c r="BC77" s="895"/>
      <c r="BD77" s="896"/>
      <c r="BE77" s="216"/>
      <c r="BF77" s="216"/>
      <c r="BG77" s="216"/>
      <c r="BH77" s="216"/>
      <c r="BI77" s="216"/>
      <c r="BJ77" s="216"/>
      <c r="BK77" s="216"/>
      <c r="BL77" s="216"/>
      <c r="BM77" s="216"/>
      <c r="BN77" s="216"/>
      <c r="BO77" s="216"/>
      <c r="BP77" s="216"/>
      <c r="BQ77" s="213">
        <v>71</v>
      </c>
      <c r="BR77" s="218"/>
      <c r="BS77" s="881"/>
      <c r="BT77" s="882"/>
      <c r="BU77" s="882"/>
      <c r="BV77" s="882"/>
      <c r="BW77" s="882"/>
      <c r="BX77" s="882"/>
      <c r="BY77" s="882"/>
      <c r="BZ77" s="882"/>
      <c r="CA77" s="882"/>
      <c r="CB77" s="882"/>
      <c r="CC77" s="882"/>
      <c r="CD77" s="882"/>
      <c r="CE77" s="882"/>
      <c r="CF77" s="882"/>
      <c r="CG77" s="883"/>
      <c r="CH77" s="878"/>
      <c r="CI77" s="879"/>
      <c r="CJ77" s="879"/>
      <c r="CK77" s="879"/>
      <c r="CL77" s="880"/>
      <c r="CM77" s="878"/>
      <c r="CN77" s="879"/>
      <c r="CO77" s="879"/>
      <c r="CP77" s="879"/>
      <c r="CQ77" s="880"/>
      <c r="CR77" s="878"/>
      <c r="CS77" s="879"/>
      <c r="CT77" s="879"/>
      <c r="CU77" s="879"/>
      <c r="CV77" s="880"/>
      <c r="CW77" s="878"/>
      <c r="CX77" s="879"/>
      <c r="CY77" s="879"/>
      <c r="CZ77" s="879"/>
      <c r="DA77" s="880"/>
      <c r="DB77" s="878"/>
      <c r="DC77" s="879"/>
      <c r="DD77" s="879"/>
      <c r="DE77" s="879"/>
      <c r="DF77" s="880"/>
      <c r="DG77" s="878"/>
      <c r="DH77" s="879"/>
      <c r="DI77" s="879"/>
      <c r="DJ77" s="879"/>
      <c r="DK77" s="880"/>
      <c r="DL77" s="878"/>
      <c r="DM77" s="879"/>
      <c r="DN77" s="879"/>
      <c r="DO77" s="879"/>
      <c r="DP77" s="880"/>
      <c r="DQ77" s="878"/>
      <c r="DR77" s="879"/>
      <c r="DS77" s="879"/>
      <c r="DT77" s="879"/>
      <c r="DU77" s="880"/>
      <c r="DV77" s="875"/>
      <c r="DW77" s="876"/>
      <c r="DX77" s="876"/>
      <c r="DY77" s="876"/>
      <c r="DZ77" s="877"/>
      <c r="EA77" s="197"/>
    </row>
    <row r="78" spans="1:131" s="198" customFormat="1" ht="26.25" customHeight="1">
      <c r="A78" s="212">
        <v>11</v>
      </c>
      <c r="B78" s="891" t="s">
        <v>549</v>
      </c>
      <c r="C78" s="892"/>
      <c r="D78" s="892"/>
      <c r="E78" s="892"/>
      <c r="F78" s="892"/>
      <c r="G78" s="892"/>
      <c r="H78" s="892"/>
      <c r="I78" s="892"/>
      <c r="J78" s="892"/>
      <c r="K78" s="892"/>
      <c r="L78" s="892"/>
      <c r="M78" s="892"/>
      <c r="N78" s="892"/>
      <c r="O78" s="892"/>
      <c r="P78" s="893"/>
      <c r="Q78" s="894">
        <v>33</v>
      </c>
      <c r="R78" s="849"/>
      <c r="S78" s="849"/>
      <c r="T78" s="849"/>
      <c r="U78" s="849"/>
      <c r="V78" s="849">
        <v>29</v>
      </c>
      <c r="W78" s="849"/>
      <c r="X78" s="849"/>
      <c r="Y78" s="849"/>
      <c r="Z78" s="849"/>
      <c r="AA78" s="849">
        <v>4</v>
      </c>
      <c r="AB78" s="849"/>
      <c r="AC78" s="849"/>
      <c r="AD78" s="849"/>
      <c r="AE78" s="849"/>
      <c r="AF78" s="849">
        <v>4</v>
      </c>
      <c r="AG78" s="849"/>
      <c r="AH78" s="849"/>
      <c r="AI78" s="849"/>
      <c r="AJ78" s="849"/>
      <c r="AK78" s="849">
        <v>0</v>
      </c>
      <c r="AL78" s="849"/>
      <c r="AM78" s="849"/>
      <c r="AN78" s="849"/>
      <c r="AO78" s="849"/>
      <c r="AP78" s="849">
        <v>0</v>
      </c>
      <c r="AQ78" s="849"/>
      <c r="AR78" s="849"/>
      <c r="AS78" s="849"/>
      <c r="AT78" s="849"/>
      <c r="AU78" s="849">
        <v>0</v>
      </c>
      <c r="AV78" s="849"/>
      <c r="AW78" s="849"/>
      <c r="AX78" s="849"/>
      <c r="AY78" s="849"/>
      <c r="AZ78" s="895"/>
      <c r="BA78" s="895"/>
      <c r="BB78" s="895"/>
      <c r="BC78" s="895"/>
      <c r="BD78" s="896"/>
      <c r="BE78" s="216"/>
      <c r="BF78" s="216"/>
      <c r="BG78" s="216"/>
      <c r="BH78" s="216"/>
      <c r="BI78" s="216"/>
      <c r="BJ78" s="219"/>
      <c r="BK78" s="219"/>
      <c r="BL78" s="219"/>
      <c r="BM78" s="219"/>
      <c r="BN78" s="219"/>
      <c r="BO78" s="216"/>
      <c r="BP78" s="216"/>
      <c r="BQ78" s="213">
        <v>72</v>
      </c>
      <c r="BR78" s="218"/>
      <c r="BS78" s="881"/>
      <c r="BT78" s="882"/>
      <c r="BU78" s="882"/>
      <c r="BV78" s="882"/>
      <c r="BW78" s="882"/>
      <c r="BX78" s="882"/>
      <c r="BY78" s="882"/>
      <c r="BZ78" s="882"/>
      <c r="CA78" s="882"/>
      <c r="CB78" s="882"/>
      <c r="CC78" s="882"/>
      <c r="CD78" s="882"/>
      <c r="CE78" s="882"/>
      <c r="CF78" s="882"/>
      <c r="CG78" s="883"/>
      <c r="CH78" s="878"/>
      <c r="CI78" s="879"/>
      <c r="CJ78" s="879"/>
      <c r="CK78" s="879"/>
      <c r="CL78" s="880"/>
      <c r="CM78" s="878"/>
      <c r="CN78" s="879"/>
      <c r="CO78" s="879"/>
      <c r="CP78" s="879"/>
      <c r="CQ78" s="880"/>
      <c r="CR78" s="878"/>
      <c r="CS78" s="879"/>
      <c r="CT78" s="879"/>
      <c r="CU78" s="879"/>
      <c r="CV78" s="880"/>
      <c r="CW78" s="878"/>
      <c r="CX78" s="879"/>
      <c r="CY78" s="879"/>
      <c r="CZ78" s="879"/>
      <c r="DA78" s="880"/>
      <c r="DB78" s="878"/>
      <c r="DC78" s="879"/>
      <c r="DD78" s="879"/>
      <c r="DE78" s="879"/>
      <c r="DF78" s="880"/>
      <c r="DG78" s="878"/>
      <c r="DH78" s="879"/>
      <c r="DI78" s="879"/>
      <c r="DJ78" s="879"/>
      <c r="DK78" s="880"/>
      <c r="DL78" s="878"/>
      <c r="DM78" s="879"/>
      <c r="DN78" s="879"/>
      <c r="DO78" s="879"/>
      <c r="DP78" s="880"/>
      <c r="DQ78" s="878"/>
      <c r="DR78" s="879"/>
      <c r="DS78" s="879"/>
      <c r="DT78" s="879"/>
      <c r="DU78" s="880"/>
      <c r="DV78" s="875"/>
      <c r="DW78" s="876"/>
      <c r="DX78" s="876"/>
      <c r="DY78" s="876"/>
      <c r="DZ78" s="877"/>
      <c r="EA78" s="197"/>
    </row>
    <row r="79" spans="1:131" s="198" customFormat="1" ht="26.25" customHeight="1">
      <c r="A79" s="212">
        <v>12</v>
      </c>
      <c r="B79" s="891"/>
      <c r="C79" s="892"/>
      <c r="D79" s="892"/>
      <c r="E79" s="892"/>
      <c r="F79" s="892"/>
      <c r="G79" s="892"/>
      <c r="H79" s="892"/>
      <c r="I79" s="892"/>
      <c r="J79" s="892"/>
      <c r="K79" s="892"/>
      <c r="L79" s="892"/>
      <c r="M79" s="892"/>
      <c r="N79" s="892"/>
      <c r="O79" s="892"/>
      <c r="P79" s="893"/>
      <c r="Q79" s="894"/>
      <c r="R79" s="849"/>
      <c r="S79" s="849"/>
      <c r="T79" s="849"/>
      <c r="U79" s="849"/>
      <c r="V79" s="849"/>
      <c r="W79" s="849"/>
      <c r="X79" s="849"/>
      <c r="Y79" s="849"/>
      <c r="Z79" s="849"/>
      <c r="AA79" s="849"/>
      <c r="AB79" s="849"/>
      <c r="AC79" s="849"/>
      <c r="AD79" s="849"/>
      <c r="AE79" s="849"/>
      <c r="AF79" s="849"/>
      <c r="AG79" s="849"/>
      <c r="AH79" s="849"/>
      <c r="AI79" s="849"/>
      <c r="AJ79" s="849"/>
      <c r="AK79" s="849"/>
      <c r="AL79" s="849"/>
      <c r="AM79" s="849"/>
      <c r="AN79" s="849"/>
      <c r="AO79" s="849"/>
      <c r="AP79" s="849"/>
      <c r="AQ79" s="849"/>
      <c r="AR79" s="849"/>
      <c r="AS79" s="849"/>
      <c r="AT79" s="849"/>
      <c r="AU79" s="849"/>
      <c r="AV79" s="849"/>
      <c r="AW79" s="849"/>
      <c r="AX79" s="849"/>
      <c r="AY79" s="849"/>
      <c r="AZ79" s="895"/>
      <c r="BA79" s="895"/>
      <c r="BB79" s="895"/>
      <c r="BC79" s="895"/>
      <c r="BD79" s="896"/>
      <c r="BE79" s="216"/>
      <c r="BF79" s="216"/>
      <c r="BG79" s="216"/>
      <c r="BH79" s="216"/>
      <c r="BI79" s="216"/>
      <c r="BJ79" s="219"/>
      <c r="BK79" s="219"/>
      <c r="BL79" s="219"/>
      <c r="BM79" s="219"/>
      <c r="BN79" s="219"/>
      <c r="BO79" s="216"/>
      <c r="BP79" s="216"/>
      <c r="BQ79" s="213">
        <v>73</v>
      </c>
      <c r="BR79" s="218"/>
      <c r="BS79" s="881"/>
      <c r="BT79" s="882"/>
      <c r="BU79" s="882"/>
      <c r="BV79" s="882"/>
      <c r="BW79" s="882"/>
      <c r="BX79" s="882"/>
      <c r="BY79" s="882"/>
      <c r="BZ79" s="882"/>
      <c r="CA79" s="882"/>
      <c r="CB79" s="882"/>
      <c r="CC79" s="882"/>
      <c r="CD79" s="882"/>
      <c r="CE79" s="882"/>
      <c r="CF79" s="882"/>
      <c r="CG79" s="883"/>
      <c r="CH79" s="878"/>
      <c r="CI79" s="879"/>
      <c r="CJ79" s="879"/>
      <c r="CK79" s="879"/>
      <c r="CL79" s="880"/>
      <c r="CM79" s="878"/>
      <c r="CN79" s="879"/>
      <c r="CO79" s="879"/>
      <c r="CP79" s="879"/>
      <c r="CQ79" s="880"/>
      <c r="CR79" s="878"/>
      <c r="CS79" s="879"/>
      <c r="CT79" s="879"/>
      <c r="CU79" s="879"/>
      <c r="CV79" s="880"/>
      <c r="CW79" s="878"/>
      <c r="CX79" s="879"/>
      <c r="CY79" s="879"/>
      <c r="CZ79" s="879"/>
      <c r="DA79" s="880"/>
      <c r="DB79" s="878"/>
      <c r="DC79" s="879"/>
      <c r="DD79" s="879"/>
      <c r="DE79" s="879"/>
      <c r="DF79" s="880"/>
      <c r="DG79" s="878"/>
      <c r="DH79" s="879"/>
      <c r="DI79" s="879"/>
      <c r="DJ79" s="879"/>
      <c r="DK79" s="880"/>
      <c r="DL79" s="878"/>
      <c r="DM79" s="879"/>
      <c r="DN79" s="879"/>
      <c r="DO79" s="879"/>
      <c r="DP79" s="880"/>
      <c r="DQ79" s="878"/>
      <c r="DR79" s="879"/>
      <c r="DS79" s="879"/>
      <c r="DT79" s="879"/>
      <c r="DU79" s="880"/>
      <c r="DV79" s="875"/>
      <c r="DW79" s="876"/>
      <c r="DX79" s="876"/>
      <c r="DY79" s="876"/>
      <c r="DZ79" s="877"/>
      <c r="EA79" s="197"/>
    </row>
    <row r="80" spans="1:131" s="198" customFormat="1" ht="26.25" customHeight="1">
      <c r="A80" s="212">
        <v>13</v>
      </c>
      <c r="B80" s="891"/>
      <c r="C80" s="892"/>
      <c r="D80" s="892"/>
      <c r="E80" s="892"/>
      <c r="F80" s="892"/>
      <c r="G80" s="892"/>
      <c r="H80" s="892"/>
      <c r="I80" s="892"/>
      <c r="J80" s="892"/>
      <c r="K80" s="892"/>
      <c r="L80" s="892"/>
      <c r="M80" s="892"/>
      <c r="N80" s="892"/>
      <c r="O80" s="892"/>
      <c r="P80" s="893"/>
      <c r="Q80" s="894"/>
      <c r="R80" s="849"/>
      <c r="S80" s="849"/>
      <c r="T80" s="849"/>
      <c r="U80" s="849"/>
      <c r="V80" s="849"/>
      <c r="W80" s="849"/>
      <c r="X80" s="849"/>
      <c r="Y80" s="849"/>
      <c r="Z80" s="849"/>
      <c r="AA80" s="849"/>
      <c r="AB80" s="849"/>
      <c r="AC80" s="849"/>
      <c r="AD80" s="849"/>
      <c r="AE80" s="849"/>
      <c r="AF80" s="849"/>
      <c r="AG80" s="849"/>
      <c r="AH80" s="849"/>
      <c r="AI80" s="849"/>
      <c r="AJ80" s="849"/>
      <c r="AK80" s="849"/>
      <c r="AL80" s="849"/>
      <c r="AM80" s="849"/>
      <c r="AN80" s="849"/>
      <c r="AO80" s="849"/>
      <c r="AP80" s="849"/>
      <c r="AQ80" s="849"/>
      <c r="AR80" s="849"/>
      <c r="AS80" s="849"/>
      <c r="AT80" s="849"/>
      <c r="AU80" s="849"/>
      <c r="AV80" s="849"/>
      <c r="AW80" s="849"/>
      <c r="AX80" s="849"/>
      <c r="AY80" s="849"/>
      <c r="AZ80" s="895"/>
      <c r="BA80" s="895"/>
      <c r="BB80" s="895"/>
      <c r="BC80" s="895"/>
      <c r="BD80" s="896"/>
      <c r="BE80" s="216"/>
      <c r="BF80" s="216"/>
      <c r="BG80" s="216"/>
      <c r="BH80" s="216"/>
      <c r="BI80" s="216"/>
      <c r="BJ80" s="216"/>
      <c r="BK80" s="216"/>
      <c r="BL80" s="216"/>
      <c r="BM80" s="216"/>
      <c r="BN80" s="216"/>
      <c r="BO80" s="216"/>
      <c r="BP80" s="216"/>
      <c r="BQ80" s="213">
        <v>74</v>
      </c>
      <c r="BR80" s="218"/>
      <c r="BS80" s="881"/>
      <c r="BT80" s="882"/>
      <c r="BU80" s="882"/>
      <c r="BV80" s="882"/>
      <c r="BW80" s="882"/>
      <c r="BX80" s="882"/>
      <c r="BY80" s="882"/>
      <c r="BZ80" s="882"/>
      <c r="CA80" s="882"/>
      <c r="CB80" s="882"/>
      <c r="CC80" s="882"/>
      <c r="CD80" s="882"/>
      <c r="CE80" s="882"/>
      <c r="CF80" s="882"/>
      <c r="CG80" s="883"/>
      <c r="CH80" s="878"/>
      <c r="CI80" s="879"/>
      <c r="CJ80" s="879"/>
      <c r="CK80" s="879"/>
      <c r="CL80" s="880"/>
      <c r="CM80" s="878"/>
      <c r="CN80" s="879"/>
      <c r="CO80" s="879"/>
      <c r="CP80" s="879"/>
      <c r="CQ80" s="880"/>
      <c r="CR80" s="878"/>
      <c r="CS80" s="879"/>
      <c r="CT80" s="879"/>
      <c r="CU80" s="879"/>
      <c r="CV80" s="880"/>
      <c r="CW80" s="878"/>
      <c r="CX80" s="879"/>
      <c r="CY80" s="879"/>
      <c r="CZ80" s="879"/>
      <c r="DA80" s="880"/>
      <c r="DB80" s="878"/>
      <c r="DC80" s="879"/>
      <c r="DD80" s="879"/>
      <c r="DE80" s="879"/>
      <c r="DF80" s="880"/>
      <c r="DG80" s="878"/>
      <c r="DH80" s="879"/>
      <c r="DI80" s="879"/>
      <c r="DJ80" s="879"/>
      <c r="DK80" s="880"/>
      <c r="DL80" s="878"/>
      <c r="DM80" s="879"/>
      <c r="DN80" s="879"/>
      <c r="DO80" s="879"/>
      <c r="DP80" s="880"/>
      <c r="DQ80" s="878"/>
      <c r="DR80" s="879"/>
      <c r="DS80" s="879"/>
      <c r="DT80" s="879"/>
      <c r="DU80" s="880"/>
      <c r="DV80" s="875"/>
      <c r="DW80" s="876"/>
      <c r="DX80" s="876"/>
      <c r="DY80" s="876"/>
      <c r="DZ80" s="877"/>
      <c r="EA80" s="197"/>
    </row>
    <row r="81" spans="1:131" s="198" customFormat="1" ht="26.25" customHeight="1">
      <c r="A81" s="212">
        <v>14</v>
      </c>
      <c r="B81" s="891"/>
      <c r="C81" s="892"/>
      <c r="D81" s="892"/>
      <c r="E81" s="892"/>
      <c r="F81" s="892"/>
      <c r="G81" s="892"/>
      <c r="H81" s="892"/>
      <c r="I81" s="892"/>
      <c r="J81" s="892"/>
      <c r="K81" s="892"/>
      <c r="L81" s="892"/>
      <c r="M81" s="892"/>
      <c r="N81" s="892"/>
      <c r="O81" s="892"/>
      <c r="P81" s="893"/>
      <c r="Q81" s="894"/>
      <c r="R81" s="849"/>
      <c r="S81" s="849"/>
      <c r="T81" s="849"/>
      <c r="U81" s="849"/>
      <c r="V81" s="849"/>
      <c r="W81" s="849"/>
      <c r="X81" s="849"/>
      <c r="Y81" s="849"/>
      <c r="Z81" s="849"/>
      <c r="AA81" s="849"/>
      <c r="AB81" s="849"/>
      <c r="AC81" s="849"/>
      <c r="AD81" s="849"/>
      <c r="AE81" s="849"/>
      <c r="AF81" s="849"/>
      <c r="AG81" s="849"/>
      <c r="AH81" s="849"/>
      <c r="AI81" s="849"/>
      <c r="AJ81" s="849"/>
      <c r="AK81" s="849"/>
      <c r="AL81" s="849"/>
      <c r="AM81" s="849"/>
      <c r="AN81" s="849"/>
      <c r="AO81" s="849"/>
      <c r="AP81" s="849"/>
      <c r="AQ81" s="849"/>
      <c r="AR81" s="849"/>
      <c r="AS81" s="849"/>
      <c r="AT81" s="849"/>
      <c r="AU81" s="849"/>
      <c r="AV81" s="849"/>
      <c r="AW81" s="849"/>
      <c r="AX81" s="849"/>
      <c r="AY81" s="849"/>
      <c r="AZ81" s="895"/>
      <c r="BA81" s="895"/>
      <c r="BB81" s="895"/>
      <c r="BC81" s="895"/>
      <c r="BD81" s="896"/>
      <c r="BE81" s="216"/>
      <c r="BF81" s="216"/>
      <c r="BG81" s="216"/>
      <c r="BH81" s="216"/>
      <c r="BI81" s="216"/>
      <c r="BJ81" s="216"/>
      <c r="BK81" s="216"/>
      <c r="BL81" s="216"/>
      <c r="BM81" s="216"/>
      <c r="BN81" s="216"/>
      <c r="BO81" s="216"/>
      <c r="BP81" s="216"/>
      <c r="BQ81" s="213">
        <v>75</v>
      </c>
      <c r="BR81" s="218"/>
      <c r="BS81" s="881"/>
      <c r="BT81" s="882"/>
      <c r="BU81" s="882"/>
      <c r="BV81" s="882"/>
      <c r="BW81" s="882"/>
      <c r="BX81" s="882"/>
      <c r="BY81" s="882"/>
      <c r="BZ81" s="882"/>
      <c r="CA81" s="882"/>
      <c r="CB81" s="882"/>
      <c r="CC81" s="882"/>
      <c r="CD81" s="882"/>
      <c r="CE81" s="882"/>
      <c r="CF81" s="882"/>
      <c r="CG81" s="883"/>
      <c r="CH81" s="878"/>
      <c r="CI81" s="879"/>
      <c r="CJ81" s="879"/>
      <c r="CK81" s="879"/>
      <c r="CL81" s="880"/>
      <c r="CM81" s="878"/>
      <c r="CN81" s="879"/>
      <c r="CO81" s="879"/>
      <c r="CP81" s="879"/>
      <c r="CQ81" s="880"/>
      <c r="CR81" s="878"/>
      <c r="CS81" s="879"/>
      <c r="CT81" s="879"/>
      <c r="CU81" s="879"/>
      <c r="CV81" s="880"/>
      <c r="CW81" s="878"/>
      <c r="CX81" s="879"/>
      <c r="CY81" s="879"/>
      <c r="CZ81" s="879"/>
      <c r="DA81" s="880"/>
      <c r="DB81" s="878"/>
      <c r="DC81" s="879"/>
      <c r="DD81" s="879"/>
      <c r="DE81" s="879"/>
      <c r="DF81" s="880"/>
      <c r="DG81" s="878"/>
      <c r="DH81" s="879"/>
      <c r="DI81" s="879"/>
      <c r="DJ81" s="879"/>
      <c r="DK81" s="880"/>
      <c r="DL81" s="878"/>
      <c r="DM81" s="879"/>
      <c r="DN81" s="879"/>
      <c r="DO81" s="879"/>
      <c r="DP81" s="880"/>
      <c r="DQ81" s="878"/>
      <c r="DR81" s="879"/>
      <c r="DS81" s="879"/>
      <c r="DT81" s="879"/>
      <c r="DU81" s="880"/>
      <c r="DV81" s="875"/>
      <c r="DW81" s="876"/>
      <c r="DX81" s="876"/>
      <c r="DY81" s="876"/>
      <c r="DZ81" s="877"/>
      <c r="EA81" s="197"/>
    </row>
    <row r="82" spans="1:131" s="198" customFormat="1" ht="26.25" customHeight="1">
      <c r="A82" s="212">
        <v>15</v>
      </c>
      <c r="B82" s="891"/>
      <c r="C82" s="892"/>
      <c r="D82" s="892"/>
      <c r="E82" s="892"/>
      <c r="F82" s="892"/>
      <c r="G82" s="892"/>
      <c r="H82" s="892"/>
      <c r="I82" s="892"/>
      <c r="J82" s="892"/>
      <c r="K82" s="892"/>
      <c r="L82" s="892"/>
      <c r="M82" s="892"/>
      <c r="N82" s="892"/>
      <c r="O82" s="892"/>
      <c r="P82" s="893"/>
      <c r="Q82" s="894"/>
      <c r="R82" s="849"/>
      <c r="S82" s="849"/>
      <c r="T82" s="849"/>
      <c r="U82" s="849"/>
      <c r="V82" s="849"/>
      <c r="W82" s="849"/>
      <c r="X82" s="849"/>
      <c r="Y82" s="849"/>
      <c r="Z82" s="849"/>
      <c r="AA82" s="849"/>
      <c r="AB82" s="849"/>
      <c r="AC82" s="849"/>
      <c r="AD82" s="849"/>
      <c r="AE82" s="849"/>
      <c r="AF82" s="849"/>
      <c r="AG82" s="849"/>
      <c r="AH82" s="849"/>
      <c r="AI82" s="849"/>
      <c r="AJ82" s="849"/>
      <c r="AK82" s="849"/>
      <c r="AL82" s="849"/>
      <c r="AM82" s="849"/>
      <c r="AN82" s="849"/>
      <c r="AO82" s="849"/>
      <c r="AP82" s="849"/>
      <c r="AQ82" s="849"/>
      <c r="AR82" s="849"/>
      <c r="AS82" s="849"/>
      <c r="AT82" s="849"/>
      <c r="AU82" s="849"/>
      <c r="AV82" s="849"/>
      <c r="AW82" s="849"/>
      <c r="AX82" s="849"/>
      <c r="AY82" s="849"/>
      <c r="AZ82" s="895"/>
      <c r="BA82" s="895"/>
      <c r="BB82" s="895"/>
      <c r="BC82" s="895"/>
      <c r="BD82" s="896"/>
      <c r="BE82" s="216"/>
      <c r="BF82" s="216"/>
      <c r="BG82" s="216"/>
      <c r="BH82" s="216"/>
      <c r="BI82" s="216"/>
      <c r="BJ82" s="216"/>
      <c r="BK82" s="216"/>
      <c r="BL82" s="216"/>
      <c r="BM82" s="216"/>
      <c r="BN82" s="216"/>
      <c r="BO82" s="216"/>
      <c r="BP82" s="216"/>
      <c r="BQ82" s="213">
        <v>76</v>
      </c>
      <c r="BR82" s="218"/>
      <c r="BS82" s="881"/>
      <c r="BT82" s="882"/>
      <c r="BU82" s="882"/>
      <c r="BV82" s="882"/>
      <c r="BW82" s="882"/>
      <c r="BX82" s="882"/>
      <c r="BY82" s="882"/>
      <c r="BZ82" s="882"/>
      <c r="CA82" s="882"/>
      <c r="CB82" s="882"/>
      <c r="CC82" s="882"/>
      <c r="CD82" s="882"/>
      <c r="CE82" s="882"/>
      <c r="CF82" s="882"/>
      <c r="CG82" s="883"/>
      <c r="CH82" s="878"/>
      <c r="CI82" s="879"/>
      <c r="CJ82" s="879"/>
      <c r="CK82" s="879"/>
      <c r="CL82" s="880"/>
      <c r="CM82" s="878"/>
      <c r="CN82" s="879"/>
      <c r="CO82" s="879"/>
      <c r="CP82" s="879"/>
      <c r="CQ82" s="880"/>
      <c r="CR82" s="878"/>
      <c r="CS82" s="879"/>
      <c r="CT82" s="879"/>
      <c r="CU82" s="879"/>
      <c r="CV82" s="880"/>
      <c r="CW82" s="878"/>
      <c r="CX82" s="879"/>
      <c r="CY82" s="879"/>
      <c r="CZ82" s="879"/>
      <c r="DA82" s="880"/>
      <c r="DB82" s="878"/>
      <c r="DC82" s="879"/>
      <c r="DD82" s="879"/>
      <c r="DE82" s="879"/>
      <c r="DF82" s="880"/>
      <c r="DG82" s="878"/>
      <c r="DH82" s="879"/>
      <c r="DI82" s="879"/>
      <c r="DJ82" s="879"/>
      <c r="DK82" s="880"/>
      <c r="DL82" s="878"/>
      <c r="DM82" s="879"/>
      <c r="DN82" s="879"/>
      <c r="DO82" s="879"/>
      <c r="DP82" s="880"/>
      <c r="DQ82" s="878"/>
      <c r="DR82" s="879"/>
      <c r="DS82" s="879"/>
      <c r="DT82" s="879"/>
      <c r="DU82" s="880"/>
      <c r="DV82" s="875"/>
      <c r="DW82" s="876"/>
      <c r="DX82" s="876"/>
      <c r="DY82" s="876"/>
      <c r="DZ82" s="877"/>
      <c r="EA82" s="197"/>
    </row>
    <row r="83" spans="1:131" s="198" customFormat="1" ht="26.25" customHeight="1">
      <c r="A83" s="212">
        <v>16</v>
      </c>
      <c r="B83" s="891"/>
      <c r="C83" s="892"/>
      <c r="D83" s="892"/>
      <c r="E83" s="892"/>
      <c r="F83" s="892"/>
      <c r="G83" s="892"/>
      <c r="H83" s="892"/>
      <c r="I83" s="892"/>
      <c r="J83" s="892"/>
      <c r="K83" s="892"/>
      <c r="L83" s="892"/>
      <c r="M83" s="892"/>
      <c r="N83" s="892"/>
      <c r="O83" s="892"/>
      <c r="P83" s="893"/>
      <c r="Q83" s="894"/>
      <c r="R83" s="849"/>
      <c r="S83" s="849"/>
      <c r="T83" s="849"/>
      <c r="U83" s="849"/>
      <c r="V83" s="849"/>
      <c r="W83" s="849"/>
      <c r="X83" s="849"/>
      <c r="Y83" s="849"/>
      <c r="Z83" s="849"/>
      <c r="AA83" s="849"/>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49"/>
      <c r="AZ83" s="895"/>
      <c r="BA83" s="895"/>
      <c r="BB83" s="895"/>
      <c r="BC83" s="895"/>
      <c r="BD83" s="896"/>
      <c r="BE83" s="216"/>
      <c r="BF83" s="216"/>
      <c r="BG83" s="216"/>
      <c r="BH83" s="216"/>
      <c r="BI83" s="216"/>
      <c r="BJ83" s="216"/>
      <c r="BK83" s="216"/>
      <c r="BL83" s="216"/>
      <c r="BM83" s="216"/>
      <c r="BN83" s="216"/>
      <c r="BO83" s="216"/>
      <c r="BP83" s="216"/>
      <c r="BQ83" s="213">
        <v>77</v>
      </c>
      <c r="BR83" s="218"/>
      <c r="BS83" s="881"/>
      <c r="BT83" s="882"/>
      <c r="BU83" s="882"/>
      <c r="BV83" s="882"/>
      <c r="BW83" s="882"/>
      <c r="BX83" s="882"/>
      <c r="BY83" s="882"/>
      <c r="BZ83" s="882"/>
      <c r="CA83" s="882"/>
      <c r="CB83" s="882"/>
      <c r="CC83" s="882"/>
      <c r="CD83" s="882"/>
      <c r="CE83" s="882"/>
      <c r="CF83" s="882"/>
      <c r="CG83" s="883"/>
      <c r="CH83" s="878"/>
      <c r="CI83" s="879"/>
      <c r="CJ83" s="879"/>
      <c r="CK83" s="879"/>
      <c r="CL83" s="880"/>
      <c r="CM83" s="878"/>
      <c r="CN83" s="879"/>
      <c r="CO83" s="879"/>
      <c r="CP83" s="879"/>
      <c r="CQ83" s="880"/>
      <c r="CR83" s="878"/>
      <c r="CS83" s="879"/>
      <c r="CT83" s="879"/>
      <c r="CU83" s="879"/>
      <c r="CV83" s="880"/>
      <c r="CW83" s="878"/>
      <c r="CX83" s="879"/>
      <c r="CY83" s="879"/>
      <c r="CZ83" s="879"/>
      <c r="DA83" s="880"/>
      <c r="DB83" s="878"/>
      <c r="DC83" s="879"/>
      <c r="DD83" s="879"/>
      <c r="DE83" s="879"/>
      <c r="DF83" s="880"/>
      <c r="DG83" s="878"/>
      <c r="DH83" s="879"/>
      <c r="DI83" s="879"/>
      <c r="DJ83" s="879"/>
      <c r="DK83" s="880"/>
      <c r="DL83" s="878"/>
      <c r="DM83" s="879"/>
      <c r="DN83" s="879"/>
      <c r="DO83" s="879"/>
      <c r="DP83" s="880"/>
      <c r="DQ83" s="878"/>
      <c r="DR83" s="879"/>
      <c r="DS83" s="879"/>
      <c r="DT83" s="879"/>
      <c r="DU83" s="880"/>
      <c r="DV83" s="875"/>
      <c r="DW83" s="876"/>
      <c r="DX83" s="876"/>
      <c r="DY83" s="876"/>
      <c r="DZ83" s="877"/>
      <c r="EA83" s="197"/>
    </row>
    <row r="84" spans="1:131" s="198" customFormat="1" ht="26.25" customHeight="1">
      <c r="A84" s="212">
        <v>17</v>
      </c>
      <c r="B84" s="891"/>
      <c r="C84" s="892"/>
      <c r="D84" s="892"/>
      <c r="E84" s="892"/>
      <c r="F84" s="892"/>
      <c r="G84" s="892"/>
      <c r="H84" s="892"/>
      <c r="I84" s="892"/>
      <c r="J84" s="892"/>
      <c r="K84" s="892"/>
      <c r="L84" s="892"/>
      <c r="M84" s="892"/>
      <c r="N84" s="892"/>
      <c r="O84" s="892"/>
      <c r="P84" s="893"/>
      <c r="Q84" s="894"/>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849"/>
      <c r="AX84" s="849"/>
      <c r="AY84" s="849"/>
      <c r="AZ84" s="895"/>
      <c r="BA84" s="895"/>
      <c r="BB84" s="895"/>
      <c r="BC84" s="895"/>
      <c r="BD84" s="896"/>
      <c r="BE84" s="216"/>
      <c r="BF84" s="216"/>
      <c r="BG84" s="216"/>
      <c r="BH84" s="216"/>
      <c r="BI84" s="216"/>
      <c r="BJ84" s="216"/>
      <c r="BK84" s="216"/>
      <c r="BL84" s="216"/>
      <c r="BM84" s="216"/>
      <c r="BN84" s="216"/>
      <c r="BO84" s="216"/>
      <c r="BP84" s="216"/>
      <c r="BQ84" s="213">
        <v>78</v>
      </c>
      <c r="BR84" s="218"/>
      <c r="BS84" s="881"/>
      <c r="BT84" s="882"/>
      <c r="BU84" s="882"/>
      <c r="BV84" s="882"/>
      <c r="BW84" s="882"/>
      <c r="BX84" s="882"/>
      <c r="BY84" s="882"/>
      <c r="BZ84" s="882"/>
      <c r="CA84" s="882"/>
      <c r="CB84" s="882"/>
      <c r="CC84" s="882"/>
      <c r="CD84" s="882"/>
      <c r="CE84" s="882"/>
      <c r="CF84" s="882"/>
      <c r="CG84" s="883"/>
      <c r="CH84" s="878"/>
      <c r="CI84" s="879"/>
      <c r="CJ84" s="879"/>
      <c r="CK84" s="879"/>
      <c r="CL84" s="880"/>
      <c r="CM84" s="878"/>
      <c r="CN84" s="879"/>
      <c r="CO84" s="879"/>
      <c r="CP84" s="879"/>
      <c r="CQ84" s="880"/>
      <c r="CR84" s="878"/>
      <c r="CS84" s="879"/>
      <c r="CT84" s="879"/>
      <c r="CU84" s="879"/>
      <c r="CV84" s="880"/>
      <c r="CW84" s="878"/>
      <c r="CX84" s="879"/>
      <c r="CY84" s="879"/>
      <c r="CZ84" s="879"/>
      <c r="DA84" s="880"/>
      <c r="DB84" s="878"/>
      <c r="DC84" s="879"/>
      <c r="DD84" s="879"/>
      <c r="DE84" s="879"/>
      <c r="DF84" s="880"/>
      <c r="DG84" s="878"/>
      <c r="DH84" s="879"/>
      <c r="DI84" s="879"/>
      <c r="DJ84" s="879"/>
      <c r="DK84" s="880"/>
      <c r="DL84" s="878"/>
      <c r="DM84" s="879"/>
      <c r="DN84" s="879"/>
      <c r="DO84" s="879"/>
      <c r="DP84" s="880"/>
      <c r="DQ84" s="878"/>
      <c r="DR84" s="879"/>
      <c r="DS84" s="879"/>
      <c r="DT84" s="879"/>
      <c r="DU84" s="880"/>
      <c r="DV84" s="875"/>
      <c r="DW84" s="876"/>
      <c r="DX84" s="876"/>
      <c r="DY84" s="876"/>
      <c r="DZ84" s="877"/>
      <c r="EA84" s="197"/>
    </row>
    <row r="85" spans="1:131" s="198" customFormat="1" ht="26.25" customHeight="1">
      <c r="A85" s="212">
        <v>18</v>
      </c>
      <c r="B85" s="891"/>
      <c r="C85" s="892"/>
      <c r="D85" s="892"/>
      <c r="E85" s="892"/>
      <c r="F85" s="892"/>
      <c r="G85" s="892"/>
      <c r="H85" s="892"/>
      <c r="I85" s="892"/>
      <c r="J85" s="892"/>
      <c r="K85" s="892"/>
      <c r="L85" s="892"/>
      <c r="M85" s="892"/>
      <c r="N85" s="892"/>
      <c r="O85" s="892"/>
      <c r="P85" s="893"/>
      <c r="Q85" s="894"/>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849"/>
      <c r="AX85" s="849"/>
      <c r="AY85" s="849"/>
      <c r="AZ85" s="895"/>
      <c r="BA85" s="895"/>
      <c r="BB85" s="895"/>
      <c r="BC85" s="895"/>
      <c r="BD85" s="896"/>
      <c r="BE85" s="216"/>
      <c r="BF85" s="216"/>
      <c r="BG85" s="216"/>
      <c r="BH85" s="216"/>
      <c r="BI85" s="216"/>
      <c r="BJ85" s="216"/>
      <c r="BK85" s="216"/>
      <c r="BL85" s="216"/>
      <c r="BM85" s="216"/>
      <c r="BN85" s="216"/>
      <c r="BO85" s="216"/>
      <c r="BP85" s="216"/>
      <c r="BQ85" s="213">
        <v>79</v>
      </c>
      <c r="BR85" s="218"/>
      <c r="BS85" s="881"/>
      <c r="BT85" s="882"/>
      <c r="BU85" s="882"/>
      <c r="BV85" s="882"/>
      <c r="BW85" s="882"/>
      <c r="BX85" s="882"/>
      <c r="BY85" s="882"/>
      <c r="BZ85" s="882"/>
      <c r="CA85" s="882"/>
      <c r="CB85" s="882"/>
      <c r="CC85" s="882"/>
      <c r="CD85" s="882"/>
      <c r="CE85" s="882"/>
      <c r="CF85" s="882"/>
      <c r="CG85" s="883"/>
      <c r="CH85" s="878"/>
      <c r="CI85" s="879"/>
      <c r="CJ85" s="879"/>
      <c r="CK85" s="879"/>
      <c r="CL85" s="880"/>
      <c r="CM85" s="878"/>
      <c r="CN85" s="879"/>
      <c r="CO85" s="879"/>
      <c r="CP85" s="879"/>
      <c r="CQ85" s="880"/>
      <c r="CR85" s="878"/>
      <c r="CS85" s="879"/>
      <c r="CT85" s="879"/>
      <c r="CU85" s="879"/>
      <c r="CV85" s="880"/>
      <c r="CW85" s="878"/>
      <c r="CX85" s="879"/>
      <c r="CY85" s="879"/>
      <c r="CZ85" s="879"/>
      <c r="DA85" s="880"/>
      <c r="DB85" s="878"/>
      <c r="DC85" s="879"/>
      <c r="DD85" s="879"/>
      <c r="DE85" s="879"/>
      <c r="DF85" s="880"/>
      <c r="DG85" s="878"/>
      <c r="DH85" s="879"/>
      <c r="DI85" s="879"/>
      <c r="DJ85" s="879"/>
      <c r="DK85" s="880"/>
      <c r="DL85" s="878"/>
      <c r="DM85" s="879"/>
      <c r="DN85" s="879"/>
      <c r="DO85" s="879"/>
      <c r="DP85" s="880"/>
      <c r="DQ85" s="878"/>
      <c r="DR85" s="879"/>
      <c r="DS85" s="879"/>
      <c r="DT85" s="879"/>
      <c r="DU85" s="880"/>
      <c r="DV85" s="875"/>
      <c r="DW85" s="876"/>
      <c r="DX85" s="876"/>
      <c r="DY85" s="876"/>
      <c r="DZ85" s="877"/>
      <c r="EA85" s="197"/>
    </row>
    <row r="86" spans="1:131" s="198" customFormat="1" ht="26.25" customHeight="1">
      <c r="A86" s="212">
        <v>19</v>
      </c>
      <c r="B86" s="891"/>
      <c r="C86" s="892"/>
      <c r="D86" s="892"/>
      <c r="E86" s="892"/>
      <c r="F86" s="892"/>
      <c r="G86" s="892"/>
      <c r="H86" s="892"/>
      <c r="I86" s="892"/>
      <c r="J86" s="892"/>
      <c r="K86" s="892"/>
      <c r="L86" s="892"/>
      <c r="M86" s="892"/>
      <c r="N86" s="892"/>
      <c r="O86" s="892"/>
      <c r="P86" s="893"/>
      <c r="Q86" s="894"/>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849"/>
      <c r="AZ86" s="895"/>
      <c r="BA86" s="895"/>
      <c r="BB86" s="895"/>
      <c r="BC86" s="895"/>
      <c r="BD86" s="896"/>
      <c r="BE86" s="216"/>
      <c r="BF86" s="216"/>
      <c r="BG86" s="216"/>
      <c r="BH86" s="216"/>
      <c r="BI86" s="216"/>
      <c r="BJ86" s="216"/>
      <c r="BK86" s="216"/>
      <c r="BL86" s="216"/>
      <c r="BM86" s="216"/>
      <c r="BN86" s="216"/>
      <c r="BO86" s="216"/>
      <c r="BP86" s="216"/>
      <c r="BQ86" s="213">
        <v>80</v>
      </c>
      <c r="BR86" s="218"/>
      <c r="BS86" s="881"/>
      <c r="BT86" s="882"/>
      <c r="BU86" s="882"/>
      <c r="BV86" s="882"/>
      <c r="BW86" s="882"/>
      <c r="BX86" s="882"/>
      <c r="BY86" s="882"/>
      <c r="BZ86" s="882"/>
      <c r="CA86" s="882"/>
      <c r="CB86" s="882"/>
      <c r="CC86" s="882"/>
      <c r="CD86" s="882"/>
      <c r="CE86" s="882"/>
      <c r="CF86" s="882"/>
      <c r="CG86" s="883"/>
      <c r="CH86" s="878"/>
      <c r="CI86" s="879"/>
      <c r="CJ86" s="879"/>
      <c r="CK86" s="879"/>
      <c r="CL86" s="880"/>
      <c r="CM86" s="878"/>
      <c r="CN86" s="879"/>
      <c r="CO86" s="879"/>
      <c r="CP86" s="879"/>
      <c r="CQ86" s="880"/>
      <c r="CR86" s="878"/>
      <c r="CS86" s="879"/>
      <c r="CT86" s="879"/>
      <c r="CU86" s="879"/>
      <c r="CV86" s="880"/>
      <c r="CW86" s="878"/>
      <c r="CX86" s="879"/>
      <c r="CY86" s="879"/>
      <c r="CZ86" s="879"/>
      <c r="DA86" s="880"/>
      <c r="DB86" s="878"/>
      <c r="DC86" s="879"/>
      <c r="DD86" s="879"/>
      <c r="DE86" s="879"/>
      <c r="DF86" s="880"/>
      <c r="DG86" s="878"/>
      <c r="DH86" s="879"/>
      <c r="DI86" s="879"/>
      <c r="DJ86" s="879"/>
      <c r="DK86" s="880"/>
      <c r="DL86" s="878"/>
      <c r="DM86" s="879"/>
      <c r="DN86" s="879"/>
      <c r="DO86" s="879"/>
      <c r="DP86" s="880"/>
      <c r="DQ86" s="878"/>
      <c r="DR86" s="879"/>
      <c r="DS86" s="879"/>
      <c r="DT86" s="879"/>
      <c r="DU86" s="880"/>
      <c r="DV86" s="875"/>
      <c r="DW86" s="876"/>
      <c r="DX86" s="876"/>
      <c r="DY86" s="876"/>
      <c r="DZ86" s="877"/>
      <c r="EA86" s="197"/>
    </row>
    <row r="87" spans="1:131" s="198" customFormat="1" ht="26.25" customHeight="1">
      <c r="A87" s="220">
        <v>20</v>
      </c>
      <c r="B87" s="900"/>
      <c r="C87" s="901"/>
      <c r="D87" s="901"/>
      <c r="E87" s="901"/>
      <c r="F87" s="901"/>
      <c r="G87" s="901"/>
      <c r="H87" s="901"/>
      <c r="I87" s="901"/>
      <c r="J87" s="901"/>
      <c r="K87" s="901"/>
      <c r="L87" s="901"/>
      <c r="M87" s="901"/>
      <c r="N87" s="901"/>
      <c r="O87" s="901"/>
      <c r="P87" s="902"/>
      <c r="Q87" s="903"/>
      <c r="R87" s="904"/>
      <c r="S87" s="904"/>
      <c r="T87" s="904"/>
      <c r="U87" s="904"/>
      <c r="V87" s="904"/>
      <c r="W87" s="904"/>
      <c r="X87" s="904"/>
      <c r="Y87" s="904"/>
      <c r="Z87" s="904"/>
      <c r="AA87" s="904"/>
      <c r="AB87" s="904"/>
      <c r="AC87" s="904"/>
      <c r="AD87" s="904"/>
      <c r="AE87" s="904"/>
      <c r="AF87" s="904"/>
      <c r="AG87" s="904"/>
      <c r="AH87" s="904"/>
      <c r="AI87" s="904"/>
      <c r="AJ87" s="904"/>
      <c r="AK87" s="904"/>
      <c r="AL87" s="904"/>
      <c r="AM87" s="904"/>
      <c r="AN87" s="904"/>
      <c r="AO87" s="904"/>
      <c r="AP87" s="904"/>
      <c r="AQ87" s="904"/>
      <c r="AR87" s="904"/>
      <c r="AS87" s="904"/>
      <c r="AT87" s="904"/>
      <c r="AU87" s="904"/>
      <c r="AV87" s="904"/>
      <c r="AW87" s="904"/>
      <c r="AX87" s="904"/>
      <c r="AY87" s="904"/>
      <c r="AZ87" s="905"/>
      <c r="BA87" s="905"/>
      <c r="BB87" s="905"/>
      <c r="BC87" s="905"/>
      <c r="BD87" s="906"/>
      <c r="BE87" s="216"/>
      <c r="BF87" s="216"/>
      <c r="BG87" s="216"/>
      <c r="BH87" s="216"/>
      <c r="BI87" s="216"/>
      <c r="BJ87" s="216"/>
      <c r="BK87" s="216"/>
      <c r="BL87" s="216"/>
      <c r="BM87" s="216"/>
      <c r="BN87" s="216"/>
      <c r="BO87" s="216"/>
      <c r="BP87" s="216"/>
      <c r="BQ87" s="213">
        <v>81</v>
      </c>
      <c r="BR87" s="218"/>
      <c r="BS87" s="881"/>
      <c r="BT87" s="882"/>
      <c r="BU87" s="882"/>
      <c r="BV87" s="882"/>
      <c r="BW87" s="882"/>
      <c r="BX87" s="882"/>
      <c r="BY87" s="882"/>
      <c r="BZ87" s="882"/>
      <c r="CA87" s="882"/>
      <c r="CB87" s="882"/>
      <c r="CC87" s="882"/>
      <c r="CD87" s="882"/>
      <c r="CE87" s="882"/>
      <c r="CF87" s="882"/>
      <c r="CG87" s="883"/>
      <c r="CH87" s="878"/>
      <c r="CI87" s="879"/>
      <c r="CJ87" s="879"/>
      <c r="CK87" s="879"/>
      <c r="CL87" s="880"/>
      <c r="CM87" s="878"/>
      <c r="CN87" s="879"/>
      <c r="CO87" s="879"/>
      <c r="CP87" s="879"/>
      <c r="CQ87" s="880"/>
      <c r="CR87" s="878"/>
      <c r="CS87" s="879"/>
      <c r="CT87" s="879"/>
      <c r="CU87" s="879"/>
      <c r="CV87" s="880"/>
      <c r="CW87" s="878"/>
      <c r="CX87" s="879"/>
      <c r="CY87" s="879"/>
      <c r="CZ87" s="879"/>
      <c r="DA87" s="880"/>
      <c r="DB87" s="878"/>
      <c r="DC87" s="879"/>
      <c r="DD87" s="879"/>
      <c r="DE87" s="879"/>
      <c r="DF87" s="880"/>
      <c r="DG87" s="878"/>
      <c r="DH87" s="879"/>
      <c r="DI87" s="879"/>
      <c r="DJ87" s="879"/>
      <c r="DK87" s="880"/>
      <c r="DL87" s="878"/>
      <c r="DM87" s="879"/>
      <c r="DN87" s="879"/>
      <c r="DO87" s="879"/>
      <c r="DP87" s="880"/>
      <c r="DQ87" s="878"/>
      <c r="DR87" s="879"/>
      <c r="DS87" s="879"/>
      <c r="DT87" s="879"/>
      <c r="DU87" s="880"/>
      <c r="DV87" s="875"/>
      <c r="DW87" s="876"/>
      <c r="DX87" s="876"/>
      <c r="DY87" s="876"/>
      <c r="DZ87" s="877"/>
      <c r="EA87" s="197"/>
    </row>
    <row r="88" spans="1:131" s="198" customFormat="1" ht="26.25" customHeight="1" thickBot="1">
      <c r="A88" s="215" t="s">
        <v>361</v>
      </c>
      <c r="B88" s="808" t="s">
        <v>390</v>
      </c>
      <c r="C88" s="809"/>
      <c r="D88" s="809"/>
      <c r="E88" s="809"/>
      <c r="F88" s="809"/>
      <c r="G88" s="809"/>
      <c r="H88" s="809"/>
      <c r="I88" s="809"/>
      <c r="J88" s="809"/>
      <c r="K88" s="809"/>
      <c r="L88" s="809"/>
      <c r="M88" s="809"/>
      <c r="N88" s="809"/>
      <c r="O88" s="809"/>
      <c r="P88" s="810"/>
      <c r="Q88" s="856"/>
      <c r="R88" s="857"/>
      <c r="S88" s="857"/>
      <c r="T88" s="857"/>
      <c r="U88" s="857"/>
      <c r="V88" s="857"/>
      <c r="W88" s="857"/>
      <c r="X88" s="857"/>
      <c r="Y88" s="857"/>
      <c r="Z88" s="857"/>
      <c r="AA88" s="857"/>
      <c r="AB88" s="857"/>
      <c r="AC88" s="857"/>
      <c r="AD88" s="857"/>
      <c r="AE88" s="857"/>
      <c r="AF88" s="860">
        <v>5923</v>
      </c>
      <c r="AG88" s="860"/>
      <c r="AH88" s="860"/>
      <c r="AI88" s="860"/>
      <c r="AJ88" s="860"/>
      <c r="AK88" s="857"/>
      <c r="AL88" s="857"/>
      <c r="AM88" s="857"/>
      <c r="AN88" s="857"/>
      <c r="AO88" s="857"/>
      <c r="AP88" s="860"/>
      <c r="AQ88" s="860"/>
      <c r="AR88" s="860"/>
      <c r="AS88" s="860"/>
      <c r="AT88" s="860"/>
      <c r="AU88" s="860">
        <v>26</v>
      </c>
      <c r="AV88" s="860"/>
      <c r="AW88" s="860"/>
      <c r="AX88" s="860"/>
      <c r="AY88" s="860"/>
      <c r="AZ88" s="865"/>
      <c r="BA88" s="865"/>
      <c r="BB88" s="865"/>
      <c r="BC88" s="865"/>
      <c r="BD88" s="866"/>
      <c r="BE88" s="216"/>
      <c r="BF88" s="216"/>
      <c r="BG88" s="216"/>
      <c r="BH88" s="216"/>
      <c r="BI88" s="216"/>
      <c r="BJ88" s="216"/>
      <c r="BK88" s="216"/>
      <c r="BL88" s="216"/>
      <c r="BM88" s="216"/>
      <c r="BN88" s="216"/>
      <c r="BO88" s="216"/>
      <c r="BP88" s="216"/>
      <c r="BQ88" s="213">
        <v>82</v>
      </c>
      <c r="BR88" s="218"/>
      <c r="BS88" s="881"/>
      <c r="BT88" s="882"/>
      <c r="BU88" s="882"/>
      <c r="BV88" s="882"/>
      <c r="BW88" s="882"/>
      <c r="BX88" s="882"/>
      <c r="BY88" s="882"/>
      <c r="BZ88" s="882"/>
      <c r="CA88" s="882"/>
      <c r="CB88" s="882"/>
      <c r="CC88" s="882"/>
      <c r="CD88" s="882"/>
      <c r="CE88" s="882"/>
      <c r="CF88" s="882"/>
      <c r="CG88" s="883"/>
      <c r="CH88" s="878"/>
      <c r="CI88" s="879"/>
      <c r="CJ88" s="879"/>
      <c r="CK88" s="879"/>
      <c r="CL88" s="880"/>
      <c r="CM88" s="878"/>
      <c r="CN88" s="879"/>
      <c r="CO88" s="879"/>
      <c r="CP88" s="879"/>
      <c r="CQ88" s="880"/>
      <c r="CR88" s="878"/>
      <c r="CS88" s="879"/>
      <c r="CT88" s="879"/>
      <c r="CU88" s="879"/>
      <c r="CV88" s="880"/>
      <c r="CW88" s="878"/>
      <c r="CX88" s="879"/>
      <c r="CY88" s="879"/>
      <c r="CZ88" s="879"/>
      <c r="DA88" s="880"/>
      <c r="DB88" s="878"/>
      <c r="DC88" s="879"/>
      <c r="DD88" s="879"/>
      <c r="DE88" s="879"/>
      <c r="DF88" s="880"/>
      <c r="DG88" s="878"/>
      <c r="DH88" s="879"/>
      <c r="DI88" s="879"/>
      <c r="DJ88" s="879"/>
      <c r="DK88" s="880"/>
      <c r="DL88" s="878"/>
      <c r="DM88" s="879"/>
      <c r="DN88" s="879"/>
      <c r="DO88" s="879"/>
      <c r="DP88" s="880"/>
      <c r="DQ88" s="878"/>
      <c r="DR88" s="879"/>
      <c r="DS88" s="879"/>
      <c r="DT88" s="879"/>
      <c r="DU88" s="880"/>
      <c r="DV88" s="875"/>
      <c r="DW88" s="876"/>
      <c r="DX88" s="876"/>
      <c r="DY88" s="876"/>
      <c r="DZ88" s="87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81"/>
      <c r="BT89" s="882"/>
      <c r="BU89" s="882"/>
      <c r="BV89" s="882"/>
      <c r="BW89" s="882"/>
      <c r="BX89" s="882"/>
      <c r="BY89" s="882"/>
      <c r="BZ89" s="882"/>
      <c r="CA89" s="882"/>
      <c r="CB89" s="882"/>
      <c r="CC89" s="882"/>
      <c r="CD89" s="882"/>
      <c r="CE89" s="882"/>
      <c r="CF89" s="882"/>
      <c r="CG89" s="883"/>
      <c r="CH89" s="878"/>
      <c r="CI89" s="879"/>
      <c r="CJ89" s="879"/>
      <c r="CK89" s="879"/>
      <c r="CL89" s="880"/>
      <c r="CM89" s="878"/>
      <c r="CN89" s="879"/>
      <c r="CO89" s="879"/>
      <c r="CP89" s="879"/>
      <c r="CQ89" s="880"/>
      <c r="CR89" s="878"/>
      <c r="CS89" s="879"/>
      <c r="CT89" s="879"/>
      <c r="CU89" s="879"/>
      <c r="CV89" s="880"/>
      <c r="CW89" s="878"/>
      <c r="CX89" s="879"/>
      <c r="CY89" s="879"/>
      <c r="CZ89" s="879"/>
      <c r="DA89" s="880"/>
      <c r="DB89" s="878"/>
      <c r="DC89" s="879"/>
      <c r="DD89" s="879"/>
      <c r="DE89" s="879"/>
      <c r="DF89" s="880"/>
      <c r="DG89" s="878"/>
      <c r="DH89" s="879"/>
      <c r="DI89" s="879"/>
      <c r="DJ89" s="879"/>
      <c r="DK89" s="880"/>
      <c r="DL89" s="878"/>
      <c r="DM89" s="879"/>
      <c r="DN89" s="879"/>
      <c r="DO89" s="879"/>
      <c r="DP89" s="880"/>
      <c r="DQ89" s="878"/>
      <c r="DR89" s="879"/>
      <c r="DS89" s="879"/>
      <c r="DT89" s="879"/>
      <c r="DU89" s="880"/>
      <c r="DV89" s="875"/>
      <c r="DW89" s="876"/>
      <c r="DX89" s="876"/>
      <c r="DY89" s="876"/>
      <c r="DZ89" s="87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81"/>
      <c r="BT90" s="882"/>
      <c r="BU90" s="882"/>
      <c r="BV90" s="882"/>
      <c r="BW90" s="882"/>
      <c r="BX90" s="882"/>
      <c r="BY90" s="882"/>
      <c r="BZ90" s="882"/>
      <c r="CA90" s="882"/>
      <c r="CB90" s="882"/>
      <c r="CC90" s="882"/>
      <c r="CD90" s="882"/>
      <c r="CE90" s="882"/>
      <c r="CF90" s="882"/>
      <c r="CG90" s="883"/>
      <c r="CH90" s="878"/>
      <c r="CI90" s="879"/>
      <c r="CJ90" s="879"/>
      <c r="CK90" s="879"/>
      <c r="CL90" s="880"/>
      <c r="CM90" s="878"/>
      <c r="CN90" s="879"/>
      <c r="CO90" s="879"/>
      <c r="CP90" s="879"/>
      <c r="CQ90" s="880"/>
      <c r="CR90" s="878"/>
      <c r="CS90" s="879"/>
      <c r="CT90" s="879"/>
      <c r="CU90" s="879"/>
      <c r="CV90" s="880"/>
      <c r="CW90" s="878"/>
      <c r="CX90" s="879"/>
      <c r="CY90" s="879"/>
      <c r="CZ90" s="879"/>
      <c r="DA90" s="880"/>
      <c r="DB90" s="878"/>
      <c r="DC90" s="879"/>
      <c r="DD90" s="879"/>
      <c r="DE90" s="879"/>
      <c r="DF90" s="880"/>
      <c r="DG90" s="878"/>
      <c r="DH90" s="879"/>
      <c r="DI90" s="879"/>
      <c r="DJ90" s="879"/>
      <c r="DK90" s="880"/>
      <c r="DL90" s="878"/>
      <c r="DM90" s="879"/>
      <c r="DN90" s="879"/>
      <c r="DO90" s="879"/>
      <c r="DP90" s="880"/>
      <c r="DQ90" s="878"/>
      <c r="DR90" s="879"/>
      <c r="DS90" s="879"/>
      <c r="DT90" s="879"/>
      <c r="DU90" s="880"/>
      <c r="DV90" s="875"/>
      <c r="DW90" s="876"/>
      <c r="DX90" s="876"/>
      <c r="DY90" s="876"/>
      <c r="DZ90" s="87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81"/>
      <c r="BT91" s="882"/>
      <c r="BU91" s="882"/>
      <c r="BV91" s="882"/>
      <c r="BW91" s="882"/>
      <c r="BX91" s="882"/>
      <c r="BY91" s="882"/>
      <c r="BZ91" s="882"/>
      <c r="CA91" s="882"/>
      <c r="CB91" s="882"/>
      <c r="CC91" s="882"/>
      <c r="CD91" s="882"/>
      <c r="CE91" s="882"/>
      <c r="CF91" s="882"/>
      <c r="CG91" s="883"/>
      <c r="CH91" s="878"/>
      <c r="CI91" s="879"/>
      <c r="CJ91" s="879"/>
      <c r="CK91" s="879"/>
      <c r="CL91" s="880"/>
      <c r="CM91" s="878"/>
      <c r="CN91" s="879"/>
      <c r="CO91" s="879"/>
      <c r="CP91" s="879"/>
      <c r="CQ91" s="880"/>
      <c r="CR91" s="878"/>
      <c r="CS91" s="879"/>
      <c r="CT91" s="879"/>
      <c r="CU91" s="879"/>
      <c r="CV91" s="880"/>
      <c r="CW91" s="878"/>
      <c r="CX91" s="879"/>
      <c r="CY91" s="879"/>
      <c r="CZ91" s="879"/>
      <c r="DA91" s="880"/>
      <c r="DB91" s="878"/>
      <c r="DC91" s="879"/>
      <c r="DD91" s="879"/>
      <c r="DE91" s="879"/>
      <c r="DF91" s="880"/>
      <c r="DG91" s="878"/>
      <c r="DH91" s="879"/>
      <c r="DI91" s="879"/>
      <c r="DJ91" s="879"/>
      <c r="DK91" s="880"/>
      <c r="DL91" s="878"/>
      <c r="DM91" s="879"/>
      <c r="DN91" s="879"/>
      <c r="DO91" s="879"/>
      <c r="DP91" s="880"/>
      <c r="DQ91" s="878"/>
      <c r="DR91" s="879"/>
      <c r="DS91" s="879"/>
      <c r="DT91" s="879"/>
      <c r="DU91" s="880"/>
      <c r="DV91" s="875"/>
      <c r="DW91" s="876"/>
      <c r="DX91" s="876"/>
      <c r="DY91" s="876"/>
      <c r="DZ91" s="87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81"/>
      <c r="BT92" s="882"/>
      <c r="BU92" s="882"/>
      <c r="BV92" s="882"/>
      <c r="BW92" s="882"/>
      <c r="BX92" s="882"/>
      <c r="BY92" s="882"/>
      <c r="BZ92" s="882"/>
      <c r="CA92" s="882"/>
      <c r="CB92" s="882"/>
      <c r="CC92" s="882"/>
      <c r="CD92" s="882"/>
      <c r="CE92" s="882"/>
      <c r="CF92" s="882"/>
      <c r="CG92" s="883"/>
      <c r="CH92" s="878"/>
      <c r="CI92" s="879"/>
      <c r="CJ92" s="879"/>
      <c r="CK92" s="879"/>
      <c r="CL92" s="880"/>
      <c r="CM92" s="878"/>
      <c r="CN92" s="879"/>
      <c r="CO92" s="879"/>
      <c r="CP92" s="879"/>
      <c r="CQ92" s="880"/>
      <c r="CR92" s="878"/>
      <c r="CS92" s="879"/>
      <c r="CT92" s="879"/>
      <c r="CU92" s="879"/>
      <c r="CV92" s="880"/>
      <c r="CW92" s="878"/>
      <c r="CX92" s="879"/>
      <c r="CY92" s="879"/>
      <c r="CZ92" s="879"/>
      <c r="DA92" s="880"/>
      <c r="DB92" s="878"/>
      <c r="DC92" s="879"/>
      <c r="DD92" s="879"/>
      <c r="DE92" s="879"/>
      <c r="DF92" s="880"/>
      <c r="DG92" s="878"/>
      <c r="DH92" s="879"/>
      <c r="DI92" s="879"/>
      <c r="DJ92" s="879"/>
      <c r="DK92" s="880"/>
      <c r="DL92" s="878"/>
      <c r="DM92" s="879"/>
      <c r="DN92" s="879"/>
      <c r="DO92" s="879"/>
      <c r="DP92" s="880"/>
      <c r="DQ92" s="878"/>
      <c r="DR92" s="879"/>
      <c r="DS92" s="879"/>
      <c r="DT92" s="879"/>
      <c r="DU92" s="880"/>
      <c r="DV92" s="875"/>
      <c r="DW92" s="876"/>
      <c r="DX92" s="876"/>
      <c r="DY92" s="876"/>
      <c r="DZ92" s="87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81"/>
      <c r="BT93" s="882"/>
      <c r="BU93" s="882"/>
      <c r="BV93" s="882"/>
      <c r="BW93" s="882"/>
      <c r="BX93" s="882"/>
      <c r="BY93" s="882"/>
      <c r="BZ93" s="882"/>
      <c r="CA93" s="882"/>
      <c r="CB93" s="882"/>
      <c r="CC93" s="882"/>
      <c r="CD93" s="882"/>
      <c r="CE93" s="882"/>
      <c r="CF93" s="882"/>
      <c r="CG93" s="883"/>
      <c r="CH93" s="878"/>
      <c r="CI93" s="879"/>
      <c r="CJ93" s="879"/>
      <c r="CK93" s="879"/>
      <c r="CL93" s="880"/>
      <c r="CM93" s="878"/>
      <c r="CN93" s="879"/>
      <c r="CO93" s="879"/>
      <c r="CP93" s="879"/>
      <c r="CQ93" s="880"/>
      <c r="CR93" s="878"/>
      <c r="CS93" s="879"/>
      <c r="CT93" s="879"/>
      <c r="CU93" s="879"/>
      <c r="CV93" s="880"/>
      <c r="CW93" s="878"/>
      <c r="CX93" s="879"/>
      <c r="CY93" s="879"/>
      <c r="CZ93" s="879"/>
      <c r="DA93" s="880"/>
      <c r="DB93" s="878"/>
      <c r="DC93" s="879"/>
      <c r="DD93" s="879"/>
      <c r="DE93" s="879"/>
      <c r="DF93" s="880"/>
      <c r="DG93" s="878"/>
      <c r="DH93" s="879"/>
      <c r="DI93" s="879"/>
      <c r="DJ93" s="879"/>
      <c r="DK93" s="880"/>
      <c r="DL93" s="878"/>
      <c r="DM93" s="879"/>
      <c r="DN93" s="879"/>
      <c r="DO93" s="879"/>
      <c r="DP93" s="880"/>
      <c r="DQ93" s="878"/>
      <c r="DR93" s="879"/>
      <c r="DS93" s="879"/>
      <c r="DT93" s="879"/>
      <c r="DU93" s="880"/>
      <c r="DV93" s="875"/>
      <c r="DW93" s="876"/>
      <c r="DX93" s="876"/>
      <c r="DY93" s="876"/>
      <c r="DZ93" s="87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81"/>
      <c r="BT94" s="882"/>
      <c r="BU94" s="882"/>
      <c r="BV94" s="882"/>
      <c r="BW94" s="882"/>
      <c r="BX94" s="882"/>
      <c r="BY94" s="882"/>
      <c r="BZ94" s="882"/>
      <c r="CA94" s="882"/>
      <c r="CB94" s="882"/>
      <c r="CC94" s="882"/>
      <c r="CD94" s="882"/>
      <c r="CE94" s="882"/>
      <c r="CF94" s="882"/>
      <c r="CG94" s="883"/>
      <c r="CH94" s="878"/>
      <c r="CI94" s="879"/>
      <c r="CJ94" s="879"/>
      <c r="CK94" s="879"/>
      <c r="CL94" s="880"/>
      <c r="CM94" s="878"/>
      <c r="CN94" s="879"/>
      <c r="CO94" s="879"/>
      <c r="CP94" s="879"/>
      <c r="CQ94" s="880"/>
      <c r="CR94" s="878"/>
      <c r="CS94" s="879"/>
      <c r="CT94" s="879"/>
      <c r="CU94" s="879"/>
      <c r="CV94" s="880"/>
      <c r="CW94" s="878"/>
      <c r="CX94" s="879"/>
      <c r="CY94" s="879"/>
      <c r="CZ94" s="879"/>
      <c r="DA94" s="880"/>
      <c r="DB94" s="878"/>
      <c r="DC94" s="879"/>
      <c r="DD94" s="879"/>
      <c r="DE94" s="879"/>
      <c r="DF94" s="880"/>
      <c r="DG94" s="878"/>
      <c r="DH94" s="879"/>
      <c r="DI94" s="879"/>
      <c r="DJ94" s="879"/>
      <c r="DK94" s="880"/>
      <c r="DL94" s="878"/>
      <c r="DM94" s="879"/>
      <c r="DN94" s="879"/>
      <c r="DO94" s="879"/>
      <c r="DP94" s="880"/>
      <c r="DQ94" s="878"/>
      <c r="DR94" s="879"/>
      <c r="DS94" s="879"/>
      <c r="DT94" s="879"/>
      <c r="DU94" s="880"/>
      <c r="DV94" s="875"/>
      <c r="DW94" s="876"/>
      <c r="DX94" s="876"/>
      <c r="DY94" s="876"/>
      <c r="DZ94" s="87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81"/>
      <c r="BT95" s="882"/>
      <c r="BU95" s="882"/>
      <c r="BV95" s="882"/>
      <c r="BW95" s="882"/>
      <c r="BX95" s="882"/>
      <c r="BY95" s="882"/>
      <c r="BZ95" s="882"/>
      <c r="CA95" s="882"/>
      <c r="CB95" s="882"/>
      <c r="CC95" s="882"/>
      <c r="CD95" s="882"/>
      <c r="CE95" s="882"/>
      <c r="CF95" s="882"/>
      <c r="CG95" s="883"/>
      <c r="CH95" s="878"/>
      <c r="CI95" s="879"/>
      <c r="CJ95" s="879"/>
      <c r="CK95" s="879"/>
      <c r="CL95" s="880"/>
      <c r="CM95" s="878"/>
      <c r="CN95" s="879"/>
      <c r="CO95" s="879"/>
      <c r="CP95" s="879"/>
      <c r="CQ95" s="880"/>
      <c r="CR95" s="878"/>
      <c r="CS95" s="879"/>
      <c r="CT95" s="879"/>
      <c r="CU95" s="879"/>
      <c r="CV95" s="880"/>
      <c r="CW95" s="878"/>
      <c r="CX95" s="879"/>
      <c r="CY95" s="879"/>
      <c r="CZ95" s="879"/>
      <c r="DA95" s="880"/>
      <c r="DB95" s="878"/>
      <c r="DC95" s="879"/>
      <c r="DD95" s="879"/>
      <c r="DE95" s="879"/>
      <c r="DF95" s="880"/>
      <c r="DG95" s="878"/>
      <c r="DH95" s="879"/>
      <c r="DI95" s="879"/>
      <c r="DJ95" s="879"/>
      <c r="DK95" s="880"/>
      <c r="DL95" s="878"/>
      <c r="DM95" s="879"/>
      <c r="DN95" s="879"/>
      <c r="DO95" s="879"/>
      <c r="DP95" s="880"/>
      <c r="DQ95" s="878"/>
      <c r="DR95" s="879"/>
      <c r="DS95" s="879"/>
      <c r="DT95" s="879"/>
      <c r="DU95" s="880"/>
      <c r="DV95" s="875"/>
      <c r="DW95" s="876"/>
      <c r="DX95" s="876"/>
      <c r="DY95" s="876"/>
      <c r="DZ95" s="87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81"/>
      <c r="BT96" s="882"/>
      <c r="BU96" s="882"/>
      <c r="BV96" s="882"/>
      <c r="BW96" s="882"/>
      <c r="BX96" s="882"/>
      <c r="BY96" s="882"/>
      <c r="BZ96" s="882"/>
      <c r="CA96" s="882"/>
      <c r="CB96" s="882"/>
      <c r="CC96" s="882"/>
      <c r="CD96" s="882"/>
      <c r="CE96" s="882"/>
      <c r="CF96" s="882"/>
      <c r="CG96" s="883"/>
      <c r="CH96" s="878"/>
      <c r="CI96" s="879"/>
      <c r="CJ96" s="879"/>
      <c r="CK96" s="879"/>
      <c r="CL96" s="880"/>
      <c r="CM96" s="878"/>
      <c r="CN96" s="879"/>
      <c r="CO96" s="879"/>
      <c r="CP96" s="879"/>
      <c r="CQ96" s="880"/>
      <c r="CR96" s="878"/>
      <c r="CS96" s="879"/>
      <c r="CT96" s="879"/>
      <c r="CU96" s="879"/>
      <c r="CV96" s="880"/>
      <c r="CW96" s="878"/>
      <c r="CX96" s="879"/>
      <c r="CY96" s="879"/>
      <c r="CZ96" s="879"/>
      <c r="DA96" s="880"/>
      <c r="DB96" s="878"/>
      <c r="DC96" s="879"/>
      <c r="DD96" s="879"/>
      <c r="DE96" s="879"/>
      <c r="DF96" s="880"/>
      <c r="DG96" s="878"/>
      <c r="DH96" s="879"/>
      <c r="DI96" s="879"/>
      <c r="DJ96" s="879"/>
      <c r="DK96" s="880"/>
      <c r="DL96" s="878"/>
      <c r="DM96" s="879"/>
      <c r="DN96" s="879"/>
      <c r="DO96" s="879"/>
      <c r="DP96" s="880"/>
      <c r="DQ96" s="878"/>
      <c r="DR96" s="879"/>
      <c r="DS96" s="879"/>
      <c r="DT96" s="879"/>
      <c r="DU96" s="880"/>
      <c r="DV96" s="875"/>
      <c r="DW96" s="876"/>
      <c r="DX96" s="876"/>
      <c r="DY96" s="876"/>
      <c r="DZ96" s="87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81"/>
      <c r="BT97" s="882"/>
      <c r="BU97" s="882"/>
      <c r="BV97" s="882"/>
      <c r="BW97" s="882"/>
      <c r="BX97" s="882"/>
      <c r="BY97" s="882"/>
      <c r="BZ97" s="882"/>
      <c r="CA97" s="882"/>
      <c r="CB97" s="882"/>
      <c r="CC97" s="882"/>
      <c r="CD97" s="882"/>
      <c r="CE97" s="882"/>
      <c r="CF97" s="882"/>
      <c r="CG97" s="883"/>
      <c r="CH97" s="878"/>
      <c r="CI97" s="879"/>
      <c r="CJ97" s="879"/>
      <c r="CK97" s="879"/>
      <c r="CL97" s="880"/>
      <c r="CM97" s="878"/>
      <c r="CN97" s="879"/>
      <c r="CO97" s="879"/>
      <c r="CP97" s="879"/>
      <c r="CQ97" s="880"/>
      <c r="CR97" s="878"/>
      <c r="CS97" s="879"/>
      <c r="CT97" s="879"/>
      <c r="CU97" s="879"/>
      <c r="CV97" s="880"/>
      <c r="CW97" s="878"/>
      <c r="CX97" s="879"/>
      <c r="CY97" s="879"/>
      <c r="CZ97" s="879"/>
      <c r="DA97" s="880"/>
      <c r="DB97" s="878"/>
      <c r="DC97" s="879"/>
      <c r="DD97" s="879"/>
      <c r="DE97" s="879"/>
      <c r="DF97" s="880"/>
      <c r="DG97" s="878"/>
      <c r="DH97" s="879"/>
      <c r="DI97" s="879"/>
      <c r="DJ97" s="879"/>
      <c r="DK97" s="880"/>
      <c r="DL97" s="878"/>
      <c r="DM97" s="879"/>
      <c r="DN97" s="879"/>
      <c r="DO97" s="879"/>
      <c r="DP97" s="880"/>
      <c r="DQ97" s="878"/>
      <c r="DR97" s="879"/>
      <c r="DS97" s="879"/>
      <c r="DT97" s="879"/>
      <c r="DU97" s="880"/>
      <c r="DV97" s="875"/>
      <c r="DW97" s="876"/>
      <c r="DX97" s="876"/>
      <c r="DY97" s="876"/>
      <c r="DZ97" s="87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81"/>
      <c r="BT98" s="882"/>
      <c r="BU98" s="882"/>
      <c r="BV98" s="882"/>
      <c r="BW98" s="882"/>
      <c r="BX98" s="882"/>
      <c r="BY98" s="882"/>
      <c r="BZ98" s="882"/>
      <c r="CA98" s="882"/>
      <c r="CB98" s="882"/>
      <c r="CC98" s="882"/>
      <c r="CD98" s="882"/>
      <c r="CE98" s="882"/>
      <c r="CF98" s="882"/>
      <c r="CG98" s="883"/>
      <c r="CH98" s="878"/>
      <c r="CI98" s="879"/>
      <c r="CJ98" s="879"/>
      <c r="CK98" s="879"/>
      <c r="CL98" s="880"/>
      <c r="CM98" s="878"/>
      <c r="CN98" s="879"/>
      <c r="CO98" s="879"/>
      <c r="CP98" s="879"/>
      <c r="CQ98" s="880"/>
      <c r="CR98" s="878"/>
      <c r="CS98" s="879"/>
      <c r="CT98" s="879"/>
      <c r="CU98" s="879"/>
      <c r="CV98" s="880"/>
      <c r="CW98" s="878"/>
      <c r="CX98" s="879"/>
      <c r="CY98" s="879"/>
      <c r="CZ98" s="879"/>
      <c r="DA98" s="880"/>
      <c r="DB98" s="878"/>
      <c r="DC98" s="879"/>
      <c r="DD98" s="879"/>
      <c r="DE98" s="879"/>
      <c r="DF98" s="880"/>
      <c r="DG98" s="878"/>
      <c r="DH98" s="879"/>
      <c r="DI98" s="879"/>
      <c r="DJ98" s="879"/>
      <c r="DK98" s="880"/>
      <c r="DL98" s="878"/>
      <c r="DM98" s="879"/>
      <c r="DN98" s="879"/>
      <c r="DO98" s="879"/>
      <c r="DP98" s="880"/>
      <c r="DQ98" s="878"/>
      <c r="DR98" s="879"/>
      <c r="DS98" s="879"/>
      <c r="DT98" s="879"/>
      <c r="DU98" s="880"/>
      <c r="DV98" s="875"/>
      <c r="DW98" s="876"/>
      <c r="DX98" s="876"/>
      <c r="DY98" s="876"/>
      <c r="DZ98" s="87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81"/>
      <c r="BT99" s="882"/>
      <c r="BU99" s="882"/>
      <c r="BV99" s="882"/>
      <c r="BW99" s="882"/>
      <c r="BX99" s="882"/>
      <c r="BY99" s="882"/>
      <c r="BZ99" s="882"/>
      <c r="CA99" s="882"/>
      <c r="CB99" s="882"/>
      <c r="CC99" s="882"/>
      <c r="CD99" s="882"/>
      <c r="CE99" s="882"/>
      <c r="CF99" s="882"/>
      <c r="CG99" s="883"/>
      <c r="CH99" s="878"/>
      <c r="CI99" s="879"/>
      <c r="CJ99" s="879"/>
      <c r="CK99" s="879"/>
      <c r="CL99" s="880"/>
      <c r="CM99" s="878"/>
      <c r="CN99" s="879"/>
      <c r="CO99" s="879"/>
      <c r="CP99" s="879"/>
      <c r="CQ99" s="880"/>
      <c r="CR99" s="878"/>
      <c r="CS99" s="879"/>
      <c r="CT99" s="879"/>
      <c r="CU99" s="879"/>
      <c r="CV99" s="880"/>
      <c r="CW99" s="878"/>
      <c r="CX99" s="879"/>
      <c r="CY99" s="879"/>
      <c r="CZ99" s="879"/>
      <c r="DA99" s="880"/>
      <c r="DB99" s="878"/>
      <c r="DC99" s="879"/>
      <c r="DD99" s="879"/>
      <c r="DE99" s="879"/>
      <c r="DF99" s="880"/>
      <c r="DG99" s="878"/>
      <c r="DH99" s="879"/>
      <c r="DI99" s="879"/>
      <c r="DJ99" s="879"/>
      <c r="DK99" s="880"/>
      <c r="DL99" s="878"/>
      <c r="DM99" s="879"/>
      <c r="DN99" s="879"/>
      <c r="DO99" s="879"/>
      <c r="DP99" s="880"/>
      <c r="DQ99" s="878"/>
      <c r="DR99" s="879"/>
      <c r="DS99" s="879"/>
      <c r="DT99" s="879"/>
      <c r="DU99" s="880"/>
      <c r="DV99" s="875"/>
      <c r="DW99" s="876"/>
      <c r="DX99" s="876"/>
      <c r="DY99" s="876"/>
      <c r="DZ99" s="87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81"/>
      <c r="BT100" s="882"/>
      <c r="BU100" s="882"/>
      <c r="BV100" s="882"/>
      <c r="BW100" s="882"/>
      <c r="BX100" s="882"/>
      <c r="BY100" s="882"/>
      <c r="BZ100" s="882"/>
      <c r="CA100" s="882"/>
      <c r="CB100" s="882"/>
      <c r="CC100" s="882"/>
      <c r="CD100" s="882"/>
      <c r="CE100" s="882"/>
      <c r="CF100" s="882"/>
      <c r="CG100" s="883"/>
      <c r="CH100" s="878"/>
      <c r="CI100" s="879"/>
      <c r="CJ100" s="879"/>
      <c r="CK100" s="879"/>
      <c r="CL100" s="880"/>
      <c r="CM100" s="878"/>
      <c r="CN100" s="879"/>
      <c r="CO100" s="879"/>
      <c r="CP100" s="879"/>
      <c r="CQ100" s="880"/>
      <c r="CR100" s="878"/>
      <c r="CS100" s="879"/>
      <c r="CT100" s="879"/>
      <c r="CU100" s="879"/>
      <c r="CV100" s="880"/>
      <c r="CW100" s="878"/>
      <c r="CX100" s="879"/>
      <c r="CY100" s="879"/>
      <c r="CZ100" s="879"/>
      <c r="DA100" s="880"/>
      <c r="DB100" s="878"/>
      <c r="DC100" s="879"/>
      <c r="DD100" s="879"/>
      <c r="DE100" s="879"/>
      <c r="DF100" s="880"/>
      <c r="DG100" s="878"/>
      <c r="DH100" s="879"/>
      <c r="DI100" s="879"/>
      <c r="DJ100" s="879"/>
      <c r="DK100" s="880"/>
      <c r="DL100" s="878"/>
      <c r="DM100" s="879"/>
      <c r="DN100" s="879"/>
      <c r="DO100" s="879"/>
      <c r="DP100" s="880"/>
      <c r="DQ100" s="878"/>
      <c r="DR100" s="879"/>
      <c r="DS100" s="879"/>
      <c r="DT100" s="879"/>
      <c r="DU100" s="880"/>
      <c r="DV100" s="875"/>
      <c r="DW100" s="876"/>
      <c r="DX100" s="876"/>
      <c r="DY100" s="876"/>
      <c r="DZ100" s="87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81"/>
      <c r="BT101" s="882"/>
      <c r="BU101" s="882"/>
      <c r="BV101" s="882"/>
      <c r="BW101" s="882"/>
      <c r="BX101" s="882"/>
      <c r="BY101" s="882"/>
      <c r="BZ101" s="882"/>
      <c r="CA101" s="882"/>
      <c r="CB101" s="882"/>
      <c r="CC101" s="882"/>
      <c r="CD101" s="882"/>
      <c r="CE101" s="882"/>
      <c r="CF101" s="882"/>
      <c r="CG101" s="883"/>
      <c r="CH101" s="878"/>
      <c r="CI101" s="879"/>
      <c r="CJ101" s="879"/>
      <c r="CK101" s="879"/>
      <c r="CL101" s="880"/>
      <c r="CM101" s="878"/>
      <c r="CN101" s="879"/>
      <c r="CO101" s="879"/>
      <c r="CP101" s="879"/>
      <c r="CQ101" s="880"/>
      <c r="CR101" s="878"/>
      <c r="CS101" s="879"/>
      <c r="CT101" s="879"/>
      <c r="CU101" s="879"/>
      <c r="CV101" s="880"/>
      <c r="CW101" s="878"/>
      <c r="CX101" s="879"/>
      <c r="CY101" s="879"/>
      <c r="CZ101" s="879"/>
      <c r="DA101" s="880"/>
      <c r="DB101" s="878"/>
      <c r="DC101" s="879"/>
      <c r="DD101" s="879"/>
      <c r="DE101" s="879"/>
      <c r="DF101" s="880"/>
      <c r="DG101" s="878"/>
      <c r="DH101" s="879"/>
      <c r="DI101" s="879"/>
      <c r="DJ101" s="879"/>
      <c r="DK101" s="880"/>
      <c r="DL101" s="878"/>
      <c r="DM101" s="879"/>
      <c r="DN101" s="879"/>
      <c r="DO101" s="879"/>
      <c r="DP101" s="880"/>
      <c r="DQ101" s="878"/>
      <c r="DR101" s="879"/>
      <c r="DS101" s="879"/>
      <c r="DT101" s="879"/>
      <c r="DU101" s="880"/>
      <c r="DV101" s="875"/>
      <c r="DW101" s="876"/>
      <c r="DX101" s="876"/>
      <c r="DY101" s="876"/>
      <c r="DZ101" s="87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361</v>
      </c>
      <c r="BR102" s="808" t="s">
        <v>391</v>
      </c>
      <c r="BS102" s="809"/>
      <c r="BT102" s="809"/>
      <c r="BU102" s="809"/>
      <c r="BV102" s="809"/>
      <c r="BW102" s="809"/>
      <c r="BX102" s="809"/>
      <c r="BY102" s="809"/>
      <c r="BZ102" s="809"/>
      <c r="CA102" s="809"/>
      <c r="CB102" s="809"/>
      <c r="CC102" s="809"/>
      <c r="CD102" s="809"/>
      <c r="CE102" s="809"/>
      <c r="CF102" s="809"/>
      <c r="CG102" s="810"/>
      <c r="CH102" s="907"/>
      <c r="CI102" s="908"/>
      <c r="CJ102" s="908"/>
      <c r="CK102" s="908"/>
      <c r="CL102" s="909"/>
      <c r="CM102" s="907"/>
      <c r="CN102" s="908"/>
      <c r="CO102" s="908"/>
      <c r="CP102" s="908"/>
      <c r="CQ102" s="909"/>
      <c r="CR102" s="910">
        <v>399</v>
      </c>
      <c r="CS102" s="868"/>
      <c r="CT102" s="868"/>
      <c r="CU102" s="868"/>
      <c r="CV102" s="911"/>
      <c r="CW102" s="910">
        <v>16</v>
      </c>
      <c r="CX102" s="868"/>
      <c r="CY102" s="868"/>
      <c r="CZ102" s="868"/>
      <c r="DA102" s="911"/>
      <c r="DB102" s="910"/>
      <c r="DC102" s="868"/>
      <c r="DD102" s="868"/>
      <c r="DE102" s="868"/>
      <c r="DF102" s="911"/>
      <c r="DG102" s="910"/>
      <c r="DH102" s="868"/>
      <c r="DI102" s="868"/>
      <c r="DJ102" s="868"/>
      <c r="DK102" s="911"/>
      <c r="DL102" s="910"/>
      <c r="DM102" s="868"/>
      <c r="DN102" s="868"/>
      <c r="DO102" s="868"/>
      <c r="DP102" s="911"/>
      <c r="DQ102" s="910"/>
      <c r="DR102" s="868"/>
      <c r="DS102" s="868"/>
      <c r="DT102" s="868"/>
      <c r="DU102" s="911"/>
      <c r="DV102" s="936"/>
      <c r="DW102" s="937"/>
      <c r="DX102" s="937"/>
      <c r="DY102" s="937"/>
      <c r="DZ102" s="93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9" t="s">
        <v>392</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0" t="s">
        <v>393</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41" t="s">
        <v>396</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397</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7" customFormat="1" ht="26.25" customHeight="1">
      <c r="A109" s="934" t="s">
        <v>398</v>
      </c>
      <c r="B109" s="913"/>
      <c r="C109" s="913"/>
      <c r="D109" s="913"/>
      <c r="E109" s="913"/>
      <c r="F109" s="913"/>
      <c r="G109" s="913"/>
      <c r="H109" s="913"/>
      <c r="I109" s="913"/>
      <c r="J109" s="913"/>
      <c r="K109" s="913"/>
      <c r="L109" s="913"/>
      <c r="M109" s="913"/>
      <c r="N109" s="913"/>
      <c r="O109" s="913"/>
      <c r="P109" s="913"/>
      <c r="Q109" s="913"/>
      <c r="R109" s="913"/>
      <c r="S109" s="913"/>
      <c r="T109" s="913"/>
      <c r="U109" s="913"/>
      <c r="V109" s="913"/>
      <c r="W109" s="913"/>
      <c r="X109" s="913"/>
      <c r="Y109" s="913"/>
      <c r="Z109" s="914"/>
      <c r="AA109" s="912" t="s">
        <v>399</v>
      </c>
      <c r="AB109" s="913"/>
      <c r="AC109" s="913"/>
      <c r="AD109" s="913"/>
      <c r="AE109" s="914"/>
      <c r="AF109" s="912" t="s">
        <v>281</v>
      </c>
      <c r="AG109" s="913"/>
      <c r="AH109" s="913"/>
      <c r="AI109" s="913"/>
      <c r="AJ109" s="914"/>
      <c r="AK109" s="912" t="s">
        <v>280</v>
      </c>
      <c r="AL109" s="913"/>
      <c r="AM109" s="913"/>
      <c r="AN109" s="913"/>
      <c r="AO109" s="914"/>
      <c r="AP109" s="912" t="s">
        <v>400</v>
      </c>
      <c r="AQ109" s="913"/>
      <c r="AR109" s="913"/>
      <c r="AS109" s="913"/>
      <c r="AT109" s="915"/>
      <c r="AU109" s="934" t="s">
        <v>398</v>
      </c>
      <c r="AV109" s="913"/>
      <c r="AW109" s="913"/>
      <c r="AX109" s="913"/>
      <c r="AY109" s="913"/>
      <c r="AZ109" s="913"/>
      <c r="BA109" s="913"/>
      <c r="BB109" s="913"/>
      <c r="BC109" s="913"/>
      <c r="BD109" s="913"/>
      <c r="BE109" s="913"/>
      <c r="BF109" s="913"/>
      <c r="BG109" s="913"/>
      <c r="BH109" s="913"/>
      <c r="BI109" s="913"/>
      <c r="BJ109" s="913"/>
      <c r="BK109" s="913"/>
      <c r="BL109" s="913"/>
      <c r="BM109" s="913"/>
      <c r="BN109" s="913"/>
      <c r="BO109" s="913"/>
      <c r="BP109" s="914"/>
      <c r="BQ109" s="912" t="s">
        <v>399</v>
      </c>
      <c r="BR109" s="913"/>
      <c r="BS109" s="913"/>
      <c r="BT109" s="913"/>
      <c r="BU109" s="914"/>
      <c r="BV109" s="912" t="s">
        <v>281</v>
      </c>
      <c r="BW109" s="913"/>
      <c r="BX109" s="913"/>
      <c r="BY109" s="913"/>
      <c r="BZ109" s="914"/>
      <c r="CA109" s="912" t="s">
        <v>280</v>
      </c>
      <c r="CB109" s="913"/>
      <c r="CC109" s="913"/>
      <c r="CD109" s="913"/>
      <c r="CE109" s="914"/>
      <c r="CF109" s="935" t="s">
        <v>400</v>
      </c>
      <c r="CG109" s="935"/>
      <c r="CH109" s="935"/>
      <c r="CI109" s="935"/>
      <c r="CJ109" s="935"/>
      <c r="CK109" s="912" t="s">
        <v>401</v>
      </c>
      <c r="CL109" s="913"/>
      <c r="CM109" s="913"/>
      <c r="CN109" s="913"/>
      <c r="CO109" s="913"/>
      <c r="CP109" s="913"/>
      <c r="CQ109" s="913"/>
      <c r="CR109" s="913"/>
      <c r="CS109" s="913"/>
      <c r="CT109" s="913"/>
      <c r="CU109" s="913"/>
      <c r="CV109" s="913"/>
      <c r="CW109" s="913"/>
      <c r="CX109" s="913"/>
      <c r="CY109" s="913"/>
      <c r="CZ109" s="913"/>
      <c r="DA109" s="913"/>
      <c r="DB109" s="913"/>
      <c r="DC109" s="913"/>
      <c r="DD109" s="913"/>
      <c r="DE109" s="913"/>
      <c r="DF109" s="914"/>
      <c r="DG109" s="912" t="s">
        <v>399</v>
      </c>
      <c r="DH109" s="913"/>
      <c r="DI109" s="913"/>
      <c r="DJ109" s="913"/>
      <c r="DK109" s="914"/>
      <c r="DL109" s="912" t="s">
        <v>281</v>
      </c>
      <c r="DM109" s="913"/>
      <c r="DN109" s="913"/>
      <c r="DO109" s="913"/>
      <c r="DP109" s="914"/>
      <c r="DQ109" s="912" t="s">
        <v>280</v>
      </c>
      <c r="DR109" s="913"/>
      <c r="DS109" s="913"/>
      <c r="DT109" s="913"/>
      <c r="DU109" s="914"/>
      <c r="DV109" s="912" t="s">
        <v>400</v>
      </c>
      <c r="DW109" s="913"/>
      <c r="DX109" s="913"/>
      <c r="DY109" s="913"/>
      <c r="DZ109" s="915"/>
    </row>
    <row r="110" spans="1:131" s="197" customFormat="1" ht="26.25" customHeight="1">
      <c r="A110" s="916" t="s">
        <v>402</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8"/>
      <c r="AA110" s="919">
        <v>201014</v>
      </c>
      <c r="AB110" s="920"/>
      <c r="AC110" s="920"/>
      <c r="AD110" s="920"/>
      <c r="AE110" s="921"/>
      <c r="AF110" s="922">
        <v>226536</v>
      </c>
      <c r="AG110" s="920"/>
      <c r="AH110" s="920"/>
      <c r="AI110" s="920"/>
      <c r="AJ110" s="921"/>
      <c r="AK110" s="922">
        <v>217188</v>
      </c>
      <c r="AL110" s="920"/>
      <c r="AM110" s="920"/>
      <c r="AN110" s="920"/>
      <c r="AO110" s="921"/>
      <c r="AP110" s="923">
        <v>23.2</v>
      </c>
      <c r="AQ110" s="924"/>
      <c r="AR110" s="924"/>
      <c r="AS110" s="924"/>
      <c r="AT110" s="925"/>
      <c r="AU110" s="926" t="s">
        <v>59</v>
      </c>
      <c r="AV110" s="927"/>
      <c r="AW110" s="927"/>
      <c r="AX110" s="927"/>
      <c r="AY110" s="928"/>
      <c r="AZ110" s="970" t="s">
        <v>403</v>
      </c>
      <c r="BA110" s="917"/>
      <c r="BB110" s="917"/>
      <c r="BC110" s="917"/>
      <c r="BD110" s="917"/>
      <c r="BE110" s="917"/>
      <c r="BF110" s="917"/>
      <c r="BG110" s="917"/>
      <c r="BH110" s="917"/>
      <c r="BI110" s="917"/>
      <c r="BJ110" s="917"/>
      <c r="BK110" s="917"/>
      <c r="BL110" s="917"/>
      <c r="BM110" s="917"/>
      <c r="BN110" s="917"/>
      <c r="BO110" s="917"/>
      <c r="BP110" s="918"/>
      <c r="BQ110" s="956">
        <v>2244346</v>
      </c>
      <c r="BR110" s="957"/>
      <c r="BS110" s="957"/>
      <c r="BT110" s="957"/>
      <c r="BU110" s="957"/>
      <c r="BV110" s="957">
        <v>2312063</v>
      </c>
      <c r="BW110" s="957"/>
      <c r="BX110" s="957"/>
      <c r="BY110" s="957"/>
      <c r="BZ110" s="957"/>
      <c r="CA110" s="957">
        <v>2295750</v>
      </c>
      <c r="CB110" s="957"/>
      <c r="CC110" s="957"/>
      <c r="CD110" s="957"/>
      <c r="CE110" s="957"/>
      <c r="CF110" s="971">
        <v>245.5</v>
      </c>
      <c r="CG110" s="972"/>
      <c r="CH110" s="972"/>
      <c r="CI110" s="972"/>
      <c r="CJ110" s="972"/>
      <c r="CK110" s="973" t="s">
        <v>404</v>
      </c>
      <c r="CL110" s="974"/>
      <c r="CM110" s="953" t="s">
        <v>405</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107</v>
      </c>
      <c r="DH110" s="957"/>
      <c r="DI110" s="957"/>
      <c r="DJ110" s="957"/>
      <c r="DK110" s="957"/>
      <c r="DL110" s="957" t="s">
        <v>107</v>
      </c>
      <c r="DM110" s="957"/>
      <c r="DN110" s="957"/>
      <c r="DO110" s="957"/>
      <c r="DP110" s="957"/>
      <c r="DQ110" s="957" t="s">
        <v>107</v>
      </c>
      <c r="DR110" s="957"/>
      <c r="DS110" s="957"/>
      <c r="DT110" s="957"/>
      <c r="DU110" s="957"/>
      <c r="DV110" s="958" t="s">
        <v>107</v>
      </c>
      <c r="DW110" s="958"/>
      <c r="DX110" s="958"/>
      <c r="DY110" s="958"/>
      <c r="DZ110" s="959"/>
    </row>
    <row r="111" spans="1:131" s="197" customFormat="1" ht="26.25" customHeight="1">
      <c r="A111" s="960" t="s">
        <v>406</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107</v>
      </c>
      <c r="AB111" s="964"/>
      <c r="AC111" s="964"/>
      <c r="AD111" s="964"/>
      <c r="AE111" s="965"/>
      <c r="AF111" s="966" t="s">
        <v>107</v>
      </c>
      <c r="AG111" s="964"/>
      <c r="AH111" s="964"/>
      <c r="AI111" s="964"/>
      <c r="AJ111" s="965"/>
      <c r="AK111" s="966" t="s">
        <v>107</v>
      </c>
      <c r="AL111" s="964"/>
      <c r="AM111" s="964"/>
      <c r="AN111" s="964"/>
      <c r="AO111" s="965"/>
      <c r="AP111" s="967" t="s">
        <v>107</v>
      </c>
      <c r="AQ111" s="968"/>
      <c r="AR111" s="968"/>
      <c r="AS111" s="968"/>
      <c r="AT111" s="969"/>
      <c r="AU111" s="929"/>
      <c r="AV111" s="930"/>
      <c r="AW111" s="930"/>
      <c r="AX111" s="930"/>
      <c r="AY111" s="931"/>
      <c r="AZ111" s="979" t="s">
        <v>407</v>
      </c>
      <c r="BA111" s="980"/>
      <c r="BB111" s="980"/>
      <c r="BC111" s="980"/>
      <c r="BD111" s="980"/>
      <c r="BE111" s="980"/>
      <c r="BF111" s="980"/>
      <c r="BG111" s="980"/>
      <c r="BH111" s="980"/>
      <c r="BI111" s="980"/>
      <c r="BJ111" s="980"/>
      <c r="BK111" s="980"/>
      <c r="BL111" s="980"/>
      <c r="BM111" s="980"/>
      <c r="BN111" s="980"/>
      <c r="BO111" s="980"/>
      <c r="BP111" s="981"/>
      <c r="BQ111" s="949">
        <v>117</v>
      </c>
      <c r="BR111" s="950"/>
      <c r="BS111" s="950"/>
      <c r="BT111" s="950"/>
      <c r="BU111" s="950"/>
      <c r="BV111" s="950" t="s">
        <v>107</v>
      </c>
      <c r="BW111" s="950"/>
      <c r="BX111" s="950"/>
      <c r="BY111" s="950"/>
      <c r="BZ111" s="950"/>
      <c r="CA111" s="950" t="s">
        <v>107</v>
      </c>
      <c r="CB111" s="950"/>
      <c r="CC111" s="950"/>
      <c r="CD111" s="950"/>
      <c r="CE111" s="950"/>
      <c r="CF111" s="944" t="s">
        <v>107</v>
      </c>
      <c r="CG111" s="945"/>
      <c r="CH111" s="945"/>
      <c r="CI111" s="945"/>
      <c r="CJ111" s="945"/>
      <c r="CK111" s="975"/>
      <c r="CL111" s="976"/>
      <c r="CM111" s="946" t="s">
        <v>408</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107</v>
      </c>
      <c r="DH111" s="950"/>
      <c r="DI111" s="950"/>
      <c r="DJ111" s="950"/>
      <c r="DK111" s="950"/>
      <c r="DL111" s="950" t="s">
        <v>107</v>
      </c>
      <c r="DM111" s="950"/>
      <c r="DN111" s="950"/>
      <c r="DO111" s="950"/>
      <c r="DP111" s="950"/>
      <c r="DQ111" s="950" t="s">
        <v>107</v>
      </c>
      <c r="DR111" s="950"/>
      <c r="DS111" s="950"/>
      <c r="DT111" s="950"/>
      <c r="DU111" s="950"/>
      <c r="DV111" s="951" t="s">
        <v>107</v>
      </c>
      <c r="DW111" s="951"/>
      <c r="DX111" s="951"/>
      <c r="DY111" s="951"/>
      <c r="DZ111" s="952"/>
    </row>
    <row r="112" spans="1:131" s="197" customFormat="1" ht="26.25" customHeight="1">
      <c r="A112" s="982" t="s">
        <v>409</v>
      </c>
      <c r="B112" s="983"/>
      <c r="C112" s="980" t="s">
        <v>410</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411</v>
      </c>
      <c r="AB112" s="989"/>
      <c r="AC112" s="989"/>
      <c r="AD112" s="989"/>
      <c r="AE112" s="990"/>
      <c r="AF112" s="991" t="s">
        <v>411</v>
      </c>
      <c r="AG112" s="989"/>
      <c r="AH112" s="989"/>
      <c r="AI112" s="989"/>
      <c r="AJ112" s="990"/>
      <c r="AK112" s="991" t="s">
        <v>411</v>
      </c>
      <c r="AL112" s="989"/>
      <c r="AM112" s="989"/>
      <c r="AN112" s="989"/>
      <c r="AO112" s="990"/>
      <c r="AP112" s="992" t="s">
        <v>411</v>
      </c>
      <c r="AQ112" s="993"/>
      <c r="AR112" s="993"/>
      <c r="AS112" s="993"/>
      <c r="AT112" s="994"/>
      <c r="AU112" s="929"/>
      <c r="AV112" s="930"/>
      <c r="AW112" s="930"/>
      <c r="AX112" s="930"/>
      <c r="AY112" s="931"/>
      <c r="AZ112" s="979" t="s">
        <v>412</v>
      </c>
      <c r="BA112" s="980"/>
      <c r="BB112" s="980"/>
      <c r="BC112" s="980"/>
      <c r="BD112" s="980"/>
      <c r="BE112" s="980"/>
      <c r="BF112" s="980"/>
      <c r="BG112" s="980"/>
      <c r="BH112" s="980"/>
      <c r="BI112" s="980"/>
      <c r="BJ112" s="980"/>
      <c r="BK112" s="980"/>
      <c r="BL112" s="980"/>
      <c r="BM112" s="980"/>
      <c r="BN112" s="980"/>
      <c r="BO112" s="980"/>
      <c r="BP112" s="981"/>
      <c r="BQ112" s="949">
        <v>173014</v>
      </c>
      <c r="BR112" s="950"/>
      <c r="BS112" s="950"/>
      <c r="BT112" s="950"/>
      <c r="BU112" s="950"/>
      <c r="BV112" s="950">
        <v>209490</v>
      </c>
      <c r="BW112" s="950"/>
      <c r="BX112" s="950"/>
      <c r="BY112" s="950"/>
      <c r="BZ112" s="950"/>
      <c r="CA112" s="950">
        <v>227904</v>
      </c>
      <c r="CB112" s="950"/>
      <c r="CC112" s="950"/>
      <c r="CD112" s="950"/>
      <c r="CE112" s="950"/>
      <c r="CF112" s="944">
        <v>24.4</v>
      </c>
      <c r="CG112" s="945"/>
      <c r="CH112" s="945"/>
      <c r="CI112" s="945"/>
      <c r="CJ112" s="945"/>
      <c r="CK112" s="975"/>
      <c r="CL112" s="976"/>
      <c r="CM112" s="946" t="s">
        <v>413</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411</v>
      </c>
      <c r="DH112" s="950"/>
      <c r="DI112" s="950"/>
      <c r="DJ112" s="950"/>
      <c r="DK112" s="950"/>
      <c r="DL112" s="950" t="s">
        <v>411</v>
      </c>
      <c r="DM112" s="950"/>
      <c r="DN112" s="950"/>
      <c r="DO112" s="950"/>
      <c r="DP112" s="950"/>
      <c r="DQ112" s="950" t="s">
        <v>411</v>
      </c>
      <c r="DR112" s="950"/>
      <c r="DS112" s="950"/>
      <c r="DT112" s="950"/>
      <c r="DU112" s="950"/>
      <c r="DV112" s="951" t="s">
        <v>411</v>
      </c>
      <c r="DW112" s="951"/>
      <c r="DX112" s="951"/>
      <c r="DY112" s="951"/>
      <c r="DZ112" s="952"/>
    </row>
    <row r="113" spans="1:130" s="197" customFormat="1" ht="26.25" customHeight="1">
      <c r="A113" s="984"/>
      <c r="B113" s="985"/>
      <c r="C113" s="980" t="s">
        <v>414</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11502</v>
      </c>
      <c r="AB113" s="964"/>
      <c r="AC113" s="964"/>
      <c r="AD113" s="964"/>
      <c r="AE113" s="965"/>
      <c r="AF113" s="966">
        <v>12045</v>
      </c>
      <c r="AG113" s="964"/>
      <c r="AH113" s="964"/>
      <c r="AI113" s="964"/>
      <c r="AJ113" s="965"/>
      <c r="AK113" s="966">
        <v>12643</v>
      </c>
      <c r="AL113" s="964"/>
      <c r="AM113" s="964"/>
      <c r="AN113" s="964"/>
      <c r="AO113" s="965"/>
      <c r="AP113" s="967">
        <v>1.4</v>
      </c>
      <c r="AQ113" s="968"/>
      <c r="AR113" s="968"/>
      <c r="AS113" s="968"/>
      <c r="AT113" s="969"/>
      <c r="AU113" s="929"/>
      <c r="AV113" s="930"/>
      <c r="AW113" s="930"/>
      <c r="AX113" s="930"/>
      <c r="AY113" s="931"/>
      <c r="AZ113" s="979" t="s">
        <v>415</v>
      </c>
      <c r="BA113" s="980"/>
      <c r="BB113" s="980"/>
      <c r="BC113" s="980"/>
      <c r="BD113" s="980"/>
      <c r="BE113" s="980"/>
      <c r="BF113" s="980"/>
      <c r="BG113" s="980"/>
      <c r="BH113" s="980"/>
      <c r="BI113" s="980"/>
      <c r="BJ113" s="980"/>
      <c r="BK113" s="980"/>
      <c r="BL113" s="980"/>
      <c r="BM113" s="980"/>
      <c r="BN113" s="980"/>
      <c r="BO113" s="980"/>
      <c r="BP113" s="981"/>
      <c r="BQ113" s="949">
        <v>107559</v>
      </c>
      <c r="BR113" s="950"/>
      <c r="BS113" s="950"/>
      <c r="BT113" s="950"/>
      <c r="BU113" s="950"/>
      <c r="BV113" s="950">
        <v>161766</v>
      </c>
      <c r="BW113" s="950"/>
      <c r="BX113" s="950"/>
      <c r="BY113" s="950"/>
      <c r="BZ113" s="950"/>
      <c r="CA113" s="950">
        <v>75365</v>
      </c>
      <c r="CB113" s="950"/>
      <c r="CC113" s="950"/>
      <c r="CD113" s="950"/>
      <c r="CE113" s="950"/>
      <c r="CF113" s="944">
        <v>8.1</v>
      </c>
      <c r="CG113" s="945"/>
      <c r="CH113" s="945"/>
      <c r="CI113" s="945"/>
      <c r="CJ113" s="945"/>
      <c r="CK113" s="975"/>
      <c r="CL113" s="976"/>
      <c r="CM113" s="946" t="s">
        <v>416</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411</v>
      </c>
      <c r="DH113" s="989"/>
      <c r="DI113" s="989"/>
      <c r="DJ113" s="989"/>
      <c r="DK113" s="990"/>
      <c r="DL113" s="991" t="s">
        <v>411</v>
      </c>
      <c r="DM113" s="989"/>
      <c r="DN113" s="989"/>
      <c r="DO113" s="989"/>
      <c r="DP113" s="990"/>
      <c r="DQ113" s="991" t="s">
        <v>411</v>
      </c>
      <c r="DR113" s="989"/>
      <c r="DS113" s="989"/>
      <c r="DT113" s="989"/>
      <c r="DU113" s="990"/>
      <c r="DV113" s="992" t="s">
        <v>411</v>
      </c>
      <c r="DW113" s="993"/>
      <c r="DX113" s="993"/>
      <c r="DY113" s="993"/>
      <c r="DZ113" s="994"/>
    </row>
    <row r="114" spans="1:130" s="197" customFormat="1" ht="26.25" customHeight="1">
      <c r="A114" s="984"/>
      <c r="B114" s="985"/>
      <c r="C114" s="980" t="s">
        <v>417</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v>17734</v>
      </c>
      <c r="AB114" s="989"/>
      <c r="AC114" s="989"/>
      <c r="AD114" s="989"/>
      <c r="AE114" s="990"/>
      <c r="AF114" s="991">
        <v>17615</v>
      </c>
      <c r="AG114" s="989"/>
      <c r="AH114" s="989"/>
      <c r="AI114" s="989"/>
      <c r="AJ114" s="990"/>
      <c r="AK114" s="991">
        <v>17664</v>
      </c>
      <c r="AL114" s="989"/>
      <c r="AM114" s="989"/>
      <c r="AN114" s="989"/>
      <c r="AO114" s="990"/>
      <c r="AP114" s="992">
        <v>1.9</v>
      </c>
      <c r="AQ114" s="993"/>
      <c r="AR114" s="993"/>
      <c r="AS114" s="993"/>
      <c r="AT114" s="994"/>
      <c r="AU114" s="929"/>
      <c r="AV114" s="930"/>
      <c r="AW114" s="930"/>
      <c r="AX114" s="930"/>
      <c r="AY114" s="931"/>
      <c r="AZ114" s="979" t="s">
        <v>418</v>
      </c>
      <c r="BA114" s="980"/>
      <c r="BB114" s="980"/>
      <c r="BC114" s="980"/>
      <c r="BD114" s="980"/>
      <c r="BE114" s="980"/>
      <c r="BF114" s="980"/>
      <c r="BG114" s="980"/>
      <c r="BH114" s="980"/>
      <c r="BI114" s="980"/>
      <c r="BJ114" s="980"/>
      <c r="BK114" s="980"/>
      <c r="BL114" s="980"/>
      <c r="BM114" s="980"/>
      <c r="BN114" s="980"/>
      <c r="BO114" s="980"/>
      <c r="BP114" s="981"/>
      <c r="BQ114" s="949">
        <v>280692</v>
      </c>
      <c r="BR114" s="950"/>
      <c r="BS114" s="950"/>
      <c r="BT114" s="950"/>
      <c r="BU114" s="950"/>
      <c r="BV114" s="950">
        <v>298465</v>
      </c>
      <c r="BW114" s="950"/>
      <c r="BX114" s="950"/>
      <c r="BY114" s="950"/>
      <c r="BZ114" s="950"/>
      <c r="CA114" s="950">
        <v>229568</v>
      </c>
      <c r="CB114" s="950"/>
      <c r="CC114" s="950"/>
      <c r="CD114" s="950"/>
      <c r="CE114" s="950"/>
      <c r="CF114" s="944">
        <v>24.6</v>
      </c>
      <c r="CG114" s="945"/>
      <c r="CH114" s="945"/>
      <c r="CI114" s="945"/>
      <c r="CJ114" s="945"/>
      <c r="CK114" s="975"/>
      <c r="CL114" s="976"/>
      <c r="CM114" s="946" t="s">
        <v>419</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411</v>
      </c>
      <c r="DH114" s="989"/>
      <c r="DI114" s="989"/>
      <c r="DJ114" s="989"/>
      <c r="DK114" s="990"/>
      <c r="DL114" s="991" t="s">
        <v>411</v>
      </c>
      <c r="DM114" s="989"/>
      <c r="DN114" s="989"/>
      <c r="DO114" s="989"/>
      <c r="DP114" s="990"/>
      <c r="DQ114" s="991" t="s">
        <v>411</v>
      </c>
      <c r="DR114" s="989"/>
      <c r="DS114" s="989"/>
      <c r="DT114" s="989"/>
      <c r="DU114" s="990"/>
      <c r="DV114" s="992" t="s">
        <v>411</v>
      </c>
      <c r="DW114" s="993"/>
      <c r="DX114" s="993"/>
      <c r="DY114" s="993"/>
      <c r="DZ114" s="994"/>
    </row>
    <row r="115" spans="1:130" s="197" customFormat="1" ht="26.25" customHeight="1">
      <c r="A115" s="984"/>
      <c r="B115" s="985"/>
      <c r="C115" s="980" t="s">
        <v>420</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t="s">
        <v>411</v>
      </c>
      <c r="AB115" s="964"/>
      <c r="AC115" s="964"/>
      <c r="AD115" s="964"/>
      <c r="AE115" s="965"/>
      <c r="AF115" s="966" t="s">
        <v>411</v>
      </c>
      <c r="AG115" s="964"/>
      <c r="AH115" s="964"/>
      <c r="AI115" s="964"/>
      <c r="AJ115" s="965"/>
      <c r="AK115" s="966" t="s">
        <v>411</v>
      </c>
      <c r="AL115" s="964"/>
      <c r="AM115" s="964"/>
      <c r="AN115" s="964"/>
      <c r="AO115" s="965"/>
      <c r="AP115" s="967" t="s">
        <v>411</v>
      </c>
      <c r="AQ115" s="968"/>
      <c r="AR115" s="968"/>
      <c r="AS115" s="968"/>
      <c r="AT115" s="969"/>
      <c r="AU115" s="929"/>
      <c r="AV115" s="930"/>
      <c r="AW115" s="930"/>
      <c r="AX115" s="930"/>
      <c r="AY115" s="931"/>
      <c r="AZ115" s="979" t="s">
        <v>421</v>
      </c>
      <c r="BA115" s="980"/>
      <c r="BB115" s="980"/>
      <c r="BC115" s="980"/>
      <c r="BD115" s="980"/>
      <c r="BE115" s="980"/>
      <c r="BF115" s="980"/>
      <c r="BG115" s="980"/>
      <c r="BH115" s="980"/>
      <c r="BI115" s="980"/>
      <c r="BJ115" s="980"/>
      <c r="BK115" s="980"/>
      <c r="BL115" s="980"/>
      <c r="BM115" s="980"/>
      <c r="BN115" s="980"/>
      <c r="BO115" s="980"/>
      <c r="BP115" s="981"/>
      <c r="BQ115" s="949" t="s">
        <v>411</v>
      </c>
      <c r="BR115" s="950"/>
      <c r="BS115" s="950"/>
      <c r="BT115" s="950"/>
      <c r="BU115" s="950"/>
      <c r="BV115" s="950" t="s">
        <v>411</v>
      </c>
      <c r="BW115" s="950"/>
      <c r="BX115" s="950"/>
      <c r="BY115" s="950"/>
      <c r="BZ115" s="950"/>
      <c r="CA115" s="950" t="s">
        <v>411</v>
      </c>
      <c r="CB115" s="950"/>
      <c r="CC115" s="950"/>
      <c r="CD115" s="950"/>
      <c r="CE115" s="950"/>
      <c r="CF115" s="944" t="s">
        <v>411</v>
      </c>
      <c r="CG115" s="945"/>
      <c r="CH115" s="945"/>
      <c r="CI115" s="945"/>
      <c r="CJ115" s="945"/>
      <c r="CK115" s="975"/>
      <c r="CL115" s="976"/>
      <c r="CM115" s="979" t="s">
        <v>422</v>
      </c>
      <c r="CN115" s="1003"/>
      <c r="CO115" s="1003"/>
      <c r="CP115" s="1003"/>
      <c r="CQ115" s="1003"/>
      <c r="CR115" s="1003"/>
      <c r="CS115" s="1003"/>
      <c r="CT115" s="1003"/>
      <c r="CU115" s="1003"/>
      <c r="CV115" s="1003"/>
      <c r="CW115" s="1003"/>
      <c r="CX115" s="1003"/>
      <c r="CY115" s="1003"/>
      <c r="CZ115" s="1003"/>
      <c r="DA115" s="1003"/>
      <c r="DB115" s="1003"/>
      <c r="DC115" s="1003"/>
      <c r="DD115" s="1003"/>
      <c r="DE115" s="1003"/>
      <c r="DF115" s="981"/>
      <c r="DG115" s="988" t="s">
        <v>411</v>
      </c>
      <c r="DH115" s="989"/>
      <c r="DI115" s="989"/>
      <c r="DJ115" s="989"/>
      <c r="DK115" s="990"/>
      <c r="DL115" s="991" t="s">
        <v>411</v>
      </c>
      <c r="DM115" s="989"/>
      <c r="DN115" s="989"/>
      <c r="DO115" s="989"/>
      <c r="DP115" s="990"/>
      <c r="DQ115" s="991" t="s">
        <v>411</v>
      </c>
      <c r="DR115" s="989"/>
      <c r="DS115" s="989"/>
      <c r="DT115" s="989"/>
      <c r="DU115" s="990"/>
      <c r="DV115" s="992" t="s">
        <v>411</v>
      </c>
      <c r="DW115" s="993"/>
      <c r="DX115" s="993"/>
      <c r="DY115" s="993"/>
      <c r="DZ115" s="994"/>
    </row>
    <row r="116" spans="1:130" s="197" customFormat="1" ht="26.25" customHeight="1">
      <c r="A116" s="986"/>
      <c r="B116" s="987"/>
      <c r="C116" s="1001" t="s">
        <v>423</v>
      </c>
      <c r="D116" s="1001"/>
      <c r="E116" s="1001"/>
      <c r="F116" s="1001"/>
      <c r="G116" s="1001"/>
      <c r="H116" s="1001"/>
      <c r="I116" s="1001"/>
      <c r="J116" s="1001"/>
      <c r="K116" s="1001"/>
      <c r="L116" s="1001"/>
      <c r="M116" s="1001"/>
      <c r="N116" s="1001"/>
      <c r="O116" s="1001"/>
      <c r="P116" s="1001"/>
      <c r="Q116" s="1001"/>
      <c r="R116" s="1001"/>
      <c r="S116" s="1001"/>
      <c r="T116" s="1001"/>
      <c r="U116" s="1001"/>
      <c r="V116" s="1001"/>
      <c r="W116" s="1001"/>
      <c r="X116" s="1001"/>
      <c r="Y116" s="1001"/>
      <c r="Z116" s="1002"/>
      <c r="AA116" s="988" t="s">
        <v>411</v>
      </c>
      <c r="AB116" s="989"/>
      <c r="AC116" s="989"/>
      <c r="AD116" s="989"/>
      <c r="AE116" s="990"/>
      <c r="AF116" s="991" t="s">
        <v>411</v>
      </c>
      <c r="AG116" s="989"/>
      <c r="AH116" s="989"/>
      <c r="AI116" s="989"/>
      <c r="AJ116" s="990"/>
      <c r="AK116" s="991" t="s">
        <v>411</v>
      </c>
      <c r="AL116" s="989"/>
      <c r="AM116" s="989"/>
      <c r="AN116" s="989"/>
      <c r="AO116" s="990"/>
      <c r="AP116" s="992" t="s">
        <v>411</v>
      </c>
      <c r="AQ116" s="993"/>
      <c r="AR116" s="993"/>
      <c r="AS116" s="993"/>
      <c r="AT116" s="994"/>
      <c r="AU116" s="929"/>
      <c r="AV116" s="930"/>
      <c r="AW116" s="930"/>
      <c r="AX116" s="930"/>
      <c r="AY116" s="931"/>
      <c r="AZ116" s="979" t="s">
        <v>424</v>
      </c>
      <c r="BA116" s="980"/>
      <c r="BB116" s="980"/>
      <c r="BC116" s="980"/>
      <c r="BD116" s="980"/>
      <c r="BE116" s="980"/>
      <c r="BF116" s="980"/>
      <c r="BG116" s="980"/>
      <c r="BH116" s="980"/>
      <c r="BI116" s="980"/>
      <c r="BJ116" s="980"/>
      <c r="BK116" s="980"/>
      <c r="BL116" s="980"/>
      <c r="BM116" s="980"/>
      <c r="BN116" s="980"/>
      <c r="BO116" s="980"/>
      <c r="BP116" s="981"/>
      <c r="BQ116" s="949" t="s">
        <v>411</v>
      </c>
      <c r="BR116" s="950"/>
      <c r="BS116" s="950"/>
      <c r="BT116" s="950"/>
      <c r="BU116" s="950"/>
      <c r="BV116" s="950" t="s">
        <v>411</v>
      </c>
      <c r="BW116" s="950"/>
      <c r="BX116" s="950"/>
      <c r="BY116" s="950"/>
      <c r="BZ116" s="950"/>
      <c r="CA116" s="950" t="s">
        <v>411</v>
      </c>
      <c r="CB116" s="950"/>
      <c r="CC116" s="950"/>
      <c r="CD116" s="950"/>
      <c r="CE116" s="950"/>
      <c r="CF116" s="944" t="s">
        <v>411</v>
      </c>
      <c r="CG116" s="945"/>
      <c r="CH116" s="945"/>
      <c r="CI116" s="945"/>
      <c r="CJ116" s="945"/>
      <c r="CK116" s="975"/>
      <c r="CL116" s="976"/>
      <c r="CM116" s="946" t="s">
        <v>425</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411</v>
      </c>
      <c r="DH116" s="989"/>
      <c r="DI116" s="989"/>
      <c r="DJ116" s="989"/>
      <c r="DK116" s="990"/>
      <c r="DL116" s="991" t="s">
        <v>411</v>
      </c>
      <c r="DM116" s="989"/>
      <c r="DN116" s="989"/>
      <c r="DO116" s="989"/>
      <c r="DP116" s="990"/>
      <c r="DQ116" s="991" t="s">
        <v>411</v>
      </c>
      <c r="DR116" s="989"/>
      <c r="DS116" s="989"/>
      <c r="DT116" s="989"/>
      <c r="DU116" s="990"/>
      <c r="DV116" s="992" t="s">
        <v>411</v>
      </c>
      <c r="DW116" s="993"/>
      <c r="DX116" s="993"/>
      <c r="DY116" s="993"/>
      <c r="DZ116" s="994"/>
    </row>
    <row r="117" spans="1:130" s="197" customFormat="1" ht="26.25" customHeight="1">
      <c r="A117" s="934" t="s">
        <v>164</v>
      </c>
      <c r="B117" s="913"/>
      <c r="C117" s="913"/>
      <c r="D117" s="913"/>
      <c r="E117" s="913"/>
      <c r="F117" s="913"/>
      <c r="G117" s="913"/>
      <c r="H117" s="913"/>
      <c r="I117" s="913"/>
      <c r="J117" s="913"/>
      <c r="K117" s="913"/>
      <c r="L117" s="913"/>
      <c r="M117" s="913"/>
      <c r="N117" s="913"/>
      <c r="O117" s="913"/>
      <c r="P117" s="913"/>
      <c r="Q117" s="913"/>
      <c r="R117" s="913"/>
      <c r="S117" s="913"/>
      <c r="T117" s="913"/>
      <c r="U117" s="913"/>
      <c r="V117" s="913"/>
      <c r="W117" s="913"/>
      <c r="X117" s="913"/>
      <c r="Y117" s="1023" t="s">
        <v>426</v>
      </c>
      <c r="Z117" s="914"/>
      <c r="AA117" s="1026">
        <v>230250</v>
      </c>
      <c r="AB117" s="996"/>
      <c r="AC117" s="996"/>
      <c r="AD117" s="996"/>
      <c r="AE117" s="997"/>
      <c r="AF117" s="995">
        <v>256196</v>
      </c>
      <c r="AG117" s="996"/>
      <c r="AH117" s="996"/>
      <c r="AI117" s="996"/>
      <c r="AJ117" s="997"/>
      <c r="AK117" s="995">
        <v>247495</v>
      </c>
      <c r="AL117" s="996"/>
      <c r="AM117" s="996"/>
      <c r="AN117" s="996"/>
      <c r="AO117" s="997"/>
      <c r="AP117" s="998"/>
      <c r="AQ117" s="999"/>
      <c r="AR117" s="999"/>
      <c r="AS117" s="999"/>
      <c r="AT117" s="1000"/>
      <c r="AU117" s="929"/>
      <c r="AV117" s="930"/>
      <c r="AW117" s="930"/>
      <c r="AX117" s="930"/>
      <c r="AY117" s="931"/>
      <c r="AZ117" s="1025" t="s">
        <v>427</v>
      </c>
      <c r="BA117" s="1001"/>
      <c r="BB117" s="1001"/>
      <c r="BC117" s="1001"/>
      <c r="BD117" s="1001"/>
      <c r="BE117" s="1001"/>
      <c r="BF117" s="1001"/>
      <c r="BG117" s="1001"/>
      <c r="BH117" s="1001"/>
      <c r="BI117" s="1001"/>
      <c r="BJ117" s="1001"/>
      <c r="BK117" s="1001"/>
      <c r="BL117" s="1001"/>
      <c r="BM117" s="1001"/>
      <c r="BN117" s="1001"/>
      <c r="BO117" s="1001"/>
      <c r="BP117" s="1002"/>
      <c r="BQ117" s="1015" t="s">
        <v>107</v>
      </c>
      <c r="BR117" s="1016"/>
      <c r="BS117" s="1016"/>
      <c r="BT117" s="1016"/>
      <c r="BU117" s="1016"/>
      <c r="BV117" s="1016" t="s">
        <v>107</v>
      </c>
      <c r="BW117" s="1016"/>
      <c r="BX117" s="1016"/>
      <c r="BY117" s="1016"/>
      <c r="BZ117" s="1016"/>
      <c r="CA117" s="1016" t="s">
        <v>107</v>
      </c>
      <c r="CB117" s="1016"/>
      <c r="CC117" s="1016"/>
      <c r="CD117" s="1016"/>
      <c r="CE117" s="1016"/>
      <c r="CF117" s="944" t="s">
        <v>107</v>
      </c>
      <c r="CG117" s="945"/>
      <c r="CH117" s="945"/>
      <c r="CI117" s="945"/>
      <c r="CJ117" s="945"/>
      <c r="CK117" s="975"/>
      <c r="CL117" s="976"/>
      <c r="CM117" s="946" t="s">
        <v>428</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107</v>
      </c>
      <c r="DH117" s="989"/>
      <c r="DI117" s="989"/>
      <c r="DJ117" s="989"/>
      <c r="DK117" s="990"/>
      <c r="DL117" s="991" t="s">
        <v>107</v>
      </c>
      <c r="DM117" s="989"/>
      <c r="DN117" s="989"/>
      <c r="DO117" s="989"/>
      <c r="DP117" s="990"/>
      <c r="DQ117" s="991" t="s">
        <v>107</v>
      </c>
      <c r="DR117" s="989"/>
      <c r="DS117" s="989"/>
      <c r="DT117" s="989"/>
      <c r="DU117" s="990"/>
      <c r="DV117" s="992" t="s">
        <v>107</v>
      </c>
      <c r="DW117" s="993"/>
      <c r="DX117" s="993"/>
      <c r="DY117" s="993"/>
      <c r="DZ117" s="994"/>
    </row>
    <row r="118" spans="1:130" s="197" customFormat="1" ht="26.25" customHeight="1">
      <c r="A118" s="934" t="s">
        <v>401</v>
      </c>
      <c r="B118" s="913"/>
      <c r="C118" s="913"/>
      <c r="D118" s="913"/>
      <c r="E118" s="913"/>
      <c r="F118" s="913"/>
      <c r="G118" s="913"/>
      <c r="H118" s="913"/>
      <c r="I118" s="913"/>
      <c r="J118" s="913"/>
      <c r="K118" s="913"/>
      <c r="L118" s="913"/>
      <c r="M118" s="913"/>
      <c r="N118" s="913"/>
      <c r="O118" s="913"/>
      <c r="P118" s="913"/>
      <c r="Q118" s="913"/>
      <c r="R118" s="913"/>
      <c r="S118" s="913"/>
      <c r="T118" s="913"/>
      <c r="U118" s="913"/>
      <c r="V118" s="913"/>
      <c r="W118" s="913"/>
      <c r="X118" s="913"/>
      <c r="Y118" s="913"/>
      <c r="Z118" s="914"/>
      <c r="AA118" s="912" t="s">
        <v>399</v>
      </c>
      <c r="AB118" s="913"/>
      <c r="AC118" s="913"/>
      <c r="AD118" s="913"/>
      <c r="AE118" s="914"/>
      <c r="AF118" s="912" t="s">
        <v>281</v>
      </c>
      <c r="AG118" s="913"/>
      <c r="AH118" s="913"/>
      <c r="AI118" s="913"/>
      <c r="AJ118" s="914"/>
      <c r="AK118" s="912" t="s">
        <v>280</v>
      </c>
      <c r="AL118" s="913"/>
      <c r="AM118" s="913"/>
      <c r="AN118" s="913"/>
      <c r="AO118" s="914"/>
      <c r="AP118" s="1020" t="s">
        <v>400</v>
      </c>
      <c r="AQ118" s="1021"/>
      <c r="AR118" s="1021"/>
      <c r="AS118" s="1021"/>
      <c r="AT118" s="1022"/>
      <c r="AU118" s="932"/>
      <c r="AV118" s="933"/>
      <c r="AW118" s="933"/>
      <c r="AX118" s="933"/>
      <c r="AY118" s="933"/>
      <c r="AZ118" s="228" t="s">
        <v>164</v>
      </c>
      <c r="BA118" s="228"/>
      <c r="BB118" s="228"/>
      <c r="BC118" s="228"/>
      <c r="BD118" s="228"/>
      <c r="BE118" s="228"/>
      <c r="BF118" s="228"/>
      <c r="BG118" s="228"/>
      <c r="BH118" s="228"/>
      <c r="BI118" s="228"/>
      <c r="BJ118" s="228"/>
      <c r="BK118" s="228"/>
      <c r="BL118" s="228"/>
      <c r="BM118" s="228"/>
      <c r="BN118" s="228"/>
      <c r="BO118" s="1023" t="s">
        <v>429</v>
      </c>
      <c r="BP118" s="1024"/>
      <c r="BQ118" s="1015">
        <v>2805728</v>
      </c>
      <c r="BR118" s="1016"/>
      <c r="BS118" s="1016"/>
      <c r="BT118" s="1016"/>
      <c r="BU118" s="1016"/>
      <c r="BV118" s="1016">
        <v>2981784</v>
      </c>
      <c r="BW118" s="1016"/>
      <c r="BX118" s="1016"/>
      <c r="BY118" s="1016"/>
      <c r="BZ118" s="1016"/>
      <c r="CA118" s="1016">
        <v>2828587</v>
      </c>
      <c r="CB118" s="1016"/>
      <c r="CC118" s="1016"/>
      <c r="CD118" s="1016"/>
      <c r="CE118" s="1016"/>
      <c r="CF118" s="1017"/>
      <c r="CG118" s="1018"/>
      <c r="CH118" s="1018"/>
      <c r="CI118" s="1018"/>
      <c r="CJ118" s="1019"/>
      <c r="CK118" s="975"/>
      <c r="CL118" s="976"/>
      <c r="CM118" s="946" t="s">
        <v>430</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107</v>
      </c>
      <c r="DH118" s="989"/>
      <c r="DI118" s="989"/>
      <c r="DJ118" s="989"/>
      <c r="DK118" s="990"/>
      <c r="DL118" s="991" t="s">
        <v>107</v>
      </c>
      <c r="DM118" s="989"/>
      <c r="DN118" s="989"/>
      <c r="DO118" s="989"/>
      <c r="DP118" s="990"/>
      <c r="DQ118" s="991" t="s">
        <v>107</v>
      </c>
      <c r="DR118" s="989"/>
      <c r="DS118" s="989"/>
      <c r="DT118" s="989"/>
      <c r="DU118" s="990"/>
      <c r="DV118" s="992" t="s">
        <v>107</v>
      </c>
      <c r="DW118" s="993"/>
      <c r="DX118" s="993"/>
      <c r="DY118" s="993"/>
      <c r="DZ118" s="994"/>
    </row>
    <row r="119" spans="1:130" s="197" customFormat="1" ht="26.25" customHeight="1">
      <c r="A119" s="1004" t="s">
        <v>404</v>
      </c>
      <c r="B119" s="974"/>
      <c r="C119" s="953" t="s">
        <v>405</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19" t="s">
        <v>107</v>
      </c>
      <c r="AB119" s="920"/>
      <c r="AC119" s="920"/>
      <c r="AD119" s="920"/>
      <c r="AE119" s="921"/>
      <c r="AF119" s="922" t="s">
        <v>107</v>
      </c>
      <c r="AG119" s="920"/>
      <c r="AH119" s="920"/>
      <c r="AI119" s="920"/>
      <c r="AJ119" s="921"/>
      <c r="AK119" s="922" t="s">
        <v>107</v>
      </c>
      <c r="AL119" s="920"/>
      <c r="AM119" s="920"/>
      <c r="AN119" s="920"/>
      <c r="AO119" s="921"/>
      <c r="AP119" s="923" t="s">
        <v>107</v>
      </c>
      <c r="AQ119" s="924"/>
      <c r="AR119" s="924"/>
      <c r="AS119" s="924"/>
      <c r="AT119" s="925"/>
      <c r="AU119" s="1007" t="s">
        <v>431</v>
      </c>
      <c r="AV119" s="1008"/>
      <c r="AW119" s="1008"/>
      <c r="AX119" s="1008"/>
      <c r="AY119" s="1009"/>
      <c r="AZ119" s="970" t="s">
        <v>432</v>
      </c>
      <c r="BA119" s="917"/>
      <c r="BB119" s="917"/>
      <c r="BC119" s="917"/>
      <c r="BD119" s="917"/>
      <c r="BE119" s="917"/>
      <c r="BF119" s="917"/>
      <c r="BG119" s="917"/>
      <c r="BH119" s="917"/>
      <c r="BI119" s="917"/>
      <c r="BJ119" s="917"/>
      <c r="BK119" s="917"/>
      <c r="BL119" s="917"/>
      <c r="BM119" s="917"/>
      <c r="BN119" s="917"/>
      <c r="BO119" s="917"/>
      <c r="BP119" s="918"/>
      <c r="BQ119" s="956">
        <v>2179768</v>
      </c>
      <c r="BR119" s="957"/>
      <c r="BS119" s="957"/>
      <c r="BT119" s="957"/>
      <c r="BU119" s="957"/>
      <c r="BV119" s="957">
        <v>1819781</v>
      </c>
      <c r="BW119" s="957"/>
      <c r="BX119" s="957"/>
      <c r="BY119" s="957"/>
      <c r="BZ119" s="957"/>
      <c r="CA119" s="957">
        <v>1790068</v>
      </c>
      <c r="CB119" s="957"/>
      <c r="CC119" s="957"/>
      <c r="CD119" s="957"/>
      <c r="CE119" s="957"/>
      <c r="CF119" s="971">
        <v>191.5</v>
      </c>
      <c r="CG119" s="972"/>
      <c r="CH119" s="972"/>
      <c r="CI119" s="972"/>
      <c r="CJ119" s="972"/>
      <c r="CK119" s="977"/>
      <c r="CL119" s="978"/>
      <c r="CM119" s="1034" t="s">
        <v>433</v>
      </c>
      <c r="CN119" s="1035"/>
      <c r="CO119" s="1035"/>
      <c r="CP119" s="1035"/>
      <c r="CQ119" s="1035"/>
      <c r="CR119" s="1035"/>
      <c r="CS119" s="1035"/>
      <c r="CT119" s="1035"/>
      <c r="CU119" s="1035"/>
      <c r="CV119" s="1035"/>
      <c r="CW119" s="1035"/>
      <c r="CX119" s="1035"/>
      <c r="CY119" s="1035"/>
      <c r="CZ119" s="1035"/>
      <c r="DA119" s="1035"/>
      <c r="DB119" s="1035"/>
      <c r="DC119" s="1035"/>
      <c r="DD119" s="1035"/>
      <c r="DE119" s="1035"/>
      <c r="DF119" s="1036"/>
      <c r="DG119" s="1027">
        <v>117</v>
      </c>
      <c r="DH119" s="1028"/>
      <c r="DI119" s="1028"/>
      <c r="DJ119" s="1028"/>
      <c r="DK119" s="1029"/>
      <c r="DL119" s="1030" t="s">
        <v>107</v>
      </c>
      <c r="DM119" s="1028"/>
      <c r="DN119" s="1028"/>
      <c r="DO119" s="1028"/>
      <c r="DP119" s="1029"/>
      <c r="DQ119" s="1030" t="s">
        <v>107</v>
      </c>
      <c r="DR119" s="1028"/>
      <c r="DS119" s="1028"/>
      <c r="DT119" s="1028"/>
      <c r="DU119" s="1029"/>
      <c r="DV119" s="1031" t="s">
        <v>107</v>
      </c>
      <c r="DW119" s="1032"/>
      <c r="DX119" s="1032"/>
      <c r="DY119" s="1032"/>
      <c r="DZ119" s="1033"/>
    </row>
    <row r="120" spans="1:130" s="197" customFormat="1" ht="26.25" customHeight="1">
      <c r="A120" s="1005"/>
      <c r="B120" s="976"/>
      <c r="C120" s="946" t="s">
        <v>408</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107</v>
      </c>
      <c r="AB120" s="989"/>
      <c r="AC120" s="989"/>
      <c r="AD120" s="989"/>
      <c r="AE120" s="990"/>
      <c r="AF120" s="991" t="s">
        <v>107</v>
      </c>
      <c r="AG120" s="989"/>
      <c r="AH120" s="989"/>
      <c r="AI120" s="989"/>
      <c r="AJ120" s="990"/>
      <c r="AK120" s="991" t="s">
        <v>107</v>
      </c>
      <c r="AL120" s="989"/>
      <c r="AM120" s="989"/>
      <c r="AN120" s="989"/>
      <c r="AO120" s="990"/>
      <c r="AP120" s="992" t="s">
        <v>107</v>
      </c>
      <c r="AQ120" s="993"/>
      <c r="AR120" s="993"/>
      <c r="AS120" s="993"/>
      <c r="AT120" s="994"/>
      <c r="AU120" s="1010"/>
      <c r="AV120" s="1011"/>
      <c r="AW120" s="1011"/>
      <c r="AX120" s="1011"/>
      <c r="AY120" s="1012"/>
      <c r="AZ120" s="979" t="s">
        <v>434</v>
      </c>
      <c r="BA120" s="980"/>
      <c r="BB120" s="980"/>
      <c r="BC120" s="980"/>
      <c r="BD120" s="980"/>
      <c r="BE120" s="980"/>
      <c r="BF120" s="980"/>
      <c r="BG120" s="980"/>
      <c r="BH120" s="980"/>
      <c r="BI120" s="980"/>
      <c r="BJ120" s="980"/>
      <c r="BK120" s="980"/>
      <c r="BL120" s="980"/>
      <c r="BM120" s="980"/>
      <c r="BN120" s="980"/>
      <c r="BO120" s="980"/>
      <c r="BP120" s="981"/>
      <c r="BQ120" s="949" t="s">
        <v>107</v>
      </c>
      <c r="BR120" s="950"/>
      <c r="BS120" s="950"/>
      <c r="BT120" s="950"/>
      <c r="BU120" s="950"/>
      <c r="BV120" s="950" t="s">
        <v>107</v>
      </c>
      <c r="BW120" s="950"/>
      <c r="BX120" s="950"/>
      <c r="BY120" s="950"/>
      <c r="BZ120" s="950"/>
      <c r="CA120" s="950" t="s">
        <v>107</v>
      </c>
      <c r="CB120" s="950"/>
      <c r="CC120" s="950"/>
      <c r="CD120" s="950"/>
      <c r="CE120" s="950"/>
      <c r="CF120" s="944" t="s">
        <v>107</v>
      </c>
      <c r="CG120" s="945"/>
      <c r="CH120" s="945"/>
      <c r="CI120" s="945"/>
      <c r="CJ120" s="945"/>
      <c r="CK120" s="1043" t="s">
        <v>435</v>
      </c>
      <c r="CL120" s="1044"/>
      <c r="CM120" s="1044"/>
      <c r="CN120" s="1044"/>
      <c r="CO120" s="1045"/>
      <c r="CP120" s="1051" t="s">
        <v>436</v>
      </c>
      <c r="CQ120" s="1052"/>
      <c r="CR120" s="1052"/>
      <c r="CS120" s="1052"/>
      <c r="CT120" s="1052"/>
      <c r="CU120" s="1052"/>
      <c r="CV120" s="1052"/>
      <c r="CW120" s="1052"/>
      <c r="CX120" s="1052"/>
      <c r="CY120" s="1052"/>
      <c r="CZ120" s="1052"/>
      <c r="DA120" s="1052"/>
      <c r="DB120" s="1052"/>
      <c r="DC120" s="1052"/>
      <c r="DD120" s="1052"/>
      <c r="DE120" s="1052"/>
      <c r="DF120" s="1053"/>
      <c r="DG120" s="956">
        <v>173014</v>
      </c>
      <c r="DH120" s="957"/>
      <c r="DI120" s="957"/>
      <c r="DJ120" s="957"/>
      <c r="DK120" s="957"/>
      <c r="DL120" s="957">
        <v>209490</v>
      </c>
      <c r="DM120" s="957"/>
      <c r="DN120" s="957"/>
      <c r="DO120" s="957"/>
      <c r="DP120" s="957"/>
      <c r="DQ120" s="957">
        <v>227904</v>
      </c>
      <c r="DR120" s="957"/>
      <c r="DS120" s="957"/>
      <c r="DT120" s="957"/>
      <c r="DU120" s="957"/>
      <c r="DV120" s="958">
        <v>24.4</v>
      </c>
      <c r="DW120" s="958"/>
      <c r="DX120" s="958"/>
      <c r="DY120" s="958"/>
      <c r="DZ120" s="959"/>
    </row>
    <row r="121" spans="1:130" s="197" customFormat="1" ht="26.25" customHeight="1">
      <c r="A121" s="1005"/>
      <c r="B121" s="976"/>
      <c r="C121" s="1040" t="s">
        <v>437</v>
      </c>
      <c r="D121" s="1041"/>
      <c r="E121" s="1041"/>
      <c r="F121" s="1041"/>
      <c r="G121" s="1041"/>
      <c r="H121" s="1041"/>
      <c r="I121" s="1041"/>
      <c r="J121" s="1041"/>
      <c r="K121" s="1041"/>
      <c r="L121" s="1041"/>
      <c r="M121" s="1041"/>
      <c r="N121" s="1041"/>
      <c r="O121" s="1041"/>
      <c r="P121" s="1041"/>
      <c r="Q121" s="1041"/>
      <c r="R121" s="1041"/>
      <c r="S121" s="1041"/>
      <c r="T121" s="1041"/>
      <c r="U121" s="1041"/>
      <c r="V121" s="1041"/>
      <c r="W121" s="1041"/>
      <c r="X121" s="1041"/>
      <c r="Y121" s="1041"/>
      <c r="Z121" s="1042"/>
      <c r="AA121" s="988" t="s">
        <v>107</v>
      </c>
      <c r="AB121" s="989"/>
      <c r="AC121" s="989"/>
      <c r="AD121" s="989"/>
      <c r="AE121" s="990"/>
      <c r="AF121" s="991" t="s">
        <v>107</v>
      </c>
      <c r="AG121" s="989"/>
      <c r="AH121" s="989"/>
      <c r="AI121" s="989"/>
      <c r="AJ121" s="990"/>
      <c r="AK121" s="991" t="s">
        <v>107</v>
      </c>
      <c r="AL121" s="989"/>
      <c r="AM121" s="989"/>
      <c r="AN121" s="989"/>
      <c r="AO121" s="990"/>
      <c r="AP121" s="992" t="s">
        <v>107</v>
      </c>
      <c r="AQ121" s="993"/>
      <c r="AR121" s="993"/>
      <c r="AS121" s="993"/>
      <c r="AT121" s="994"/>
      <c r="AU121" s="1010"/>
      <c r="AV121" s="1011"/>
      <c r="AW121" s="1011"/>
      <c r="AX121" s="1011"/>
      <c r="AY121" s="1012"/>
      <c r="AZ121" s="1025" t="s">
        <v>438</v>
      </c>
      <c r="BA121" s="1001"/>
      <c r="BB121" s="1001"/>
      <c r="BC121" s="1001"/>
      <c r="BD121" s="1001"/>
      <c r="BE121" s="1001"/>
      <c r="BF121" s="1001"/>
      <c r="BG121" s="1001"/>
      <c r="BH121" s="1001"/>
      <c r="BI121" s="1001"/>
      <c r="BJ121" s="1001"/>
      <c r="BK121" s="1001"/>
      <c r="BL121" s="1001"/>
      <c r="BM121" s="1001"/>
      <c r="BN121" s="1001"/>
      <c r="BO121" s="1001"/>
      <c r="BP121" s="1002"/>
      <c r="BQ121" s="1015">
        <v>1920647</v>
      </c>
      <c r="BR121" s="1016"/>
      <c r="BS121" s="1016"/>
      <c r="BT121" s="1016"/>
      <c r="BU121" s="1016"/>
      <c r="BV121" s="1016">
        <v>1937775</v>
      </c>
      <c r="BW121" s="1016"/>
      <c r="BX121" s="1016"/>
      <c r="BY121" s="1016"/>
      <c r="BZ121" s="1016"/>
      <c r="CA121" s="1016">
        <v>1907248</v>
      </c>
      <c r="CB121" s="1016"/>
      <c r="CC121" s="1016"/>
      <c r="CD121" s="1016"/>
      <c r="CE121" s="1016"/>
      <c r="CF121" s="1054">
        <v>204</v>
      </c>
      <c r="CG121" s="1055"/>
      <c r="CH121" s="1055"/>
      <c r="CI121" s="1055"/>
      <c r="CJ121" s="1055"/>
      <c r="CK121" s="1046"/>
      <c r="CL121" s="1047"/>
      <c r="CM121" s="1047"/>
      <c r="CN121" s="1047"/>
      <c r="CO121" s="1048"/>
      <c r="CP121" s="1037" t="s">
        <v>439</v>
      </c>
      <c r="CQ121" s="1038"/>
      <c r="CR121" s="1038"/>
      <c r="CS121" s="1038"/>
      <c r="CT121" s="1038"/>
      <c r="CU121" s="1038"/>
      <c r="CV121" s="1038"/>
      <c r="CW121" s="1038"/>
      <c r="CX121" s="1038"/>
      <c r="CY121" s="1038"/>
      <c r="CZ121" s="1038"/>
      <c r="DA121" s="1038"/>
      <c r="DB121" s="1038"/>
      <c r="DC121" s="1038"/>
      <c r="DD121" s="1038"/>
      <c r="DE121" s="1038"/>
      <c r="DF121" s="1039"/>
      <c r="DG121" s="949" t="s">
        <v>107</v>
      </c>
      <c r="DH121" s="950"/>
      <c r="DI121" s="950"/>
      <c r="DJ121" s="950"/>
      <c r="DK121" s="950"/>
      <c r="DL121" s="950" t="s">
        <v>107</v>
      </c>
      <c r="DM121" s="950"/>
      <c r="DN121" s="950"/>
      <c r="DO121" s="950"/>
      <c r="DP121" s="950"/>
      <c r="DQ121" s="950" t="s">
        <v>107</v>
      </c>
      <c r="DR121" s="950"/>
      <c r="DS121" s="950"/>
      <c r="DT121" s="950"/>
      <c r="DU121" s="950"/>
      <c r="DV121" s="951" t="s">
        <v>107</v>
      </c>
      <c r="DW121" s="951"/>
      <c r="DX121" s="951"/>
      <c r="DY121" s="951"/>
      <c r="DZ121" s="952"/>
    </row>
    <row r="122" spans="1:130" s="197" customFormat="1" ht="26.25" customHeight="1">
      <c r="A122" s="1005"/>
      <c r="B122" s="976"/>
      <c r="C122" s="946" t="s">
        <v>419</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107</v>
      </c>
      <c r="AB122" s="989"/>
      <c r="AC122" s="989"/>
      <c r="AD122" s="989"/>
      <c r="AE122" s="990"/>
      <c r="AF122" s="991" t="s">
        <v>107</v>
      </c>
      <c r="AG122" s="989"/>
      <c r="AH122" s="989"/>
      <c r="AI122" s="989"/>
      <c r="AJ122" s="990"/>
      <c r="AK122" s="991" t="s">
        <v>107</v>
      </c>
      <c r="AL122" s="989"/>
      <c r="AM122" s="989"/>
      <c r="AN122" s="989"/>
      <c r="AO122" s="990"/>
      <c r="AP122" s="992" t="s">
        <v>107</v>
      </c>
      <c r="AQ122" s="993"/>
      <c r="AR122" s="993"/>
      <c r="AS122" s="993"/>
      <c r="AT122" s="994"/>
      <c r="AU122" s="1013"/>
      <c r="AV122" s="1014"/>
      <c r="AW122" s="1014"/>
      <c r="AX122" s="1014"/>
      <c r="AY122" s="1014"/>
      <c r="AZ122" s="228" t="s">
        <v>164</v>
      </c>
      <c r="BA122" s="228"/>
      <c r="BB122" s="228"/>
      <c r="BC122" s="228"/>
      <c r="BD122" s="228"/>
      <c r="BE122" s="228"/>
      <c r="BF122" s="228"/>
      <c r="BG122" s="228"/>
      <c r="BH122" s="228"/>
      <c r="BI122" s="228"/>
      <c r="BJ122" s="228"/>
      <c r="BK122" s="228"/>
      <c r="BL122" s="228"/>
      <c r="BM122" s="228"/>
      <c r="BN122" s="228"/>
      <c r="BO122" s="1023" t="s">
        <v>440</v>
      </c>
      <c r="BP122" s="1024"/>
      <c r="BQ122" s="1064">
        <v>4100415</v>
      </c>
      <c r="BR122" s="1065"/>
      <c r="BS122" s="1065"/>
      <c r="BT122" s="1065"/>
      <c r="BU122" s="1065"/>
      <c r="BV122" s="1065">
        <v>3757556</v>
      </c>
      <c r="BW122" s="1065"/>
      <c r="BX122" s="1065"/>
      <c r="BY122" s="1065"/>
      <c r="BZ122" s="1065"/>
      <c r="CA122" s="1065">
        <v>3697316</v>
      </c>
      <c r="CB122" s="1065"/>
      <c r="CC122" s="1065"/>
      <c r="CD122" s="1065"/>
      <c r="CE122" s="1065"/>
      <c r="CF122" s="1017"/>
      <c r="CG122" s="1018"/>
      <c r="CH122" s="1018"/>
      <c r="CI122" s="1018"/>
      <c r="CJ122" s="1019"/>
      <c r="CK122" s="1046"/>
      <c r="CL122" s="1047"/>
      <c r="CM122" s="1047"/>
      <c r="CN122" s="1047"/>
      <c r="CO122" s="1048"/>
      <c r="CP122" s="1037" t="s">
        <v>441</v>
      </c>
      <c r="CQ122" s="1038"/>
      <c r="CR122" s="1038"/>
      <c r="CS122" s="1038"/>
      <c r="CT122" s="1038"/>
      <c r="CU122" s="1038"/>
      <c r="CV122" s="1038"/>
      <c r="CW122" s="1038"/>
      <c r="CX122" s="1038"/>
      <c r="CY122" s="1038"/>
      <c r="CZ122" s="1038"/>
      <c r="DA122" s="1038"/>
      <c r="DB122" s="1038"/>
      <c r="DC122" s="1038"/>
      <c r="DD122" s="1038"/>
      <c r="DE122" s="1038"/>
      <c r="DF122" s="1039"/>
      <c r="DG122" s="949" t="s">
        <v>107</v>
      </c>
      <c r="DH122" s="950"/>
      <c r="DI122" s="950"/>
      <c r="DJ122" s="950"/>
      <c r="DK122" s="950"/>
      <c r="DL122" s="950" t="s">
        <v>107</v>
      </c>
      <c r="DM122" s="950"/>
      <c r="DN122" s="950"/>
      <c r="DO122" s="950"/>
      <c r="DP122" s="950"/>
      <c r="DQ122" s="950" t="s">
        <v>107</v>
      </c>
      <c r="DR122" s="950"/>
      <c r="DS122" s="950"/>
      <c r="DT122" s="950"/>
      <c r="DU122" s="950"/>
      <c r="DV122" s="951" t="s">
        <v>107</v>
      </c>
      <c r="DW122" s="951"/>
      <c r="DX122" s="951"/>
      <c r="DY122" s="951"/>
      <c r="DZ122" s="952"/>
    </row>
    <row r="123" spans="1:130" s="197" customFormat="1" ht="26.25" customHeight="1" thickBot="1">
      <c r="A123" s="1005"/>
      <c r="B123" s="976"/>
      <c r="C123" s="946" t="s">
        <v>425</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107</v>
      </c>
      <c r="AB123" s="989"/>
      <c r="AC123" s="989"/>
      <c r="AD123" s="989"/>
      <c r="AE123" s="990"/>
      <c r="AF123" s="991" t="s">
        <v>107</v>
      </c>
      <c r="AG123" s="989"/>
      <c r="AH123" s="989"/>
      <c r="AI123" s="989"/>
      <c r="AJ123" s="990"/>
      <c r="AK123" s="991" t="s">
        <v>107</v>
      </c>
      <c r="AL123" s="989"/>
      <c r="AM123" s="989"/>
      <c r="AN123" s="989"/>
      <c r="AO123" s="990"/>
      <c r="AP123" s="992" t="s">
        <v>107</v>
      </c>
      <c r="AQ123" s="993"/>
      <c r="AR123" s="993"/>
      <c r="AS123" s="993"/>
      <c r="AT123" s="994"/>
      <c r="AU123" s="1061" t="s">
        <v>442</v>
      </c>
      <c r="AV123" s="1062"/>
      <c r="AW123" s="1062"/>
      <c r="AX123" s="1062"/>
      <c r="AY123" s="1062"/>
      <c r="AZ123" s="1062"/>
      <c r="BA123" s="1062"/>
      <c r="BB123" s="1062"/>
      <c r="BC123" s="1062"/>
      <c r="BD123" s="1062"/>
      <c r="BE123" s="1062"/>
      <c r="BF123" s="1062"/>
      <c r="BG123" s="1062"/>
      <c r="BH123" s="1062"/>
      <c r="BI123" s="1062"/>
      <c r="BJ123" s="1062"/>
      <c r="BK123" s="1062"/>
      <c r="BL123" s="1062"/>
      <c r="BM123" s="1062"/>
      <c r="BN123" s="1062"/>
      <c r="BO123" s="1062"/>
      <c r="BP123" s="1063"/>
      <c r="BQ123" s="1056" t="s">
        <v>107</v>
      </c>
      <c r="BR123" s="1057"/>
      <c r="BS123" s="1057"/>
      <c r="BT123" s="1057"/>
      <c r="BU123" s="1057"/>
      <c r="BV123" s="1057" t="s">
        <v>107</v>
      </c>
      <c r="BW123" s="1057"/>
      <c r="BX123" s="1057"/>
      <c r="BY123" s="1057"/>
      <c r="BZ123" s="1057"/>
      <c r="CA123" s="1057" t="s">
        <v>107</v>
      </c>
      <c r="CB123" s="1057"/>
      <c r="CC123" s="1057"/>
      <c r="CD123" s="1057"/>
      <c r="CE123" s="1057"/>
      <c r="CF123" s="1058"/>
      <c r="CG123" s="1059"/>
      <c r="CH123" s="1059"/>
      <c r="CI123" s="1059"/>
      <c r="CJ123" s="1060"/>
      <c r="CK123" s="1046"/>
      <c r="CL123" s="1047"/>
      <c r="CM123" s="1047"/>
      <c r="CN123" s="1047"/>
      <c r="CO123" s="1048"/>
      <c r="CP123" s="1037" t="s">
        <v>443</v>
      </c>
      <c r="CQ123" s="1038"/>
      <c r="CR123" s="1038"/>
      <c r="CS123" s="1038"/>
      <c r="CT123" s="1038"/>
      <c r="CU123" s="1038"/>
      <c r="CV123" s="1038"/>
      <c r="CW123" s="1038"/>
      <c r="CX123" s="1038"/>
      <c r="CY123" s="1038"/>
      <c r="CZ123" s="1038"/>
      <c r="DA123" s="1038"/>
      <c r="DB123" s="1038"/>
      <c r="DC123" s="1038"/>
      <c r="DD123" s="1038"/>
      <c r="DE123" s="1038"/>
      <c r="DF123" s="1039"/>
      <c r="DG123" s="988" t="s">
        <v>444</v>
      </c>
      <c r="DH123" s="989"/>
      <c r="DI123" s="989"/>
      <c r="DJ123" s="989"/>
      <c r="DK123" s="990"/>
      <c r="DL123" s="991" t="s">
        <v>444</v>
      </c>
      <c r="DM123" s="989"/>
      <c r="DN123" s="989"/>
      <c r="DO123" s="989"/>
      <c r="DP123" s="990"/>
      <c r="DQ123" s="991" t="s">
        <v>444</v>
      </c>
      <c r="DR123" s="989"/>
      <c r="DS123" s="989"/>
      <c r="DT123" s="989"/>
      <c r="DU123" s="990"/>
      <c r="DV123" s="992" t="s">
        <v>444</v>
      </c>
      <c r="DW123" s="993"/>
      <c r="DX123" s="993"/>
      <c r="DY123" s="993"/>
      <c r="DZ123" s="994"/>
    </row>
    <row r="124" spans="1:130" s="197" customFormat="1" ht="26.25" customHeight="1">
      <c r="A124" s="1005"/>
      <c r="B124" s="976"/>
      <c r="C124" s="946" t="s">
        <v>428</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444</v>
      </c>
      <c r="AB124" s="989"/>
      <c r="AC124" s="989"/>
      <c r="AD124" s="989"/>
      <c r="AE124" s="990"/>
      <c r="AF124" s="991" t="s">
        <v>444</v>
      </c>
      <c r="AG124" s="989"/>
      <c r="AH124" s="989"/>
      <c r="AI124" s="989"/>
      <c r="AJ124" s="990"/>
      <c r="AK124" s="991" t="s">
        <v>444</v>
      </c>
      <c r="AL124" s="989"/>
      <c r="AM124" s="989"/>
      <c r="AN124" s="989"/>
      <c r="AO124" s="990"/>
      <c r="AP124" s="992" t="s">
        <v>444</v>
      </c>
      <c r="AQ124" s="993"/>
      <c r="AR124" s="993"/>
      <c r="AS124" s="993"/>
      <c r="AT124" s="99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49"/>
      <c r="CL124" s="1049"/>
      <c r="CM124" s="1049"/>
      <c r="CN124" s="1049"/>
      <c r="CO124" s="1050"/>
      <c r="CP124" s="1037" t="s">
        <v>445</v>
      </c>
      <c r="CQ124" s="1038"/>
      <c r="CR124" s="1038"/>
      <c r="CS124" s="1038"/>
      <c r="CT124" s="1038"/>
      <c r="CU124" s="1038"/>
      <c r="CV124" s="1038"/>
      <c r="CW124" s="1038"/>
      <c r="CX124" s="1038"/>
      <c r="CY124" s="1038"/>
      <c r="CZ124" s="1038"/>
      <c r="DA124" s="1038"/>
      <c r="DB124" s="1038"/>
      <c r="DC124" s="1038"/>
      <c r="DD124" s="1038"/>
      <c r="DE124" s="1038"/>
      <c r="DF124" s="1039"/>
      <c r="DG124" s="1027" t="s">
        <v>444</v>
      </c>
      <c r="DH124" s="1028"/>
      <c r="DI124" s="1028"/>
      <c r="DJ124" s="1028"/>
      <c r="DK124" s="1029"/>
      <c r="DL124" s="1030" t="s">
        <v>444</v>
      </c>
      <c r="DM124" s="1028"/>
      <c r="DN124" s="1028"/>
      <c r="DO124" s="1028"/>
      <c r="DP124" s="1029"/>
      <c r="DQ124" s="1030" t="s">
        <v>444</v>
      </c>
      <c r="DR124" s="1028"/>
      <c r="DS124" s="1028"/>
      <c r="DT124" s="1028"/>
      <c r="DU124" s="1029"/>
      <c r="DV124" s="1031" t="s">
        <v>444</v>
      </c>
      <c r="DW124" s="1032"/>
      <c r="DX124" s="1032"/>
      <c r="DY124" s="1032"/>
      <c r="DZ124" s="1033"/>
    </row>
    <row r="125" spans="1:130" s="197" customFormat="1" ht="26.25" customHeight="1" thickBot="1">
      <c r="A125" s="1005"/>
      <c r="B125" s="976"/>
      <c r="C125" s="946" t="s">
        <v>430</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444</v>
      </c>
      <c r="AB125" s="989"/>
      <c r="AC125" s="989"/>
      <c r="AD125" s="989"/>
      <c r="AE125" s="990"/>
      <c r="AF125" s="991" t="s">
        <v>444</v>
      </c>
      <c r="AG125" s="989"/>
      <c r="AH125" s="989"/>
      <c r="AI125" s="989"/>
      <c r="AJ125" s="990"/>
      <c r="AK125" s="991" t="s">
        <v>444</v>
      </c>
      <c r="AL125" s="989"/>
      <c r="AM125" s="989"/>
      <c r="AN125" s="989"/>
      <c r="AO125" s="990"/>
      <c r="AP125" s="992" t="s">
        <v>444</v>
      </c>
      <c r="AQ125" s="993"/>
      <c r="AR125" s="993"/>
      <c r="AS125" s="993"/>
      <c r="AT125" s="99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44" t="s">
        <v>446</v>
      </c>
      <c r="CL125" s="1044"/>
      <c r="CM125" s="1044"/>
      <c r="CN125" s="1044"/>
      <c r="CO125" s="1045"/>
      <c r="CP125" s="970" t="s">
        <v>447</v>
      </c>
      <c r="CQ125" s="917"/>
      <c r="CR125" s="917"/>
      <c r="CS125" s="917"/>
      <c r="CT125" s="917"/>
      <c r="CU125" s="917"/>
      <c r="CV125" s="917"/>
      <c r="CW125" s="917"/>
      <c r="CX125" s="917"/>
      <c r="CY125" s="917"/>
      <c r="CZ125" s="917"/>
      <c r="DA125" s="917"/>
      <c r="DB125" s="917"/>
      <c r="DC125" s="917"/>
      <c r="DD125" s="917"/>
      <c r="DE125" s="917"/>
      <c r="DF125" s="918"/>
      <c r="DG125" s="956" t="s">
        <v>444</v>
      </c>
      <c r="DH125" s="957"/>
      <c r="DI125" s="957"/>
      <c r="DJ125" s="957"/>
      <c r="DK125" s="957"/>
      <c r="DL125" s="957" t="s">
        <v>444</v>
      </c>
      <c r="DM125" s="957"/>
      <c r="DN125" s="957"/>
      <c r="DO125" s="957"/>
      <c r="DP125" s="957"/>
      <c r="DQ125" s="957" t="s">
        <v>444</v>
      </c>
      <c r="DR125" s="957"/>
      <c r="DS125" s="957"/>
      <c r="DT125" s="957"/>
      <c r="DU125" s="957"/>
      <c r="DV125" s="958" t="s">
        <v>444</v>
      </c>
      <c r="DW125" s="958"/>
      <c r="DX125" s="958"/>
      <c r="DY125" s="958"/>
      <c r="DZ125" s="959"/>
    </row>
    <row r="126" spans="1:130" s="197" customFormat="1" ht="26.25" customHeight="1">
      <c r="A126" s="1005"/>
      <c r="B126" s="976"/>
      <c r="C126" s="946" t="s">
        <v>433</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t="s">
        <v>444</v>
      </c>
      <c r="AB126" s="989"/>
      <c r="AC126" s="989"/>
      <c r="AD126" s="989"/>
      <c r="AE126" s="990"/>
      <c r="AF126" s="991" t="s">
        <v>444</v>
      </c>
      <c r="AG126" s="989"/>
      <c r="AH126" s="989"/>
      <c r="AI126" s="989"/>
      <c r="AJ126" s="990"/>
      <c r="AK126" s="991" t="s">
        <v>444</v>
      </c>
      <c r="AL126" s="989"/>
      <c r="AM126" s="989"/>
      <c r="AN126" s="989"/>
      <c r="AO126" s="990"/>
      <c r="AP126" s="992" t="s">
        <v>444</v>
      </c>
      <c r="AQ126" s="993"/>
      <c r="AR126" s="993"/>
      <c r="AS126" s="993"/>
      <c r="AT126" s="994"/>
      <c r="AU126" s="233"/>
      <c r="AV126" s="233"/>
      <c r="AW126" s="233"/>
      <c r="AX126" s="1066" t="s">
        <v>448</v>
      </c>
      <c r="AY126" s="1067"/>
      <c r="AZ126" s="1067"/>
      <c r="BA126" s="1067"/>
      <c r="BB126" s="1067"/>
      <c r="BC126" s="1067"/>
      <c r="BD126" s="1067"/>
      <c r="BE126" s="1068"/>
      <c r="BF126" s="1082" t="s">
        <v>449</v>
      </c>
      <c r="BG126" s="1067"/>
      <c r="BH126" s="1067"/>
      <c r="BI126" s="1067"/>
      <c r="BJ126" s="1067"/>
      <c r="BK126" s="1067"/>
      <c r="BL126" s="1068"/>
      <c r="BM126" s="1082" t="s">
        <v>450</v>
      </c>
      <c r="BN126" s="1067"/>
      <c r="BO126" s="1067"/>
      <c r="BP126" s="1067"/>
      <c r="BQ126" s="1067"/>
      <c r="BR126" s="1067"/>
      <c r="BS126" s="1068"/>
      <c r="BT126" s="1082" t="s">
        <v>451</v>
      </c>
      <c r="BU126" s="1067"/>
      <c r="BV126" s="1067"/>
      <c r="BW126" s="1067"/>
      <c r="BX126" s="1067"/>
      <c r="BY126" s="1067"/>
      <c r="BZ126" s="1083"/>
      <c r="CA126" s="233"/>
      <c r="CB126" s="233"/>
      <c r="CC126" s="233"/>
      <c r="CD126" s="234"/>
      <c r="CE126" s="234"/>
      <c r="CF126" s="234"/>
      <c r="CG126" s="231"/>
      <c r="CH126" s="231"/>
      <c r="CI126" s="231"/>
      <c r="CJ126" s="232"/>
      <c r="CK126" s="1047"/>
      <c r="CL126" s="1047"/>
      <c r="CM126" s="1047"/>
      <c r="CN126" s="1047"/>
      <c r="CO126" s="1048"/>
      <c r="CP126" s="979" t="s">
        <v>452</v>
      </c>
      <c r="CQ126" s="980"/>
      <c r="CR126" s="980"/>
      <c r="CS126" s="980"/>
      <c r="CT126" s="980"/>
      <c r="CU126" s="980"/>
      <c r="CV126" s="980"/>
      <c r="CW126" s="980"/>
      <c r="CX126" s="980"/>
      <c r="CY126" s="980"/>
      <c r="CZ126" s="980"/>
      <c r="DA126" s="980"/>
      <c r="DB126" s="980"/>
      <c r="DC126" s="980"/>
      <c r="DD126" s="980"/>
      <c r="DE126" s="980"/>
      <c r="DF126" s="981"/>
      <c r="DG126" s="949" t="s">
        <v>444</v>
      </c>
      <c r="DH126" s="950"/>
      <c r="DI126" s="950"/>
      <c r="DJ126" s="950"/>
      <c r="DK126" s="950"/>
      <c r="DL126" s="950" t="s">
        <v>444</v>
      </c>
      <c r="DM126" s="950"/>
      <c r="DN126" s="950"/>
      <c r="DO126" s="950"/>
      <c r="DP126" s="950"/>
      <c r="DQ126" s="950" t="s">
        <v>444</v>
      </c>
      <c r="DR126" s="950"/>
      <c r="DS126" s="950"/>
      <c r="DT126" s="950"/>
      <c r="DU126" s="950"/>
      <c r="DV126" s="951" t="s">
        <v>444</v>
      </c>
      <c r="DW126" s="951"/>
      <c r="DX126" s="951"/>
      <c r="DY126" s="951"/>
      <c r="DZ126" s="952"/>
    </row>
    <row r="127" spans="1:130" s="197" customFormat="1" ht="26.25" customHeight="1" thickBot="1">
      <c r="A127" s="1006"/>
      <c r="B127" s="978"/>
      <c r="C127" s="1034" t="s">
        <v>453</v>
      </c>
      <c r="D127" s="1035"/>
      <c r="E127" s="1035"/>
      <c r="F127" s="1035"/>
      <c r="G127" s="1035"/>
      <c r="H127" s="1035"/>
      <c r="I127" s="1035"/>
      <c r="J127" s="1035"/>
      <c r="K127" s="1035"/>
      <c r="L127" s="1035"/>
      <c r="M127" s="1035"/>
      <c r="N127" s="1035"/>
      <c r="O127" s="1035"/>
      <c r="P127" s="1035"/>
      <c r="Q127" s="1035"/>
      <c r="R127" s="1035"/>
      <c r="S127" s="1035"/>
      <c r="T127" s="1035"/>
      <c r="U127" s="1035"/>
      <c r="V127" s="1035"/>
      <c r="W127" s="1035"/>
      <c r="X127" s="1035"/>
      <c r="Y127" s="1035"/>
      <c r="Z127" s="1036"/>
      <c r="AA127" s="988" t="s">
        <v>444</v>
      </c>
      <c r="AB127" s="989"/>
      <c r="AC127" s="989"/>
      <c r="AD127" s="989"/>
      <c r="AE127" s="990"/>
      <c r="AF127" s="991" t="s">
        <v>444</v>
      </c>
      <c r="AG127" s="989"/>
      <c r="AH127" s="989"/>
      <c r="AI127" s="989"/>
      <c r="AJ127" s="990"/>
      <c r="AK127" s="991" t="s">
        <v>444</v>
      </c>
      <c r="AL127" s="989"/>
      <c r="AM127" s="989"/>
      <c r="AN127" s="989"/>
      <c r="AO127" s="990"/>
      <c r="AP127" s="992" t="s">
        <v>444</v>
      </c>
      <c r="AQ127" s="993"/>
      <c r="AR127" s="993"/>
      <c r="AS127" s="993"/>
      <c r="AT127" s="994"/>
      <c r="AU127" s="233"/>
      <c r="AV127" s="233"/>
      <c r="AW127" s="233"/>
      <c r="AX127" s="916" t="s">
        <v>454</v>
      </c>
      <c r="AY127" s="917"/>
      <c r="AZ127" s="917"/>
      <c r="BA127" s="917"/>
      <c r="BB127" s="917"/>
      <c r="BC127" s="917"/>
      <c r="BD127" s="917"/>
      <c r="BE127" s="918"/>
      <c r="BF127" s="1071" t="s">
        <v>444</v>
      </c>
      <c r="BG127" s="1072"/>
      <c r="BH127" s="1072"/>
      <c r="BI127" s="1072"/>
      <c r="BJ127" s="1072"/>
      <c r="BK127" s="1072"/>
      <c r="BL127" s="1081"/>
      <c r="BM127" s="1071">
        <v>15</v>
      </c>
      <c r="BN127" s="1072"/>
      <c r="BO127" s="1072"/>
      <c r="BP127" s="1072"/>
      <c r="BQ127" s="1072"/>
      <c r="BR127" s="1072"/>
      <c r="BS127" s="1081"/>
      <c r="BT127" s="1071">
        <v>20</v>
      </c>
      <c r="BU127" s="1072"/>
      <c r="BV127" s="1072"/>
      <c r="BW127" s="1072"/>
      <c r="BX127" s="1072"/>
      <c r="BY127" s="1072"/>
      <c r="BZ127" s="1073"/>
      <c r="CA127" s="234"/>
      <c r="CB127" s="234"/>
      <c r="CC127" s="234"/>
      <c r="CD127" s="234"/>
      <c r="CE127" s="234"/>
      <c r="CF127" s="234"/>
      <c r="CG127" s="231"/>
      <c r="CH127" s="231"/>
      <c r="CI127" s="231"/>
      <c r="CJ127" s="232"/>
      <c r="CK127" s="1069"/>
      <c r="CL127" s="1069"/>
      <c r="CM127" s="1069"/>
      <c r="CN127" s="1069"/>
      <c r="CO127" s="1070"/>
      <c r="CP127" s="1074" t="s">
        <v>455</v>
      </c>
      <c r="CQ127" s="1075"/>
      <c r="CR127" s="1075"/>
      <c r="CS127" s="1075"/>
      <c r="CT127" s="1075"/>
      <c r="CU127" s="1075"/>
      <c r="CV127" s="1075"/>
      <c r="CW127" s="1075"/>
      <c r="CX127" s="1075"/>
      <c r="CY127" s="1075"/>
      <c r="CZ127" s="1075"/>
      <c r="DA127" s="1075"/>
      <c r="DB127" s="1075"/>
      <c r="DC127" s="1075"/>
      <c r="DD127" s="1075"/>
      <c r="DE127" s="1075"/>
      <c r="DF127" s="1076"/>
      <c r="DG127" s="1077" t="s">
        <v>456</v>
      </c>
      <c r="DH127" s="1078"/>
      <c r="DI127" s="1078"/>
      <c r="DJ127" s="1078"/>
      <c r="DK127" s="1078"/>
      <c r="DL127" s="1078" t="s">
        <v>457</v>
      </c>
      <c r="DM127" s="1078"/>
      <c r="DN127" s="1078"/>
      <c r="DO127" s="1078"/>
      <c r="DP127" s="1078"/>
      <c r="DQ127" s="1078" t="s">
        <v>457</v>
      </c>
      <c r="DR127" s="1078"/>
      <c r="DS127" s="1078"/>
      <c r="DT127" s="1078"/>
      <c r="DU127" s="1078"/>
      <c r="DV127" s="1079" t="s">
        <v>457</v>
      </c>
      <c r="DW127" s="1079"/>
      <c r="DX127" s="1079"/>
      <c r="DY127" s="1079"/>
      <c r="DZ127" s="1080"/>
    </row>
    <row r="128" spans="1:130" s="197" customFormat="1" ht="26.25" customHeight="1">
      <c r="A128" s="1101" t="s">
        <v>458</v>
      </c>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3" t="s">
        <v>459</v>
      </c>
      <c r="X128" s="1103"/>
      <c r="Y128" s="1103"/>
      <c r="Z128" s="1104"/>
      <c r="AA128" s="1119" t="s">
        <v>444</v>
      </c>
      <c r="AB128" s="1120"/>
      <c r="AC128" s="1120"/>
      <c r="AD128" s="1120"/>
      <c r="AE128" s="1121"/>
      <c r="AF128" s="1122" t="s">
        <v>444</v>
      </c>
      <c r="AG128" s="1120"/>
      <c r="AH128" s="1120"/>
      <c r="AI128" s="1120"/>
      <c r="AJ128" s="1121"/>
      <c r="AK128" s="1122" t="s">
        <v>444</v>
      </c>
      <c r="AL128" s="1120"/>
      <c r="AM128" s="1120"/>
      <c r="AN128" s="1120"/>
      <c r="AO128" s="1121"/>
      <c r="AP128" s="1123"/>
      <c r="AQ128" s="1124"/>
      <c r="AR128" s="1124"/>
      <c r="AS128" s="1124"/>
      <c r="AT128" s="1125"/>
      <c r="AU128" s="235"/>
      <c r="AV128" s="235"/>
      <c r="AW128" s="235"/>
      <c r="AX128" s="1084" t="s">
        <v>460</v>
      </c>
      <c r="AY128" s="980"/>
      <c r="AZ128" s="980"/>
      <c r="BA128" s="980"/>
      <c r="BB128" s="980"/>
      <c r="BC128" s="980"/>
      <c r="BD128" s="980"/>
      <c r="BE128" s="981"/>
      <c r="BF128" s="1096" t="s">
        <v>444</v>
      </c>
      <c r="BG128" s="1097"/>
      <c r="BH128" s="1097"/>
      <c r="BI128" s="1097"/>
      <c r="BJ128" s="1097"/>
      <c r="BK128" s="1097"/>
      <c r="BL128" s="1098"/>
      <c r="BM128" s="1096">
        <v>20</v>
      </c>
      <c r="BN128" s="1097"/>
      <c r="BO128" s="1097"/>
      <c r="BP128" s="1097"/>
      <c r="BQ128" s="1097"/>
      <c r="BR128" s="1097"/>
      <c r="BS128" s="1098"/>
      <c r="BT128" s="1096">
        <v>30</v>
      </c>
      <c r="BU128" s="1099"/>
      <c r="BV128" s="1099"/>
      <c r="BW128" s="1099"/>
      <c r="BX128" s="1099"/>
      <c r="BY128" s="1099"/>
      <c r="BZ128" s="110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60" t="s">
        <v>88</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090" t="s">
        <v>461</v>
      </c>
      <c r="X129" s="1091"/>
      <c r="Y129" s="1091"/>
      <c r="Z129" s="1092"/>
      <c r="AA129" s="988">
        <v>1203036</v>
      </c>
      <c r="AB129" s="989"/>
      <c r="AC129" s="989"/>
      <c r="AD129" s="989"/>
      <c r="AE129" s="990"/>
      <c r="AF129" s="991">
        <v>1065991</v>
      </c>
      <c r="AG129" s="989"/>
      <c r="AH129" s="989"/>
      <c r="AI129" s="989"/>
      <c r="AJ129" s="990"/>
      <c r="AK129" s="991">
        <v>1129494</v>
      </c>
      <c r="AL129" s="989"/>
      <c r="AM129" s="989"/>
      <c r="AN129" s="989"/>
      <c r="AO129" s="990"/>
      <c r="AP129" s="1093"/>
      <c r="AQ129" s="1094"/>
      <c r="AR129" s="1094"/>
      <c r="AS129" s="1094"/>
      <c r="AT129" s="1095"/>
      <c r="AU129" s="235"/>
      <c r="AV129" s="235"/>
      <c r="AW129" s="235"/>
      <c r="AX129" s="1084" t="s">
        <v>462</v>
      </c>
      <c r="AY129" s="980"/>
      <c r="AZ129" s="980"/>
      <c r="BA129" s="980"/>
      <c r="BB129" s="980"/>
      <c r="BC129" s="980"/>
      <c r="BD129" s="980"/>
      <c r="BE129" s="981"/>
      <c r="BF129" s="1085">
        <v>5.5</v>
      </c>
      <c r="BG129" s="1086"/>
      <c r="BH129" s="1086"/>
      <c r="BI129" s="1086"/>
      <c r="BJ129" s="1086"/>
      <c r="BK129" s="1086"/>
      <c r="BL129" s="1087"/>
      <c r="BM129" s="1085">
        <v>25</v>
      </c>
      <c r="BN129" s="1086"/>
      <c r="BO129" s="1086"/>
      <c r="BP129" s="1086"/>
      <c r="BQ129" s="1086"/>
      <c r="BR129" s="1086"/>
      <c r="BS129" s="1087"/>
      <c r="BT129" s="1085">
        <v>35</v>
      </c>
      <c r="BU129" s="1088"/>
      <c r="BV129" s="1088"/>
      <c r="BW129" s="1088"/>
      <c r="BX129" s="1088"/>
      <c r="BY129" s="1088"/>
      <c r="BZ129" s="108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60" t="s">
        <v>463</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090" t="s">
        <v>464</v>
      </c>
      <c r="X130" s="1091"/>
      <c r="Y130" s="1091"/>
      <c r="Z130" s="1092"/>
      <c r="AA130" s="988">
        <v>180080</v>
      </c>
      <c r="AB130" s="989"/>
      <c r="AC130" s="989"/>
      <c r="AD130" s="989"/>
      <c r="AE130" s="990"/>
      <c r="AF130" s="991">
        <v>204935</v>
      </c>
      <c r="AG130" s="989"/>
      <c r="AH130" s="989"/>
      <c r="AI130" s="989"/>
      <c r="AJ130" s="990"/>
      <c r="AK130" s="991">
        <v>194511</v>
      </c>
      <c r="AL130" s="989"/>
      <c r="AM130" s="989"/>
      <c r="AN130" s="989"/>
      <c r="AO130" s="990"/>
      <c r="AP130" s="1093"/>
      <c r="AQ130" s="1094"/>
      <c r="AR130" s="1094"/>
      <c r="AS130" s="1094"/>
      <c r="AT130" s="1095"/>
      <c r="AU130" s="235"/>
      <c r="AV130" s="235"/>
      <c r="AW130" s="235"/>
      <c r="AX130" s="1143" t="s">
        <v>465</v>
      </c>
      <c r="AY130" s="1075"/>
      <c r="AZ130" s="1075"/>
      <c r="BA130" s="1075"/>
      <c r="BB130" s="1075"/>
      <c r="BC130" s="1075"/>
      <c r="BD130" s="1075"/>
      <c r="BE130" s="1076"/>
      <c r="BF130" s="1105" t="s">
        <v>466</v>
      </c>
      <c r="BG130" s="1106"/>
      <c r="BH130" s="1106"/>
      <c r="BI130" s="1106"/>
      <c r="BJ130" s="1106"/>
      <c r="BK130" s="1106"/>
      <c r="BL130" s="1107"/>
      <c r="BM130" s="1105">
        <v>350</v>
      </c>
      <c r="BN130" s="1106"/>
      <c r="BO130" s="1106"/>
      <c r="BP130" s="1106"/>
      <c r="BQ130" s="1106"/>
      <c r="BR130" s="1106"/>
      <c r="BS130" s="1107"/>
      <c r="BT130" s="1108"/>
      <c r="BU130" s="1109"/>
      <c r="BV130" s="1109"/>
      <c r="BW130" s="1109"/>
      <c r="BX130" s="1109"/>
      <c r="BY130" s="1109"/>
      <c r="BZ130" s="11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11"/>
      <c r="B131" s="1112"/>
      <c r="C131" s="1112"/>
      <c r="D131" s="1112"/>
      <c r="E131" s="1112"/>
      <c r="F131" s="1112"/>
      <c r="G131" s="1112"/>
      <c r="H131" s="1112"/>
      <c r="I131" s="1112"/>
      <c r="J131" s="1112"/>
      <c r="K131" s="1112"/>
      <c r="L131" s="1112"/>
      <c r="M131" s="1112"/>
      <c r="N131" s="1112"/>
      <c r="O131" s="1112"/>
      <c r="P131" s="1112"/>
      <c r="Q131" s="1112"/>
      <c r="R131" s="1112"/>
      <c r="S131" s="1112"/>
      <c r="T131" s="1112"/>
      <c r="U131" s="1112"/>
      <c r="V131" s="1112"/>
      <c r="W131" s="1113" t="s">
        <v>467</v>
      </c>
      <c r="X131" s="1114"/>
      <c r="Y131" s="1114"/>
      <c r="Z131" s="1115"/>
      <c r="AA131" s="1027">
        <v>1022956</v>
      </c>
      <c r="AB131" s="1028"/>
      <c r="AC131" s="1028"/>
      <c r="AD131" s="1028"/>
      <c r="AE131" s="1029"/>
      <c r="AF131" s="1030">
        <v>861056</v>
      </c>
      <c r="AG131" s="1028"/>
      <c r="AH131" s="1028"/>
      <c r="AI131" s="1028"/>
      <c r="AJ131" s="1029"/>
      <c r="AK131" s="1030">
        <v>934983</v>
      </c>
      <c r="AL131" s="1028"/>
      <c r="AM131" s="1028"/>
      <c r="AN131" s="1028"/>
      <c r="AO131" s="1029"/>
      <c r="AP131" s="1116"/>
      <c r="AQ131" s="1117"/>
      <c r="AR131" s="1117"/>
      <c r="AS131" s="1117"/>
      <c r="AT131" s="111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27" t="s">
        <v>468</v>
      </c>
      <c r="B132" s="1128"/>
      <c r="C132" s="1128"/>
      <c r="D132" s="1128"/>
      <c r="E132" s="1128"/>
      <c r="F132" s="1128"/>
      <c r="G132" s="1128"/>
      <c r="H132" s="1128"/>
      <c r="I132" s="1128"/>
      <c r="J132" s="1128"/>
      <c r="K132" s="1128"/>
      <c r="L132" s="1128"/>
      <c r="M132" s="1128"/>
      <c r="N132" s="1128"/>
      <c r="O132" s="1128"/>
      <c r="P132" s="1128"/>
      <c r="Q132" s="1128"/>
      <c r="R132" s="1128"/>
      <c r="S132" s="1128"/>
      <c r="T132" s="1128"/>
      <c r="U132" s="1128"/>
      <c r="V132" s="1131" t="s">
        <v>469</v>
      </c>
      <c r="W132" s="1131"/>
      <c r="X132" s="1131"/>
      <c r="Y132" s="1131"/>
      <c r="Z132" s="1132"/>
      <c r="AA132" s="1133">
        <v>4.9044142659999999</v>
      </c>
      <c r="AB132" s="1134"/>
      <c r="AC132" s="1134"/>
      <c r="AD132" s="1134"/>
      <c r="AE132" s="1135"/>
      <c r="AF132" s="1136">
        <v>5.9532713319999999</v>
      </c>
      <c r="AG132" s="1134"/>
      <c r="AH132" s="1134"/>
      <c r="AI132" s="1134"/>
      <c r="AJ132" s="1135"/>
      <c r="AK132" s="1136">
        <v>5.6668410009999999</v>
      </c>
      <c r="AL132" s="1134"/>
      <c r="AM132" s="1134"/>
      <c r="AN132" s="1134"/>
      <c r="AO132" s="1135"/>
      <c r="AP132" s="1017"/>
      <c r="AQ132" s="1018"/>
      <c r="AR132" s="1018"/>
      <c r="AS132" s="1018"/>
      <c r="AT132" s="113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29"/>
      <c r="B133" s="1130"/>
      <c r="C133" s="1130"/>
      <c r="D133" s="1130"/>
      <c r="E133" s="1130"/>
      <c r="F133" s="1130"/>
      <c r="G133" s="1130"/>
      <c r="H133" s="1130"/>
      <c r="I133" s="1130"/>
      <c r="J133" s="1130"/>
      <c r="K133" s="1130"/>
      <c r="L133" s="1130"/>
      <c r="M133" s="1130"/>
      <c r="N133" s="1130"/>
      <c r="O133" s="1130"/>
      <c r="P133" s="1130"/>
      <c r="Q133" s="1130"/>
      <c r="R133" s="1130"/>
      <c r="S133" s="1130"/>
      <c r="T133" s="1130"/>
      <c r="U133" s="1130"/>
      <c r="V133" s="1138" t="s">
        <v>470</v>
      </c>
      <c r="W133" s="1138"/>
      <c r="X133" s="1138"/>
      <c r="Y133" s="1138"/>
      <c r="Z133" s="1139"/>
      <c r="AA133" s="1140">
        <v>6.8</v>
      </c>
      <c r="AB133" s="1141"/>
      <c r="AC133" s="1141"/>
      <c r="AD133" s="1141"/>
      <c r="AE133" s="1142"/>
      <c r="AF133" s="1140">
        <v>5.5</v>
      </c>
      <c r="AG133" s="1141"/>
      <c r="AH133" s="1141"/>
      <c r="AI133" s="1141"/>
      <c r="AJ133" s="1142"/>
      <c r="AK133" s="1140">
        <v>5.5</v>
      </c>
      <c r="AL133" s="1141"/>
      <c r="AM133" s="1141"/>
      <c r="AN133" s="1141"/>
      <c r="AO133" s="1142"/>
      <c r="AP133" s="1058"/>
      <c r="AQ133" s="1059"/>
      <c r="AR133" s="1059"/>
      <c r="AS133" s="1059"/>
      <c r="AT133" s="112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AJ110"/>
  <sheetViews>
    <sheetView showGridLines="0" view="pageBreakPreview" zoomScale="70" zoomScaleNormal="85" zoomScaleSheetLayoutView="70" workbookViewId="0"/>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1:AH102"/>
  <sheetViews>
    <sheetView showGridLines="0"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47" t="s">
        <v>473</v>
      </c>
      <c r="L7" s="254"/>
      <c r="M7" s="255" t="s">
        <v>474</v>
      </c>
      <c r="N7" s="256"/>
    </row>
    <row r="8" spans="1:16">
      <c r="A8" s="248"/>
      <c r="B8" s="244"/>
      <c r="C8" s="244"/>
      <c r="D8" s="244"/>
      <c r="E8" s="244"/>
      <c r="F8" s="244"/>
      <c r="G8" s="257"/>
      <c r="H8" s="258"/>
      <c r="I8" s="258"/>
      <c r="J8" s="259"/>
      <c r="K8" s="1148"/>
      <c r="L8" s="260" t="s">
        <v>475</v>
      </c>
      <c r="M8" s="261" t="s">
        <v>476</v>
      </c>
      <c r="N8" s="262" t="s">
        <v>477</v>
      </c>
    </row>
    <row r="9" spans="1:16">
      <c r="A9" s="248"/>
      <c r="B9" s="244"/>
      <c r="C9" s="244"/>
      <c r="D9" s="244"/>
      <c r="E9" s="244"/>
      <c r="F9" s="244"/>
      <c r="G9" s="1149" t="s">
        <v>478</v>
      </c>
      <c r="H9" s="1150"/>
      <c r="I9" s="1150"/>
      <c r="J9" s="1151"/>
      <c r="K9" s="263">
        <v>380040</v>
      </c>
      <c r="L9" s="264">
        <v>406026</v>
      </c>
      <c r="M9" s="265">
        <v>149112</v>
      </c>
      <c r="N9" s="266">
        <v>172.3</v>
      </c>
    </row>
    <row r="10" spans="1:16">
      <c r="A10" s="248"/>
      <c r="B10" s="244"/>
      <c r="C10" s="244"/>
      <c r="D10" s="244"/>
      <c r="E10" s="244"/>
      <c r="F10" s="244"/>
      <c r="G10" s="1149" t="s">
        <v>479</v>
      </c>
      <c r="H10" s="1150"/>
      <c r="I10" s="1150"/>
      <c r="J10" s="1151"/>
      <c r="K10" s="267">
        <v>32729</v>
      </c>
      <c r="L10" s="268">
        <v>34967</v>
      </c>
      <c r="M10" s="269">
        <v>16878</v>
      </c>
      <c r="N10" s="270">
        <v>107.2</v>
      </c>
    </row>
    <row r="11" spans="1:16" ht="13.5" customHeight="1">
      <c r="A11" s="248"/>
      <c r="B11" s="244"/>
      <c r="C11" s="244"/>
      <c r="D11" s="244"/>
      <c r="E11" s="244"/>
      <c r="F11" s="244"/>
      <c r="G11" s="1149" t="s">
        <v>480</v>
      </c>
      <c r="H11" s="1150"/>
      <c r="I11" s="1150"/>
      <c r="J11" s="1151"/>
      <c r="K11" s="267">
        <v>35628</v>
      </c>
      <c r="L11" s="268">
        <v>38064</v>
      </c>
      <c r="M11" s="269">
        <v>25471</v>
      </c>
      <c r="N11" s="270">
        <v>49.4</v>
      </c>
    </row>
    <row r="12" spans="1:16" ht="13.5" customHeight="1">
      <c r="A12" s="248"/>
      <c r="B12" s="244"/>
      <c r="C12" s="244"/>
      <c r="D12" s="244"/>
      <c r="E12" s="244"/>
      <c r="F12" s="244"/>
      <c r="G12" s="1149" t="s">
        <v>481</v>
      </c>
      <c r="H12" s="1150"/>
      <c r="I12" s="1150"/>
      <c r="J12" s="1151"/>
      <c r="K12" s="267" t="s">
        <v>482</v>
      </c>
      <c r="L12" s="268" t="s">
        <v>482</v>
      </c>
      <c r="M12" s="269">
        <v>1933</v>
      </c>
      <c r="N12" s="270" t="s">
        <v>482</v>
      </c>
    </row>
    <row r="13" spans="1:16" ht="13.5" customHeight="1">
      <c r="A13" s="248"/>
      <c r="B13" s="244"/>
      <c r="C13" s="244"/>
      <c r="D13" s="244"/>
      <c r="E13" s="244"/>
      <c r="F13" s="244"/>
      <c r="G13" s="1149" t="s">
        <v>483</v>
      </c>
      <c r="H13" s="1150"/>
      <c r="I13" s="1150"/>
      <c r="J13" s="1151"/>
      <c r="K13" s="267" t="s">
        <v>482</v>
      </c>
      <c r="L13" s="268" t="s">
        <v>482</v>
      </c>
      <c r="M13" s="269" t="s">
        <v>482</v>
      </c>
      <c r="N13" s="270" t="s">
        <v>482</v>
      </c>
    </row>
    <row r="14" spans="1:16" ht="13.5" customHeight="1">
      <c r="A14" s="248"/>
      <c r="B14" s="244"/>
      <c r="C14" s="244"/>
      <c r="D14" s="244"/>
      <c r="E14" s="244"/>
      <c r="F14" s="244"/>
      <c r="G14" s="1149" t="s">
        <v>484</v>
      </c>
      <c r="H14" s="1150"/>
      <c r="I14" s="1150"/>
      <c r="J14" s="1151"/>
      <c r="K14" s="267" t="s">
        <v>482</v>
      </c>
      <c r="L14" s="268" t="s">
        <v>482</v>
      </c>
      <c r="M14" s="269">
        <v>7468</v>
      </c>
      <c r="N14" s="270" t="s">
        <v>482</v>
      </c>
    </row>
    <row r="15" spans="1:16" ht="13.5" customHeight="1">
      <c r="A15" s="248"/>
      <c r="B15" s="244"/>
      <c r="C15" s="244"/>
      <c r="D15" s="244"/>
      <c r="E15" s="244"/>
      <c r="F15" s="244"/>
      <c r="G15" s="1149" t="s">
        <v>485</v>
      </c>
      <c r="H15" s="1150"/>
      <c r="I15" s="1150"/>
      <c r="J15" s="1151"/>
      <c r="K15" s="267">
        <v>14933</v>
      </c>
      <c r="L15" s="268">
        <v>15954</v>
      </c>
      <c r="M15" s="269">
        <v>4077</v>
      </c>
      <c r="N15" s="270">
        <v>291.3</v>
      </c>
    </row>
    <row r="16" spans="1:16">
      <c r="A16" s="248"/>
      <c r="B16" s="244"/>
      <c r="C16" s="244"/>
      <c r="D16" s="244"/>
      <c r="E16" s="244"/>
      <c r="F16" s="244"/>
      <c r="G16" s="1152" t="s">
        <v>486</v>
      </c>
      <c r="H16" s="1153"/>
      <c r="I16" s="1153"/>
      <c r="J16" s="1154"/>
      <c r="K16" s="268">
        <v>-35570</v>
      </c>
      <c r="L16" s="268">
        <v>-38002</v>
      </c>
      <c r="M16" s="269">
        <v>-15449</v>
      </c>
      <c r="N16" s="270">
        <v>146</v>
      </c>
    </row>
    <row r="17" spans="1:16">
      <c r="A17" s="248"/>
      <c r="B17" s="244"/>
      <c r="C17" s="244"/>
      <c r="D17" s="244"/>
      <c r="E17" s="244"/>
      <c r="F17" s="244"/>
      <c r="G17" s="1152" t="s">
        <v>164</v>
      </c>
      <c r="H17" s="1153"/>
      <c r="I17" s="1153"/>
      <c r="J17" s="1154"/>
      <c r="K17" s="268">
        <v>427760</v>
      </c>
      <c r="L17" s="268">
        <v>457009</v>
      </c>
      <c r="M17" s="269">
        <v>189490</v>
      </c>
      <c r="N17" s="270">
        <v>141.19999999999999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44" t="s">
        <v>491</v>
      </c>
      <c r="H21" s="1145"/>
      <c r="I21" s="1145"/>
      <c r="J21" s="1146"/>
      <c r="K21" s="280">
        <v>45.94</v>
      </c>
      <c r="L21" s="281">
        <v>16.760000000000002</v>
      </c>
      <c r="M21" s="282">
        <v>29.18</v>
      </c>
      <c r="N21" s="249"/>
      <c r="O21" s="283"/>
      <c r="P21" s="279"/>
    </row>
    <row r="22" spans="1:16" s="284" customFormat="1">
      <c r="A22" s="279"/>
      <c r="B22" s="249"/>
      <c r="C22" s="249"/>
      <c r="D22" s="249"/>
      <c r="E22" s="249"/>
      <c r="F22" s="249"/>
      <c r="G22" s="1144" t="s">
        <v>492</v>
      </c>
      <c r="H22" s="1145"/>
      <c r="I22" s="1145"/>
      <c r="J22" s="1146"/>
      <c r="K22" s="285">
        <v>98.2</v>
      </c>
      <c r="L22" s="286">
        <v>94.9</v>
      </c>
      <c r="M22" s="287">
        <v>3.3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47" t="s">
        <v>473</v>
      </c>
      <c r="L30" s="254"/>
      <c r="M30" s="255" t="s">
        <v>474</v>
      </c>
      <c r="N30" s="256"/>
    </row>
    <row r="31" spans="1:16">
      <c r="A31" s="248"/>
      <c r="B31" s="244"/>
      <c r="C31" s="244"/>
      <c r="D31" s="244"/>
      <c r="E31" s="244"/>
      <c r="F31" s="244"/>
      <c r="G31" s="257"/>
      <c r="H31" s="258"/>
      <c r="I31" s="258"/>
      <c r="J31" s="259"/>
      <c r="K31" s="1148"/>
      <c r="L31" s="260" t="s">
        <v>475</v>
      </c>
      <c r="M31" s="261" t="s">
        <v>476</v>
      </c>
      <c r="N31" s="262" t="s">
        <v>477</v>
      </c>
    </row>
    <row r="32" spans="1:16" ht="27" customHeight="1">
      <c r="A32" s="248"/>
      <c r="B32" s="244"/>
      <c r="C32" s="244"/>
      <c r="D32" s="244"/>
      <c r="E32" s="244"/>
      <c r="F32" s="244"/>
      <c r="G32" s="1160" t="s">
        <v>496</v>
      </c>
      <c r="H32" s="1161"/>
      <c r="I32" s="1161"/>
      <c r="J32" s="1162"/>
      <c r="K32" s="294">
        <v>217188</v>
      </c>
      <c r="L32" s="294">
        <v>232038</v>
      </c>
      <c r="M32" s="295">
        <v>106256</v>
      </c>
      <c r="N32" s="296">
        <v>118.4</v>
      </c>
    </row>
    <row r="33" spans="1:16" ht="13.5" customHeight="1">
      <c r="A33" s="248"/>
      <c r="B33" s="244"/>
      <c r="C33" s="244"/>
      <c r="D33" s="244"/>
      <c r="E33" s="244"/>
      <c r="F33" s="244"/>
      <c r="G33" s="1160" t="s">
        <v>497</v>
      </c>
      <c r="H33" s="1161"/>
      <c r="I33" s="1161"/>
      <c r="J33" s="1162"/>
      <c r="K33" s="294" t="s">
        <v>482</v>
      </c>
      <c r="L33" s="294" t="s">
        <v>482</v>
      </c>
      <c r="M33" s="295" t="s">
        <v>482</v>
      </c>
      <c r="N33" s="296" t="s">
        <v>482</v>
      </c>
    </row>
    <row r="34" spans="1:16" ht="27" customHeight="1">
      <c r="A34" s="248"/>
      <c r="B34" s="244"/>
      <c r="C34" s="244"/>
      <c r="D34" s="244"/>
      <c r="E34" s="244"/>
      <c r="F34" s="244"/>
      <c r="G34" s="1160" t="s">
        <v>498</v>
      </c>
      <c r="H34" s="1161"/>
      <c r="I34" s="1161"/>
      <c r="J34" s="1162"/>
      <c r="K34" s="294" t="s">
        <v>482</v>
      </c>
      <c r="L34" s="294" t="s">
        <v>482</v>
      </c>
      <c r="M34" s="295" t="s">
        <v>482</v>
      </c>
      <c r="N34" s="296" t="s">
        <v>482</v>
      </c>
    </row>
    <row r="35" spans="1:16" ht="27" customHeight="1">
      <c r="A35" s="248"/>
      <c r="B35" s="244"/>
      <c r="C35" s="244"/>
      <c r="D35" s="244"/>
      <c r="E35" s="244"/>
      <c r="F35" s="244"/>
      <c r="G35" s="1160" t="s">
        <v>499</v>
      </c>
      <c r="H35" s="1161"/>
      <c r="I35" s="1161"/>
      <c r="J35" s="1162"/>
      <c r="K35" s="294">
        <v>12643</v>
      </c>
      <c r="L35" s="294">
        <v>13507</v>
      </c>
      <c r="M35" s="295">
        <v>30126</v>
      </c>
      <c r="N35" s="296">
        <v>-55.2</v>
      </c>
    </row>
    <row r="36" spans="1:16" ht="27" customHeight="1">
      <c r="A36" s="248"/>
      <c r="B36" s="244"/>
      <c r="C36" s="244"/>
      <c r="D36" s="244"/>
      <c r="E36" s="244"/>
      <c r="F36" s="244"/>
      <c r="G36" s="1160" t="s">
        <v>500</v>
      </c>
      <c r="H36" s="1161"/>
      <c r="I36" s="1161"/>
      <c r="J36" s="1162"/>
      <c r="K36" s="294">
        <v>17664</v>
      </c>
      <c r="L36" s="294">
        <v>18872</v>
      </c>
      <c r="M36" s="295">
        <v>4934</v>
      </c>
      <c r="N36" s="296">
        <v>282.5</v>
      </c>
    </row>
    <row r="37" spans="1:16" ht="13.5" customHeight="1">
      <c r="A37" s="248"/>
      <c r="B37" s="244"/>
      <c r="C37" s="244"/>
      <c r="D37" s="244"/>
      <c r="E37" s="244"/>
      <c r="F37" s="244"/>
      <c r="G37" s="1160" t="s">
        <v>501</v>
      </c>
      <c r="H37" s="1161"/>
      <c r="I37" s="1161"/>
      <c r="J37" s="1162"/>
      <c r="K37" s="294" t="s">
        <v>482</v>
      </c>
      <c r="L37" s="294" t="s">
        <v>482</v>
      </c>
      <c r="M37" s="295">
        <v>1289</v>
      </c>
      <c r="N37" s="296" t="s">
        <v>482</v>
      </c>
    </row>
    <row r="38" spans="1:16" ht="27" customHeight="1">
      <c r="A38" s="248"/>
      <c r="B38" s="244"/>
      <c r="C38" s="244"/>
      <c r="D38" s="244"/>
      <c r="E38" s="244"/>
      <c r="F38" s="244"/>
      <c r="G38" s="1163" t="s">
        <v>502</v>
      </c>
      <c r="H38" s="1164"/>
      <c r="I38" s="1164"/>
      <c r="J38" s="1165"/>
      <c r="K38" s="297" t="s">
        <v>482</v>
      </c>
      <c r="L38" s="297" t="s">
        <v>482</v>
      </c>
      <c r="M38" s="298">
        <v>42</v>
      </c>
      <c r="N38" s="299" t="s">
        <v>482</v>
      </c>
      <c r="O38" s="293"/>
    </row>
    <row r="39" spans="1:16">
      <c r="A39" s="248"/>
      <c r="B39" s="244"/>
      <c r="C39" s="244"/>
      <c r="D39" s="244"/>
      <c r="E39" s="244"/>
      <c r="F39" s="244"/>
      <c r="G39" s="1163" t="s">
        <v>503</v>
      </c>
      <c r="H39" s="1164"/>
      <c r="I39" s="1164"/>
      <c r="J39" s="1165"/>
      <c r="K39" s="300" t="s">
        <v>482</v>
      </c>
      <c r="L39" s="300" t="s">
        <v>482</v>
      </c>
      <c r="M39" s="301">
        <v>-6102</v>
      </c>
      <c r="N39" s="302" t="s">
        <v>482</v>
      </c>
      <c r="O39" s="293"/>
    </row>
    <row r="40" spans="1:16" ht="27" customHeight="1">
      <c r="A40" s="248"/>
      <c r="B40" s="244"/>
      <c r="C40" s="244"/>
      <c r="D40" s="244"/>
      <c r="E40" s="244"/>
      <c r="F40" s="244"/>
      <c r="G40" s="1160" t="s">
        <v>504</v>
      </c>
      <c r="H40" s="1161"/>
      <c r="I40" s="1161"/>
      <c r="J40" s="1162"/>
      <c r="K40" s="300">
        <v>-194511</v>
      </c>
      <c r="L40" s="300">
        <v>-207811</v>
      </c>
      <c r="M40" s="301">
        <v>-103856</v>
      </c>
      <c r="N40" s="302">
        <v>100.1</v>
      </c>
      <c r="O40" s="293"/>
    </row>
    <row r="41" spans="1:16">
      <c r="A41" s="248"/>
      <c r="B41" s="244"/>
      <c r="C41" s="244"/>
      <c r="D41" s="244"/>
      <c r="E41" s="244"/>
      <c r="F41" s="244"/>
      <c r="G41" s="1166" t="s">
        <v>275</v>
      </c>
      <c r="H41" s="1167"/>
      <c r="I41" s="1167"/>
      <c r="J41" s="1168"/>
      <c r="K41" s="294">
        <v>52984</v>
      </c>
      <c r="L41" s="300">
        <v>56607</v>
      </c>
      <c r="M41" s="301">
        <v>32689</v>
      </c>
      <c r="N41" s="302">
        <v>73.2</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55" t="s">
        <v>473</v>
      </c>
      <c r="J49" s="1157" t="s">
        <v>508</v>
      </c>
      <c r="K49" s="1158"/>
      <c r="L49" s="1158"/>
      <c r="M49" s="1158"/>
      <c r="N49" s="1159"/>
    </row>
    <row r="50" spans="1:14">
      <c r="A50" s="248"/>
      <c r="B50" s="244"/>
      <c r="C50" s="244"/>
      <c r="D50" s="244"/>
      <c r="E50" s="244"/>
      <c r="F50" s="244"/>
      <c r="G50" s="312"/>
      <c r="H50" s="313"/>
      <c r="I50" s="1156"/>
      <c r="J50" s="314" t="s">
        <v>509</v>
      </c>
      <c r="K50" s="315" t="s">
        <v>510</v>
      </c>
      <c r="L50" s="316" t="s">
        <v>511</v>
      </c>
      <c r="M50" s="317" t="s">
        <v>512</v>
      </c>
      <c r="N50" s="318" t="s">
        <v>513</v>
      </c>
    </row>
    <row r="51" spans="1:14">
      <c r="A51" s="248"/>
      <c r="B51" s="244"/>
      <c r="C51" s="244"/>
      <c r="D51" s="244"/>
      <c r="E51" s="244"/>
      <c r="F51" s="244"/>
      <c r="G51" s="310" t="s">
        <v>514</v>
      </c>
      <c r="H51" s="311"/>
      <c r="I51" s="319">
        <v>655733</v>
      </c>
      <c r="J51" s="320">
        <v>663697</v>
      </c>
      <c r="K51" s="321">
        <v>-25.2</v>
      </c>
      <c r="L51" s="322">
        <v>201428</v>
      </c>
      <c r="M51" s="323">
        <v>-39.700000000000003</v>
      </c>
      <c r="N51" s="324">
        <v>14.5</v>
      </c>
    </row>
    <row r="52" spans="1:14">
      <c r="A52" s="248"/>
      <c r="B52" s="244"/>
      <c r="C52" s="244"/>
      <c r="D52" s="244"/>
      <c r="E52" s="244"/>
      <c r="F52" s="244"/>
      <c r="G52" s="325"/>
      <c r="H52" s="326" t="s">
        <v>515</v>
      </c>
      <c r="I52" s="327">
        <v>132091</v>
      </c>
      <c r="J52" s="328">
        <v>133695</v>
      </c>
      <c r="K52" s="329">
        <v>-56.7</v>
      </c>
      <c r="L52" s="330">
        <v>118373</v>
      </c>
      <c r="M52" s="331">
        <v>-12.6</v>
      </c>
      <c r="N52" s="332">
        <v>-44.1</v>
      </c>
    </row>
    <row r="53" spans="1:14">
      <c r="A53" s="248"/>
      <c r="B53" s="244"/>
      <c r="C53" s="244"/>
      <c r="D53" s="244"/>
      <c r="E53" s="244"/>
      <c r="F53" s="244"/>
      <c r="G53" s="310" t="s">
        <v>516</v>
      </c>
      <c r="H53" s="311"/>
      <c r="I53" s="319">
        <v>376845</v>
      </c>
      <c r="J53" s="320">
        <v>386112</v>
      </c>
      <c r="K53" s="321">
        <v>-41.8</v>
      </c>
      <c r="L53" s="322">
        <v>221823</v>
      </c>
      <c r="M53" s="323">
        <v>10.1</v>
      </c>
      <c r="N53" s="324">
        <v>-51.9</v>
      </c>
    </row>
    <row r="54" spans="1:14">
      <c r="A54" s="248"/>
      <c r="B54" s="244"/>
      <c r="C54" s="244"/>
      <c r="D54" s="244"/>
      <c r="E54" s="244"/>
      <c r="F54" s="244"/>
      <c r="G54" s="325"/>
      <c r="H54" s="326" t="s">
        <v>515</v>
      </c>
      <c r="I54" s="327">
        <v>98238</v>
      </c>
      <c r="J54" s="328">
        <v>100654</v>
      </c>
      <c r="K54" s="329">
        <v>-24.7</v>
      </c>
      <c r="L54" s="330">
        <v>104431</v>
      </c>
      <c r="M54" s="331">
        <v>-11.8</v>
      </c>
      <c r="N54" s="332">
        <v>-12.9</v>
      </c>
    </row>
    <row r="55" spans="1:14">
      <c r="A55" s="248"/>
      <c r="B55" s="244"/>
      <c r="C55" s="244"/>
      <c r="D55" s="244"/>
      <c r="E55" s="244"/>
      <c r="F55" s="244"/>
      <c r="G55" s="310" t="s">
        <v>517</v>
      </c>
      <c r="H55" s="311"/>
      <c r="I55" s="319">
        <v>597404</v>
      </c>
      <c r="J55" s="320">
        <v>617153</v>
      </c>
      <c r="K55" s="321">
        <v>59.8</v>
      </c>
      <c r="L55" s="322">
        <v>263041</v>
      </c>
      <c r="M55" s="323">
        <v>18.600000000000001</v>
      </c>
      <c r="N55" s="324">
        <v>41.2</v>
      </c>
    </row>
    <row r="56" spans="1:14">
      <c r="A56" s="248"/>
      <c r="B56" s="244"/>
      <c r="C56" s="244"/>
      <c r="D56" s="244"/>
      <c r="E56" s="244"/>
      <c r="F56" s="244"/>
      <c r="G56" s="325"/>
      <c r="H56" s="326" t="s">
        <v>515</v>
      </c>
      <c r="I56" s="327">
        <v>96100</v>
      </c>
      <c r="J56" s="328">
        <v>99277</v>
      </c>
      <c r="K56" s="329">
        <v>-1.4</v>
      </c>
      <c r="L56" s="330">
        <v>103171</v>
      </c>
      <c r="M56" s="331">
        <v>-1.2</v>
      </c>
      <c r="N56" s="332">
        <v>-0.2</v>
      </c>
    </row>
    <row r="57" spans="1:14">
      <c r="A57" s="248"/>
      <c r="B57" s="244"/>
      <c r="C57" s="244"/>
      <c r="D57" s="244"/>
      <c r="E57" s="244"/>
      <c r="F57" s="244"/>
      <c r="G57" s="310" t="s">
        <v>518</v>
      </c>
      <c r="H57" s="311"/>
      <c r="I57" s="319">
        <v>860217</v>
      </c>
      <c r="J57" s="320">
        <v>911247</v>
      </c>
      <c r="K57" s="321">
        <v>47.7</v>
      </c>
      <c r="L57" s="322">
        <v>272886</v>
      </c>
      <c r="M57" s="323">
        <v>3.7</v>
      </c>
      <c r="N57" s="324">
        <v>44</v>
      </c>
    </row>
    <row r="58" spans="1:14">
      <c r="A58" s="248"/>
      <c r="B58" s="244"/>
      <c r="C58" s="244"/>
      <c r="D58" s="244"/>
      <c r="E58" s="244"/>
      <c r="F58" s="244"/>
      <c r="G58" s="325"/>
      <c r="H58" s="326" t="s">
        <v>515</v>
      </c>
      <c r="I58" s="327">
        <v>363999</v>
      </c>
      <c r="J58" s="328">
        <v>385592</v>
      </c>
      <c r="K58" s="329">
        <v>288.39999999999998</v>
      </c>
      <c r="L58" s="330">
        <v>125724</v>
      </c>
      <c r="M58" s="331">
        <v>21.9</v>
      </c>
      <c r="N58" s="332">
        <v>266.5</v>
      </c>
    </row>
    <row r="59" spans="1:14">
      <c r="A59" s="248"/>
      <c r="B59" s="244"/>
      <c r="C59" s="244"/>
      <c r="D59" s="244"/>
      <c r="E59" s="244"/>
      <c r="F59" s="244"/>
      <c r="G59" s="310" t="s">
        <v>519</v>
      </c>
      <c r="H59" s="311"/>
      <c r="I59" s="319">
        <v>770570</v>
      </c>
      <c r="J59" s="320">
        <v>823259</v>
      </c>
      <c r="K59" s="321">
        <v>-9.6999999999999993</v>
      </c>
      <c r="L59" s="322">
        <v>245039</v>
      </c>
      <c r="M59" s="323">
        <v>-10.199999999999999</v>
      </c>
      <c r="N59" s="324">
        <v>0.5</v>
      </c>
    </row>
    <row r="60" spans="1:14">
      <c r="A60" s="248"/>
      <c r="B60" s="244"/>
      <c r="C60" s="244"/>
      <c r="D60" s="244"/>
      <c r="E60" s="244"/>
      <c r="F60" s="244"/>
      <c r="G60" s="325"/>
      <c r="H60" s="326" t="s">
        <v>515</v>
      </c>
      <c r="I60" s="333">
        <v>322256</v>
      </c>
      <c r="J60" s="328">
        <v>344291</v>
      </c>
      <c r="K60" s="329">
        <v>-10.7</v>
      </c>
      <c r="L60" s="330">
        <v>108922</v>
      </c>
      <c r="M60" s="331">
        <v>-13.4</v>
      </c>
      <c r="N60" s="332">
        <v>2.7</v>
      </c>
    </row>
    <row r="61" spans="1:14">
      <c r="A61" s="248"/>
      <c r="B61" s="244"/>
      <c r="C61" s="244"/>
      <c r="D61" s="244"/>
      <c r="E61" s="244"/>
      <c r="F61" s="244"/>
      <c r="G61" s="310" t="s">
        <v>520</v>
      </c>
      <c r="H61" s="334"/>
      <c r="I61" s="335">
        <v>652154</v>
      </c>
      <c r="J61" s="336">
        <v>680294</v>
      </c>
      <c r="K61" s="337">
        <v>6.2</v>
      </c>
      <c r="L61" s="338">
        <v>240843</v>
      </c>
      <c r="M61" s="339">
        <v>-3.5</v>
      </c>
      <c r="N61" s="324">
        <v>9.6999999999999993</v>
      </c>
    </row>
    <row r="62" spans="1:14">
      <c r="A62" s="248"/>
      <c r="B62" s="244"/>
      <c r="C62" s="244"/>
      <c r="D62" s="244"/>
      <c r="E62" s="244"/>
      <c r="F62" s="244"/>
      <c r="G62" s="325"/>
      <c r="H62" s="326" t="s">
        <v>515</v>
      </c>
      <c r="I62" s="327">
        <v>202537</v>
      </c>
      <c r="J62" s="328">
        <v>212702</v>
      </c>
      <c r="K62" s="329">
        <v>39</v>
      </c>
      <c r="L62" s="330">
        <v>112124</v>
      </c>
      <c r="M62" s="331">
        <v>-3.4</v>
      </c>
      <c r="N62" s="332">
        <v>42.4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sheetPr>
    <pageSetUpPr fitToPage="1"/>
  </sheetPr>
  <dimension ref="A1:AH132"/>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sheetPr>
    <pageSetUpPr fitToPage="1"/>
  </sheetPr>
  <dimension ref="A1:AH132"/>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69" t="s">
        <v>3</v>
      </c>
      <c r="D47" s="1169"/>
      <c r="E47" s="1170"/>
      <c r="F47" s="11">
        <v>35.81</v>
      </c>
      <c r="G47" s="12">
        <v>33.200000000000003</v>
      </c>
      <c r="H47" s="12">
        <v>32.69</v>
      </c>
      <c r="I47" s="12">
        <v>22.06</v>
      </c>
      <c r="J47" s="13">
        <v>19.89</v>
      </c>
    </row>
    <row r="48" spans="2:10" ht="57.75" customHeight="1">
      <c r="B48" s="14"/>
      <c r="C48" s="1171" t="s">
        <v>4</v>
      </c>
      <c r="D48" s="1171"/>
      <c r="E48" s="1172"/>
      <c r="F48" s="15">
        <v>5.66</v>
      </c>
      <c r="G48" s="16">
        <v>4.7</v>
      </c>
      <c r="H48" s="16">
        <v>3.83</v>
      </c>
      <c r="I48" s="16">
        <v>8.33</v>
      </c>
      <c r="J48" s="17">
        <v>8.42</v>
      </c>
    </row>
    <row r="49" spans="2:10" ht="57.75" customHeight="1" thickBot="1">
      <c r="B49" s="18"/>
      <c r="C49" s="1173" t="s">
        <v>5</v>
      </c>
      <c r="D49" s="1173"/>
      <c r="E49" s="1174"/>
      <c r="F49" s="19" t="s">
        <v>527</v>
      </c>
      <c r="G49" s="20">
        <v>0.31</v>
      </c>
      <c r="H49" s="20" t="s">
        <v>528</v>
      </c>
      <c r="I49" s="20" t="s">
        <v>529</v>
      </c>
      <c r="J49" s="21" t="s">
        <v>530</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2017-02-27T01:52:37Z</cp:lastPrinted>
  <dcterms:created xsi:type="dcterms:W3CDTF">2017-02-15T22:17:22Z</dcterms:created>
  <dcterms:modified xsi:type="dcterms:W3CDTF">2017-05-22T09:22:54Z</dcterms:modified>
</cp:coreProperties>
</file>